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Nighbert\Desktop\CT3 Depo Exhibits - NEED ADDED\"/>
    </mc:Choice>
  </mc:AlternateContent>
  <xr:revisionPtr revIDLastSave="0" documentId="8_{E597FF46-B026-4B92-965F-8A4E74C11F00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ays 1-10" sheetId="1" r:id="rId1"/>
    <sheet name="Days 11 and beyond" sheetId="2" r:id="rId2"/>
  </sheets>
  <definedNames>
    <definedName name="_xlnm.Print_Area" localSheetId="1">'Days 11 and beyond'!$A$1:$D$67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1" i="1" l="1"/>
  <c r="D72" i="1" s="1"/>
  <c r="D84" i="1"/>
  <c r="D35" i="1"/>
  <c r="D59" i="1"/>
  <c r="D47" i="1"/>
  <c r="D48" i="1" s="1"/>
  <c r="C71" i="1"/>
  <c r="C59" i="1"/>
  <c r="C47" i="1"/>
  <c r="C35" i="1"/>
  <c r="C15" i="1"/>
  <c r="D95" i="1"/>
  <c r="D96" i="1" s="1"/>
  <c r="D103" i="1"/>
  <c r="C103" i="1"/>
  <c r="D104" i="1" s="1"/>
  <c r="C95" i="1"/>
  <c r="C28" i="2"/>
  <c r="C46" i="2" s="1"/>
  <c r="C84" i="1"/>
  <c r="D85" i="1" s="1"/>
  <c r="D15" i="1"/>
  <c r="C118" i="1"/>
  <c r="C66" i="2"/>
  <c r="D67" i="2" s="1"/>
  <c r="D118" i="1"/>
  <c r="D119" i="1"/>
  <c r="D36" i="1"/>
  <c r="D16" i="1"/>
  <c r="D60" i="1"/>
  <c r="C58" i="2" l="1"/>
  <c r="D59" i="2" s="1"/>
  <c r="D47" i="2"/>
  <c r="D29" i="2"/>
</calcChain>
</file>

<file path=xl/sharedStrings.xml><?xml version="1.0" encoding="utf-8"?>
<sst xmlns="http://schemas.openxmlformats.org/spreadsheetml/2006/main" count="219" uniqueCount="147">
  <si>
    <t xml:space="preserve">2009 A Time to Care: Preventing Alcohol Sales to Minors (VIDEO)* </t>
    <phoneticPr fontId="2" type="noConversion"/>
  </si>
  <si>
    <t>Your Signature - Authorization Cards (VIDEO)</t>
    <phoneticPr fontId="2" type="noConversion"/>
  </si>
  <si>
    <t>Robberies - Your Safety Comes First - Non-Management (VIDEO)</t>
  </si>
  <si>
    <t>Course/Activity</t>
    <phoneticPr fontId="2" type="noConversion"/>
  </si>
  <si>
    <t>Coordination of Benefits (COB)</t>
    <phoneticPr fontId="2" type="noConversion"/>
  </si>
  <si>
    <t>On the Job Training</t>
    <phoneticPr fontId="2" type="noConversion"/>
  </si>
  <si>
    <t>OJT Totals</t>
    <phoneticPr fontId="2" type="noConversion"/>
  </si>
  <si>
    <t>OJT Totals</t>
    <phoneticPr fontId="2" type="noConversion"/>
  </si>
  <si>
    <t>Welcome to Walgreens Online Orientation (VIDEO)</t>
    <phoneticPr fontId="2" type="noConversion"/>
  </si>
  <si>
    <t>Pharmacy Training Program Introduction</t>
    <phoneticPr fontId="2" type="noConversion"/>
  </si>
  <si>
    <t>Supplemental Nutrition Assistance Program (SNAP)*</t>
    <phoneticPr fontId="2" type="noConversion"/>
  </si>
  <si>
    <t>New York Tobacco Sales Training*</t>
    <phoneticPr fontId="2" type="noConversion"/>
  </si>
  <si>
    <r>
      <t>Intercom Plus Fundamentals:</t>
    </r>
    <r>
      <rPr>
        <sz val="11"/>
        <color indexed="8"/>
        <rFont val="Arial"/>
      </rPr>
      <t xml:space="preserve"> Pharmacy Roles, Responsibilities, and Workflow </t>
    </r>
    <phoneticPr fontId="2" type="noConversion"/>
  </si>
  <si>
    <r>
      <t xml:space="preserve">Intercom Plus Fundamentals: </t>
    </r>
    <r>
      <rPr>
        <sz val="11"/>
        <color indexed="8"/>
        <rFont val="Arial"/>
      </rPr>
      <t>Greet &amp; Scan</t>
    </r>
    <phoneticPr fontId="2" type="noConversion"/>
  </si>
  <si>
    <r>
      <t xml:space="preserve">Intercom Plus Fundamentals: </t>
    </r>
    <r>
      <rPr>
        <sz val="11"/>
        <color indexed="8"/>
        <rFont val="Arial"/>
      </rPr>
      <t>Prescription Pick Up - Part 1</t>
    </r>
    <phoneticPr fontId="2" type="noConversion"/>
  </si>
  <si>
    <r>
      <t>Intercom Plus Fundamentals:</t>
    </r>
    <r>
      <rPr>
        <sz val="11"/>
        <color indexed="8"/>
        <rFont val="Arial"/>
      </rPr>
      <t xml:space="preserve"> System &amp; Queues </t>
    </r>
    <phoneticPr fontId="2" type="noConversion"/>
  </si>
  <si>
    <r>
      <t>Intercom Plus Fundamentals:</t>
    </r>
    <r>
      <rPr>
        <sz val="11"/>
        <color indexed="8"/>
        <rFont val="Arial"/>
      </rPr>
      <t>Pick Up - Part 2</t>
    </r>
    <phoneticPr fontId="2" type="noConversion"/>
  </si>
  <si>
    <t>Pseudoephedrine Compliance Policy - North Carolina, Oklahoma, Texas (Eastern Judicial District), Virginia</t>
    <phoneticPr fontId="2" type="noConversion"/>
  </si>
  <si>
    <t>CQI in the Pharmacy (VIDEO)</t>
    <phoneticPr fontId="2" type="noConversion"/>
  </si>
  <si>
    <t>Sale of Alcoholic Beverages Policy*</t>
    <phoneticPr fontId="2" type="noConversion"/>
  </si>
  <si>
    <t>Sale of Alcoholic Beverages - State Specific Policy*</t>
    <phoneticPr fontId="2" type="noConversion"/>
  </si>
  <si>
    <t>Indiana Health Coverage Program (IHCP) Restricted Card Program Policy Acknowledgement*</t>
    <phoneticPr fontId="2" type="noConversion"/>
  </si>
  <si>
    <t>Washington State Preferred Drug and Therapeutic Interchange Program Exam*</t>
    <phoneticPr fontId="2" type="noConversion"/>
  </si>
  <si>
    <t>Iowa Patient Consultation Policy Acknowledgement*</t>
    <phoneticPr fontId="2" type="noConversion"/>
  </si>
  <si>
    <t>Flavoring Prescriptions</t>
  </si>
  <si>
    <t>Pseudoephedrine Compliance Policy - Federal</t>
    <phoneticPr fontId="2" type="noConversion"/>
  </si>
  <si>
    <t>Dietary Supplement Compliance Training (California only)*</t>
    <phoneticPr fontId="2" type="noConversion"/>
  </si>
  <si>
    <t>Retrieving Medication for the Patient - Oregon Policy Acknowledgement*</t>
    <phoneticPr fontId="2" type="noConversion"/>
  </si>
  <si>
    <t>CBT Minutes</t>
  </si>
  <si>
    <t>Customer Service Training for TMs, STLs and MGTs (VIDEO)</t>
    <phoneticPr fontId="2" type="noConversion"/>
  </si>
  <si>
    <t>On the Job Training</t>
  </si>
  <si>
    <t>Course/Activity</t>
  </si>
  <si>
    <t>Partial Fills - Coordination of Benefits</t>
  </si>
  <si>
    <t>Scheduling for Non-Management Employees - Requesting Time Off</t>
  </si>
  <si>
    <t>Safe Vaccine Storage and Handling Assessment</t>
  </si>
  <si>
    <t>Flu and Pneumonia Immunization Program Overview</t>
  </si>
  <si>
    <t>Gift Card Training and Policy</t>
  </si>
  <si>
    <t>Emergency Action and Evacuation Procedures Acknowledgement – Team Member</t>
  </si>
  <si>
    <t>Medicare Part B</t>
  </si>
  <si>
    <t>Classroom Minutes</t>
  </si>
  <si>
    <t>Tamper-Resistant Prescription Policy Acknowledgement</t>
  </si>
  <si>
    <t>Electronic Prior Authorization</t>
  </si>
  <si>
    <t>Submit Direct Link (SDL)</t>
  </si>
  <si>
    <t>Welcome to the Pharmacy (VIDEO)</t>
  </si>
  <si>
    <t>TOTAL TIME (without location-specific) - minutes</t>
  </si>
  <si>
    <t>Order</t>
  </si>
  <si>
    <t>Day 2 of Training: Training Store</t>
  </si>
  <si>
    <t>Day 3 of Training: Training Store</t>
  </si>
  <si>
    <t>Day 7 of Training: Training Store</t>
  </si>
  <si>
    <t>Day 8 of Training: Training Store</t>
  </si>
  <si>
    <t>Day 9 of Training: Training Store</t>
  </si>
  <si>
    <t>Day 10 of Training: Training Store</t>
  </si>
  <si>
    <t>Safety and Health Awareness</t>
  </si>
  <si>
    <t>Walgreens Family of Companies Deficit Reduction Act/False Claims Act Policy</t>
  </si>
  <si>
    <t>Within 90 Days</t>
  </si>
  <si>
    <t>Within 30 Days</t>
  </si>
  <si>
    <t>Within 60 Days</t>
  </si>
  <si>
    <t>Within 180 Days</t>
  </si>
  <si>
    <t>Orientation - 120 min (2 hours) - 60 min MGR/60 min RxM</t>
  </si>
  <si>
    <r>
      <t>Intercom Plus Pharmacist:</t>
    </r>
    <r>
      <rPr>
        <sz val="11"/>
        <color indexed="8"/>
        <rFont val="Arial"/>
      </rPr>
      <t xml:space="preserve"> Verification</t>
    </r>
  </si>
  <si>
    <t>Incorrect Package to Patient Constructive Discipline Policy</t>
  </si>
  <si>
    <r>
      <t xml:space="preserve">Intercom Plus Pharmacist: </t>
    </r>
    <r>
      <rPr>
        <sz val="11"/>
        <color indexed="8"/>
        <rFont val="Arial"/>
      </rPr>
      <t>Consultation</t>
    </r>
  </si>
  <si>
    <t>Patient-Centered Consultation for Pharmacists Knowledge Check Questions and Acknowledgment</t>
  </si>
  <si>
    <t>Customer Service for Pharmacists (VIDEO)</t>
  </si>
  <si>
    <t>COMPASS Basics: All Store Users</t>
  </si>
  <si>
    <t>COMPASS Advanced: Store Management and Pharmacists</t>
  </si>
  <si>
    <t>STARS - The Strategic Tracking and Analytical Reporting System - Pharmacist</t>
  </si>
  <si>
    <t>Oregon Pharmacist Acknowledgement - Reporting Suspected Conduct Violations</t>
  </si>
  <si>
    <t>Filling - 60 min</t>
  </si>
  <si>
    <t>Supervised Pharmacist of Record - All Day</t>
  </si>
  <si>
    <t>Open &amp; Close - 30 Min</t>
  </si>
  <si>
    <t>Meet with Training Store RxM - 30 min</t>
  </si>
  <si>
    <t>HIPAA Part 2: Security training for Pharmacy Employees &amp; Store Management</t>
    <phoneticPr fontId="2" type="noConversion"/>
  </si>
  <si>
    <t>MGT Basics &amp; Pharmacists: Sexual Harassment Prevention (VIDEO)</t>
  </si>
  <si>
    <t>Bloodborne Pathogen Training</t>
  </si>
  <si>
    <t>Discrimination and Harassment Prevention for Managers or Workplace Harassment II - Manager Edition or Workplace Harassment III - Manager Edition</t>
  </si>
  <si>
    <t>Training for the Ordering, Dispensing, and Returning of Thalomid (Thalidomide)*</t>
    <phoneticPr fontId="2" type="noConversion"/>
  </si>
  <si>
    <t>Utah State Specific Law Review*</t>
    <phoneticPr fontId="2" type="noConversion"/>
  </si>
  <si>
    <t>Hours of Work Policy for California*</t>
    <phoneticPr fontId="2" type="noConversion"/>
  </si>
  <si>
    <t>Beer and Wine Online Training Center*</t>
    <phoneticPr fontId="2" type="noConversion"/>
  </si>
  <si>
    <r>
      <t>Intercom Plus Advanced:</t>
    </r>
    <r>
      <rPr>
        <sz val="11"/>
        <color indexed="8"/>
        <rFont val="Arial"/>
      </rPr>
      <t xml:space="preserve"> Patient Requests</t>
    </r>
  </si>
  <si>
    <r>
      <t>Intercom Plus Advanced</t>
    </r>
    <r>
      <rPr>
        <sz val="11"/>
        <color indexed="8"/>
        <rFont val="Arial"/>
      </rPr>
      <t>: Advanced Registration</t>
    </r>
  </si>
  <si>
    <r>
      <t xml:space="preserve">Intercom Plus Advanced: </t>
    </r>
    <r>
      <rPr>
        <sz val="11"/>
        <color indexed="8"/>
        <rFont val="Arial"/>
      </rPr>
      <t>Advanced Prescription Entry</t>
    </r>
  </si>
  <si>
    <t>Good Faith Dispensing: Preventing the Inappropriate Use of Controlled Substances - Your Responsibilities</t>
  </si>
  <si>
    <t>Prescription Savings Club - Pharmacy Training</t>
    <phoneticPr fontId="2" type="noConversion"/>
  </si>
  <si>
    <t>Louisiana Tobacco and Alcohol Sales Training*</t>
    <phoneticPr fontId="2" type="noConversion"/>
  </si>
  <si>
    <t>Automated Pharmacy Equipment - Policy Acknowledgement*</t>
    <phoneticPr fontId="2" type="noConversion"/>
  </si>
  <si>
    <t>Michigan TIPS Training for Responsible Alcohol Sales*</t>
    <phoneticPr fontId="2" type="noConversion"/>
  </si>
  <si>
    <t>SR2 and You*</t>
    <phoneticPr fontId="2" type="noConversion"/>
  </si>
  <si>
    <r>
      <t xml:space="preserve">Intercom Plus Intermediate: </t>
    </r>
    <r>
      <rPr>
        <sz val="11"/>
        <color indexed="8"/>
        <rFont val="Arial"/>
      </rPr>
      <t>Exceptions</t>
    </r>
  </si>
  <si>
    <r>
      <t>Intercom Plus Intermediate:</t>
    </r>
    <r>
      <rPr>
        <sz val="11"/>
        <color indexed="8"/>
        <rFont val="Arial"/>
      </rPr>
      <t xml:space="preserve"> Third Party Rejects and the Message Queue</t>
    </r>
  </si>
  <si>
    <r>
      <t>Intercom Plus Advanced:</t>
    </r>
    <r>
      <rPr>
        <sz val="11"/>
        <color indexed="8"/>
        <rFont val="Arial"/>
      </rPr>
      <t xml:space="preserve"> Promoting Services</t>
    </r>
  </si>
  <si>
    <t>TBD</t>
    <phoneticPr fontId="2" type="noConversion"/>
  </si>
  <si>
    <t>Patient Counseling (NV) (VIDEO)*</t>
  </si>
  <si>
    <t>StoreNet/IC+ Settings - 30 min</t>
  </si>
  <si>
    <t>SIMS - 60 Min</t>
  </si>
  <si>
    <t>Prescription Entry/F1 - 60 min</t>
  </si>
  <si>
    <r>
      <t xml:space="preserve">Intercom Plus Fundamentals: </t>
    </r>
    <r>
      <rPr>
        <sz val="11"/>
        <color indexed="8"/>
        <rFont val="Arial"/>
      </rPr>
      <t>Filling</t>
    </r>
  </si>
  <si>
    <r>
      <t xml:space="preserve">Intercom Plus Fundamentals: </t>
    </r>
    <r>
      <rPr>
        <sz val="11"/>
        <color indexed="8"/>
        <rFont val="Arial"/>
      </rPr>
      <t>Phlomometer</t>
    </r>
  </si>
  <si>
    <r>
      <t xml:space="preserve">Intercom Plus Fundamentals: </t>
    </r>
    <r>
      <rPr>
        <sz val="11"/>
        <color indexed="8"/>
        <rFont val="Arial"/>
      </rPr>
      <t>Phones</t>
    </r>
  </si>
  <si>
    <r>
      <t xml:space="preserve">Intercom Plus Fundamentals: </t>
    </r>
    <r>
      <rPr>
        <sz val="11"/>
        <color indexed="8"/>
        <rFont val="Arial"/>
      </rPr>
      <t>Prescription Entry</t>
    </r>
  </si>
  <si>
    <r>
      <t xml:space="preserve">Intercom Plus Fundamentals: </t>
    </r>
    <r>
      <rPr>
        <sz val="11"/>
        <color indexed="8"/>
        <rFont val="Arial"/>
      </rPr>
      <t xml:space="preserve">Patient Registration </t>
    </r>
  </si>
  <si>
    <r>
      <t xml:space="preserve">Intercom Plus Fundamentals: </t>
    </r>
    <r>
      <rPr>
        <sz val="11"/>
        <color indexed="8"/>
        <rFont val="Arial"/>
      </rPr>
      <t>Prescription Refills</t>
    </r>
  </si>
  <si>
    <t>Pharmacy Plus/Routing (Part 1)*</t>
  </si>
  <si>
    <t>Pharmacy Plus/Routing (Part 2)*</t>
  </si>
  <si>
    <t>Pharmacy Plus/Routing (Part 3)*</t>
  </si>
  <si>
    <t>HIPAA Privacy Training: Pharmacy</t>
  </si>
  <si>
    <t xml:space="preserve">POLICY: Tobacco Compliance Acknowledgement </t>
  </si>
  <si>
    <t>New York Wage Verification*</t>
  </si>
  <si>
    <t>Discarded Customer Financial Information (DCFI) / Discarded Personal Health Information (DPHI) Policy Acknowledgement</t>
  </si>
  <si>
    <r>
      <t xml:space="preserve">Isotretinoin Dispensing for </t>
    </r>
    <r>
      <rPr>
        <sz val="11"/>
        <color indexed="8"/>
        <rFont val="Arial"/>
      </rPr>
      <t>Pharmacists</t>
    </r>
  </si>
  <si>
    <t>Code of Business Conduct</t>
  </si>
  <si>
    <t xml:space="preserve">There's a Way You Can Help Reduce Medicare Part D Fraud, Waste, and Abuse (FWA) </t>
  </si>
  <si>
    <t>Our Corporate Integrity Agreement (CIA) and the Therapeutic Interchange Program (General Retail)</t>
  </si>
  <si>
    <t>Our Corporate Integrity Agreement Amendment (CIAA) and Submit Direct Link - Florida, Massachusetts, Michigan, Minnesota*</t>
  </si>
  <si>
    <r>
      <t xml:space="preserve">Day 1 of Training: </t>
    </r>
    <r>
      <rPr>
        <b/>
        <sz val="11"/>
        <color indexed="8"/>
        <rFont val="Arial"/>
      </rPr>
      <t>Training Store</t>
    </r>
  </si>
  <si>
    <r>
      <t xml:space="preserve">Day </t>
    </r>
    <r>
      <rPr>
        <b/>
        <sz val="11"/>
        <color indexed="8"/>
        <rFont val="Arial"/>
      </rPr>
      <t>4</t>
    </r>
    <r>
      <rPr>
        <b/>
        <sz val="11"/>
        <color indexed="8"/>
        <rFont val="Arial"/>
        <family val="2"/>
      </rPr>
      <t xml:space="preserve"> of Training: Training Store</t>
    </r>
  </si>
  <si>
    <r>
      <t xml:space="preserve">Day </t>
    </r>
    <r>
      <rPr>
        <b/>
        <sz val="11"/>
        <color indexed="8"/>
        <rFont val="Arial"/>
      </rPr>
      <t>5</t>
    </r>
    <r>
      <rPr>
        <b/>
        <sz val="11"/>
        <color indexed="8"/>
        <rFont val="Arial"/>
        <family val="2"/>
      </rPr>
      <t xml:space="preserve"> of Training: Training Store</t>
    </r>
  </si>
  <si>
    <r>
      <t xml:space="preserve">Day </t>
    </r>
    <r>
      <rPr>
        <b/>
        <sz val="11"/>
        <color indexed="8"/>
        <rFont val="Arial"/>
      </rPr>
      <t>6</t>
    </r>
    <r>
      <rPr>
        <b/>
        <sz val="11"/>
        <color indexed="8"/>
        <rFont val="Arial"/>
        <family val="2"/>
      </rPr>
      <t xml:space="preserve"> of Training: Training Store</t>
    </r>
  </si>
  <si>
    <t>Shadow each work area for 8-10 min. (System Overview, Data Entry, Review/Verification, Fill, Outwindow, Drive-Thru, Phones/TPRs) - 60 min.</t>
  </si>
  <si>
    <t>NextGen POS Register Tutorial</t>
  </si>
  <si>
    <t xml:space="preserve">Patient Requests </t>
  </si>
  <si>
    <t xml:space="preserve">Promoting Services, Flavoring, PSC </t>
  </si>
  <si>
    <t>SDL</t>
  </si>
  <si>
    <t xml:space="preserve">OSHA/BBP Certification </t>
  </si>
  <si>
    <r>
      <t xml:space="preserve">Patient-Centered Consultation for Pharmacists -  </t>
    </r>
    <r>
      <rPr>
        <i/>
        <sz val="11"/>
        <rFont val="Arial"/>
        <family val="2"/>
      </rPr>
      <t>StoreNet: Patient Care: Clinical Services &gt; Patient-Centered Consultations Training</t>
    </r>
  </si>
  <si>
    <t>Data Review, DUR, Product Verification, and Consultation - 180 min (3 hours)</t>
  </si>
  <si>
    <t>Data Review, DUR, Product Verification, Consultation, and Quality -  330 min (5.5 hours)</t>
  </si>
  <si>
    <t>Data Review, DUR, Product Verification, Consultation, and Quality - 390 min (6.5 hours)</t>
  </si>
  <si>
    <t>Hyperlipidemia: An Overview for Community Pharmacists</t>
  </si>
  <si>
    <t xml:space="preserve">Flu and Immunizations </t>
  </si>
  <si>
    <t xml:space="preserve">Advanced Prescription Entry </t>
  </si>
  <si>
    <t>Data Review, DUR, Product Verification, Consultation - 390 min</t>
  </si>
  <si>
    <t>Data Review, DUR, Product Verification, Consultation - 180 min</t>
  </si>
  <si>
    <t>Data Review, DUR, Product Verification - 120 min</t>
  </si>
  <si>
    <t>Cash Register/Pick Up/Greet &amp; Scan = 120 min</t>
  </si>
  <si>
    <t>Consultation - 180 min</t>
  </si>
  <si>
    <t>Phones - 60 min</t>
  </si>
  <si>
    <t>Quality: CQI &amp; STARS - 150 min</t>
  </si>
  <si>
    <t>Drive-Thru and Consultation - 60 min (1hour)</t>
  </si>
  <si>
    <t xml:space="preserve">Exceptions and TPRs - 120 min </t>
  </si>
  <si>
    <t>Hepatitis B Employee Statement - sign and fax paper form</t>
  </si>
  <si>
    <t>Balance Rewards</t>
  </si>
  <si>
    <t xml:space="preserve">Advanced Registration </t>
  </si>
  <si>
    <t>Consultation - 60 min</t>
  </si>
  <si>
    <t>Data Review, DUR, Product Verification, Consultation - 330 min</t>
  </si>
  <si>
    <t xml:space="preserve">Transmucosal Immediate Release Fentanyl (TIRF) Access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</si>
</sst>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</font>
    <font>
      <b/>
      <sz val="11"/>
      <color indexed="8"/>
      <name val="Arial"/>
    </font>
    <font>
      <sz val="11"/>
      <color indexed="8"/>
      <name val="Arial"/>
    </font>
    <font>
      <sz val="11"/>
      <name val="Arial"/>
    </font>
    <font>
      <i/>
      <sz val="11"/>
      <color indexed="8"/>
      <name val="Arial"/>
    </font>
    <font>
      <b/>
      <sz val="11"/>
      <name val="Arial"/>
    </font>
    <font>
      <sz val="11"/>
      <color indexed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2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3" borderId="0" xfId="0" applyFont="1" applyFill="1"/>
    <xf numFmtId="0" fontId="7" fillId="0" borderId="1" xfId="0" applyFont="1" applyFill="1" applyBorder="1"/>
    <xf numFmtId="0" fontId="7" fillId="0" borderId="1" xfId="0" applyFont="1" applyBorder="1"/>
    <xf numFmtId="0" fontId="8" fillId="0" borderId="1" xfId="0" applyFont="1" applyFill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8" fillId="0" borderId="1" xfId="0" applyFont="1" applyBorder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6" fillId="0" borderId="0" xfId="0" applyFont="1"/>
    <xf numFmtId="0" fontId="8" fillId="0" borderId="0" xfId="0" applyFont="1" applyFill="1" applyBorder="1"/>
    <xf numFmtId="0" fontId="6" fillId="2" borderId="2" xfId="0" applyFont="1" applyFill="1" applyBorder="1"/>
    <xf numFmtId="0" fontId="0" fillId="0" borderId="1" xfId="0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0" borderId="6" xfId="0" applyFont="1" applyFill="1" applyBorder="1"/>
    <xf numFmtId="0" fontId="0" fillId="0" borderId="7" xfId="0" applyBorder="1"/>
    <xf numFmtId="0" fontId="7" fillId="0" borderId="7" xfId="0" applyFont="1" applyFill="1" applyBorder="1"/>
    <xf numFmtId="0" fontId="7" fillId="0" borderId="7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14" fillId="0" borderId="1" xfId="0" applyFont="1" applyFill="1" applyBorder="1"/>
    <xf numFmtId="0" fontId="15" fillId="0" borderId="1" xfId="0" applyFont="1" applyFill="1" applyBorder="1"/>
    <xf numFmtId="0" fontId="6" fillId="0" borderId="8" xfId="0" applyFont="1" applyBorder="1"/>
    <xf numFmtId="0" fontId="14" fillId="0" borderId="9" xfId="0" applyFont="1" applyFill="1" applyBorder="1"/>
    <xf numFmtId="0" fontId="6" fillId="0" borderId="9" xfId="0" applyFont="1" applyBorder="1"/>
    <xf numFmtId="0" fontId="10" fillId="0" borderId="10" xfId="0" applyFont="1" applyBorder="1"/>
    <xf numFmtId="0" fontId="6" fillId="3" borderId="12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centerContinuous"/>
    </xf>
    <xf numFmtId="0" fontId="6" fillId="3" borderId="15" xfId="0" applyFont="1" applyFill="1" applyBorder="1" applyAlignment="1">
      <alignment horizontal="centerContinuous"/>
    </xf>
    <xf numFmtId="0" fontId="6" fillId="3" borderId="16" xfId="0" applyFont="1" applyFill="1" applyBorder="1" applyAlignment="1">
      <alignment horizontal="centerContinuous"/>
    </xf>
    <xf numFmtId="0" fontId="14" fillId="2" borderId="3" xfId="0" applyFont="1" applyFill="1" applyBorder="1"/>
    <xf numFmtId="0" fontId="9" fillId="5" borderId="1" xfId="0" applyFont="1" applyFill="1" applyBorder="1"/>
    <xf numFmtId="0" fontId="7" fillId="5" borderId="1" xfId="0" applyFont="1" applyFill="1" applyBorder="1"/>
    <xf numFmtId="0" fontId="6" fillId="0" borderId="10" xfId="0" applyFont="1" applyBorder="1"/>
    <xf numFmtId="0" fontId="14" fillId="0" borderId="0" xfId="0" applyFont="1" applyFill="1" applyBorder="1"/>
    <xf numFmtId="0" fontId="8" fillId="0" borderId="6" xfId="0" applyFont="1" applyBorder="1"/>
    <xf numFmtId="0" fontId="5" fillId="0" borderId="7" xfId="0" applyFont="1" applyBorder="1"/>
    <xf numFmtId="0" fontId="7" fillId="0" borderId="9" xfId="0" applyFont="1" applyBorder="1" applyAlignment="1">
      <alignment vertical="top" wrapText="1"/>
    </xf>
    <xf numFmtId="0" fontId="14" fillId="3" borderId="14" xfId="0" applyFont="1" applyFill="1" applyBorder="1" applyAlignment="1">
      <alignment horizontal="centerContinuous"/>
    </xf>
    <xf numFmtId="0" fontId="14" fillId="3" borderId="11" xfId="0" applyFont="1" applyFill="1" applyBorder="1" applyAlignment="1">
      <alignment horizontal="centerContinuous"/>
    </xf>
    <xf numFmtId="0" fontId="14" fillId="0" borderId="0" xfId="0" applyFont="1"/>
    <xf numFmtId="0" fontId="15" fillId="0" borderId="1" xfId="0" applyFont="1" applyBorder="1"/>
    <xf numFmtId="0" fontId="15" fillId="0" borderId="6" xfId="0" applyFont="1" applyFill="1" applyBorder="1"/>
    <xf numFmtId="0" fontId="3" fillId="0" borderId="7" xfId="0" applyFont="1" applyBorder="1"/>
    <xf numFmtId="0" fontId="16" fillId="0" borderId="1" xfId="0" applyFont="1" applyBorder="1"/>
    <xf numFmtId="0" fontId="0" fillId="0" borderId="7" xfId="0" applyFill="1" applyBorder="1"/>
    <xf numFmtId="0" fontId="17" fillId="0" borderId="1" xfId="0" applyFont="1" applyBorder="1"/>
    <xf numFmtId="0" fontId="17" fillId="0" borderId="9" xfId="0" applyFont="1" applyBorder="1"/>
    <xf numFmtId="0" fontId="18" fillId="0" borderId="0" xfId="0" applyFont="1"/>
    <xf numFmtId="0" fontId="7" fillId="0" borderId="7" xfId="0" applyFont="1" applyFill="1" applyBorder="1" applyAlignment="1">
      <alignment wrapText="1"/>
    </xf>
    <xf numFmtId="0" fontId="15" fillId="0" borderId="9" xfId="0" applyFont="1" applyFill="1" applyBorder="1"/>
    <xf numFmtId="0" fontId="14" fillId="3" borderId="12" xfId="0" applyFont="1" applyFill="1" applyBorder="1" applyAlignment="1">
      <alignment horizontal="centerContinuous"/>
    </xf>
    <xf numFmtId="0" fontId="14" fillId="3" borderId="13" xfId="0" applyFont="1" applyFill="1" applyBorder="1" applyAlignment="1">
      <alignment horizontal="centerContinuous"/>
    </xf>
    <xf numFmtId="0" fontId="15" fillId="0" borderId="6" xfId="0" applyFont="1" applyBorder="1"/>
    <xf numFmtId="0" fontId="16" fillId="0" borderId="1" xfId="0" applyFont="1" applyBorder="1" applyAlignment="1"/>
    <xf numFmtId="0" fontId="15" fillId="0" borderId="0" xfId="0" applyFont="1" applyFill="1" applyBorder="1"/>
    <xf numFmtId="0" fontId="19" fillId="0" borderId="1" xfId="0" applyFont="1" applyBorder="1"/>
    <xf numFmtId="0" fontId="15" fillId="0" borderId="7" xfId="0" applyFont="1" applyFill="1" applyBorder="1"/>
    <xf numFmtId="0" fontId="15" fillId="0" borderId="7" xfId="0" applyFont="1" applyBorder="1"/>
    <xf numFmtId="0" fontId="16" fillId="0" borderId="1" xfId="0" applyFont="1" applyFill="1" applyBorder="1"/>
    <xf numFmtId="0" fontId="16" fillId="0" borderId="7" xfId="0" applyFont="1" applyBorder="1"/>
    <xf numFmtId="0" fontId="15" fillId="0" borderId="1" xfId="0" applyFont="1" applyBorder="1" applyAlignment="1">
      <alignment vertical="top" wrapText="1"/>
    </xf>
    <xf numFmtId="0" fontId="14" fillId="0" borderId="6" xfId="0" applyFont="1" applyBorder="1"/>
    <xf numFmtId="0" fontId="14" fillId="0" borderId="1" xfId="0" applyFont="1" applyBorder="1"/>
    <xf numFmtId="0" fontId="14" fillId="0" borderId="7" xfId="0" applyFont="1" applyBorder="1"/>
    <xf numFmtId="0" fontId="15" fillId="0" borderId="9" xfId="0" applyFont="1" applyBorder="1" applyAlignment="1">
      <alignment vertical="top" wrapText="1"/>
    </xf>
    <xf numFmtId="0" fontId="15" fillId="0" borderId="10" xfId="0" applyFont="1" applyBorder="1"/>
    <xf numFmtId="0" fontId="15" fillId="0" borderId="0" xfId="0" applyFont="1"/>
    <xf numFmtId="0" fontId="14" fillId="2" borderId="4" xfId="0" applyFont="1" applyFill="1" applyBorder="1"/>
    <xf numFmtId="0" fontId="14" fillId="2" borderId="5" xfId="0" applyFont="1" applyFill="1" applyBorder="1"/>
    <xf numFmtId="0" fontId="20" fillId="0" borderId="1" xfId="0" applyFont="1" applyFill="1" applyBorder="1"/>
    <xf numFmtId="0" fontId="15" fillId="0" borderId="8" xfId="0" applyFont="1" applyBorder="1" applyAlignment="1">
      <alignment vertical="top" wrapText="1"/>
    </xf>
    <xf numFmtId="0" fontId="14" fillId="0" borderId="8" xfId="0" applyFont="1" applyBorder="1"/>
    <xf numFmtId="0" fontId="14" fillId="0" borderId="9" xfId="0" applyFont="1" applyBorder="1"/>
    <xf numFmtId="0" fontId="21" fillId="0" borderId="10" xfId="0" applyFont="1" applyBorder="1"/>
    <xf numFmtId="0" fontId="7" fillId="0" borderId="0" xfId="0" applyFont="1" applyBorder="1" applyAlignment="1">
      <alignment vertical="top" wrapText="1"/>
    </xf>
    <xf numFmtId="0" fontId="10" fillId="0" borderId="0" xfId="0" applyFont="1" applyBorder="1"/>
    <xf numFmtId="0" fontId="17" fillId="0" borderId="1" xfId="0" applyFont="1" applyFill="1" applyBorder="1"/>
    <xf numFmtId="0" fontId="6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4" fillId="3" borderId="15" xfId="0" applyFont="1" applyFill="1" applyBorder="1" applyAlignment="1">
      <alignment horizontal="centerContinuous"/>
    </xf>
    <xf numFmtId="0" fontId="14" fillId="3" borderId="16" xfId="0" applyFont="1" applyFill="1" applyBorder="1" applyAlignment="1">
      <alignment horizontal="centerContinuous"/>
    </xf>
    <xf numFmtId="0" fontId="19" fillId="0" borderId="1" xfId="0" applyFont="1" applyBorder="1" applyAlignment="1">
      <alignment vertical="center" wrapText="1"/>
    </xf>
    <xf numFmtId="0" fontId="14" fillId="0" borderId="7" xfId="0" applyFont="1" applyFill="1" applyBorder="1"/>
    <xf numFmtId="0" fontId="14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7" fillId="0" borderId="3" xfId="0" applyFont="1" applyFill="1" applyBorder="1"/>
    <xf numFmtId="0" fontId="6" fillId="5" borderId="4" xfId="0" applyFont="1" applyFill="1" applyBorder="1"/>
    <xf numFmtId="0" fontId="3" fillId="0" borderId="1" xfId="0" applyFont="1" applyBorder="1"/>
    <xf numFmtId="0" fontId="14" fillId="6" borderId="6" xfId="0" applyFont="1" applyFill="1" applyBorder="1"/>
    <xf numFmtId="0" fontId="14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14" fillId="6" borderId="3" xfId="0" applyFont="1" applyFill="1" applyBorder="1"/>
    <xf numFmtId="0" fontId="6" fillId="3" borderId="14" xfId="0" applyFont="1" applyFill="1" applyBorder="1" applyAlignment="1">
      <alignment horizontal="centerContinuous"/>
    </xf>
    <xf numFmtId="0" fontId="16" fillId="0" borderId="7" xfId="0" applyFont="1" applyFill="1" applyBorder="1"/>
    <xf numFmtId="0" fontId="20" fillId="7" borderId="1" xfId="0" applyFont="1" applyFill="1" applyBorder="1"/>
    <xf numFmtId="0" fontId="15" fillId="7" borderId="1" xfId="0" applyFont="1" applyFill="1" applyBorder="1"/>
    <xf numFmtId="0" fontId="7" fillId="7" borderId="1" xfId="0" applyFont="1" applyFill="1" applyBorder="1"/>
    <xf numFmtId="0" fontId="9" fillId="7" borderId="1" xfId="0" applyFont="1" applyFill="1" applyBorder="1"/>
    <xf numFmtId="0" fontId="7" fillId="0" borderId="5" xfId="0" applyFont="1" applyFill="1" applyBorder="1"/>
    <xf numFmtId="0" fontId="15" fillId="0" borderId="7" xfId="0" applyFont="1" applyFill="1" applyBorder="1" applyAlignment="1">
      <alignment wrapText="1"/>
    </xf>
    <xf numFmtId="0" fontId="5" fillId="0" borderId="7" xfId="0" applyFont="1" applyFill="1" applyBorder="1"/>
    <xf numFmtId="0" fontId="22" fillId="0" borderId="1" xfId="0" applyFont="1" applyBorder="1"/>
    <xf numFmtId="0" fontId="16" fillId="0" borderId="7" xfId="0" applyFont="1" applyFill="1" applyBorder="1" applyAlignment="1">
      <alignment wrapText="1"/>
    </xf>
    <xf numFmtId="0" fontId="6" fillId="0" borderId="20" xfId="0" applyFont="1" applyBorder="1"/>
    <xf numFmtId="0" fontId="14" fillId="0" borderId="21" xfId="0" applyFont="1" applyFill="1" applyBorder="1"/>
    <xf numFmtId="0" fontId="6" fillId="0" borderId="21" xfId="0" applyFont="1" applyBorder="1"/>
    <xf numFmtId="0" fontId="6" fillId="0" borderId="22" xfId="0" applyFont="1" applyFill="1" applyBorder="1"/>
    <xf numFmtId="0" fontId="21" fillId="0" borderId="7" xfId="0" applyFont="1" applyBorder="1"/>
    <xf numFmtId="0" fontId="16" fillId="0" borderId="1" xfId="0" applyFont="1" applyFill="1" applyBorder="1" applyAlignment="1">
      <alignment wrapText="1"/>
    </xf>
    <xf numFmtId="0" fontId="16" fillId="5" borderId="1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Fill="1" applyBorder="1"/>
    <xf numFmtId="0" fontId="22" fillId="0" borderId="5" xfId="0" applyFont="1" applyFill="1" applyBorder="1"/>
    <xf numFmtId="0" fontId="14" fillId="0" borderId="10" xfId="0" applyFont="1" applyBorder="1"/>
    <xf numFmtId="0" fontId="14" fillId="2" borderId="23" xfId="0" applyFont="1" applyFill="1" applyBorder="1"/>
    <xf numFmtId="0" fontId="21" fillId="0" borderId="7" xfId="0" applyFont="1" applyFill="1" applyBorder="1"/>
    <xf numFmtId="0" fontId="15" fillId="8" borderId="1" xfId="0" applyFont="1" applyFill="1" applyBorder="1"/>
    <xf numFmtId="0" fontId="15" fillId="4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15" fillId="4" borderId="1" xfId="0" applyFont="1" applyFill="1" applyBorder="1" applyAlignment="1"/>
    <xf numFmtId="0" fontId="0" fillId="0" borderId="1" xfId="0" applyBorder="1" applyAlignment="1"/>
    <xf numFmtId="0" fontId="0" fillId="0" borderId="7" xfId="0" applyBorder="1" applyAlignment="1"/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zoomScaleNormal="100" zoomScaleSheetLayoutView="100" workbookViewId="0">
      <selection activeCell="B4" sqref="B4"/>
    </sheetView>
  </sheetViews>
  <sheetFormatPr defaultColWidth="8.85546875" defaultRowHeight="15"/>
  <cols>
    <col min="1" max="1" width="7" bestFit="1" customWidth="1"/>
    <col min="2" max="2" width="95.140625" bestFit="1" customWidth="1"/>
    <col min="3" max="3" width="14.42578125" bestFit="1" customWidth="1"/>
    <col min="4" max="4" width="58" customWidth="1"/>
    <col min="5" max="5" width="64.85546875" bestFit="1" customWidth="1"/>
  </cols>
  <sheetData>
    <row r="1" spans="1:5" s="2" customFormat="1" ht="15.75" thickBot="1">
      <c r="A1" s="119" t="s">
        <v>115</v>
      </c>
      <c r="B1" s="50"/>
      <c r="C1" s="50"/>
      <c r="D1" s="51"/>
      <c r="E1" s="7"/>
    </row>
    <row r="2" spans="1:5" s="2" customFormat="1" ht="15.75" thickBot="1">
      <c r="A2" s="108" t="s">
        <v>45</v>
      </c>
      <c r="B2" s="109" t="s">
        <v>31</v>
      </c>
      <c r="C2" s="109" t="s">
        <v>28</v>
      </c>
      <c r="D2" s="110" t="s">
        <v>30</v>
      </c>
      <c r="E2" s="27"/>
    </row>
    <row r="3" spans="1:5" s="2" customFormat="1">
      <c r="A3" s="111">
        <v>1</v>
      </c>
      <c r="B3" s="112"/>
      <c r="C3" s="112"/>
      <c r="D3" s="125" t="s">
        <v>58</v>
      </c>
      <c r="E3" s="13"/>
    </row>
    <row r="4" spans="1:5" s="2" customFormat="1">
      <c r="A4" s="31">
        <v>2</v>
      </c>
      <c r="B4" s="9" t="s">
        <v>8</v>
      </c>
      <c r="C4" s="9">
        <v>90</v>
      </c>
      <c r="D4" s="33"/>
      <c r="E4" s="13"/>
    </row>
    <row r="5" spans="1:5">
      <c r="A5" s="31">
        <v>3</v>
      </c>
      <c r="B5" s="8" t="s">
        <v>29</v>
      </c>
      <c r="C5" s="8">
        <v>29</v>
      </c>
      <c r="D5" s="67"/>
      <c r="E5" s="17"/>
    </row>
    <row r="6" spans="1:5">
      <c r="A6" s="31">
        <v>4</v>
      </c>
      <c r="B6" s="123" t="s">
        <v>9</v>
      </c>
      <c r="C6" s="123">
        <v>20</v>
      </c>
      <c r="D6" s="67"/>
      <c r="E6" s="17"/>
    </row>
    <row r="7" spans="1:5">
      <c r="A7" s="31">
        <v>5</v>
      </c>
      <c r="B7" s="9" t="s">
        <v>43</v>
      </c>
      <c r="C7" s="9">
        <v>13</v>
      </c>
      <c r="D7" s="33"/>
      <c r="E7" s="17"/>
    </row>
    <row r="8" spans="1:5">
      <c r="A8" s="31">
        <v>6</v>
      </c>
      <c r="B8" s="9" t="s">
        <v>107</v>
      </c>
      <c r="C8" s="9">
        <v>5</v>
      </c>
      <c r="D8" s="33"/>
      <c r="E8" s="17"/>
    </row>
    <row r="9" spans="1:5">
      <c r="A9" s="31">
        <v>7</v>
      </c>
      <c r="B9" s="66" t="s">
        <v>53</v>
      </c>
      <c r="C9" s="10">
        <v>10</v>
      </c>
      <c r="D9" s="33"/>
      <c r="E9" s="17"/>
    </row>
    <row r="10" spans="1:5">
      <c r="A10" s="31">
        <v>8</v>
      </c>
      <c r="B10" s="9" t="s">
        <v>25</v>
      </c>
      <c r="C10" s="9">
        <v>5</v>
      </c>
      <c r="D10" s="33"/>
      <c r="E10" s="17"/>
    </row>
    <row r="11" spans="1:5">
      <c r="A11" s="31">
        <v>9</v>
      </c>
      <c r="B11" s="43" t="s">
        <v>120</v>
      </c>
      <c r="C11" s="9"/>
      <c r="D11" s="33"/>
      <c r="E11" s="17"/>
    </row>
    <row r="12" spans="1:5">
      <c r="A12" s="31">
        <v>10</v>
      </c>
      <c r="B12" s="124" t="s">
        <v>12</v>
      </c>
      <c r="C12" s="123">
        <v>33</v>
      </c>
      <c r="D12" s="33"/>
      <c r="E12" s="17"/>
    </row>
    <row r="13" spans="1:5">
      <c r="A13" s="31">
        <v>11</v>
      </c>
      <c r="B13" s="124" t="s">
        <v>15</v>
      </c>
      <c r="C13" s="123">
        <v>46</v>
      </c>
      <c r="D13" s="33"/>
      <c r="E13" s="17"/>
    </row>
    <row r="14" spans="1:5" ht="43.5">
      <c r="A14" s="31">
        <v>12</v>
      </c>
      <c r="B14" s="8"/>
      <c r="C14" s="8"/>
      <c r="D14" s="71" t="s">
        <v>119</v>
      </c>
      <c r="E14" s="17"/>
    </row>
    <row r="15" spans="1:5" s="3" customFormat="1">
      <c r="A15" s="35"/>
      <c r="B15" s="8"/>
      <c r="C15" s="9">
        <f>SUM(C4:C13)</f>
        <v>251</v>
      </c>
      <c r="D15" s="34">
        <f>120+60</f>
        <v>180</v>
      </c>
      <c r="E15" s="17"/>
    </row>
    <row r="16" spans="1:5" s="3" customFormat="1">
      <c r="A16" s="35"/>
      <c r="B16" s="42" t="s">
        <v>44</v>
      </c>
      <c r="C16" s="11"/>
      <c r="D16" s="134">
        <f>SUM(C15,D15)</f>
        <v>431</v>
      </c>
      <c r="E16" s="13"/>
    </row>
    <row r="17" spans="1:5" s="3" customFormat="1">
      <c r="A17" s="31">
        <v>13</v>
      </c>
      <c r="B17" s="8" t="s">
        <v>19</v>
      </c>
      <c r="C17" s="8">
        <v>5</v>
      </c>
      <c r="D17" s="36"/>
      <c r="E17" s="13"/>
    </row>
    <row r="18" spans="1:5" s="3" customFormat="1">
      <c r="A18" s="31">
        <v>13</v>
      </c>
      <c r="B18" s="8" t="s">
        <v>20</v>
      </c>
      <c r="C18" s="8">
        <v>5</v>
      </c>
      <c r="D18" s="36"/>
      <c r="E18" s="13"/>
    </row>
    <row r="19" spans="1:5" s="4" customFormat="1" ht="29.25">
      <c r="A19" s="37">
        <v>13</v>
      </c>
      <c r="B19" s="20" t="s">
        <v>17</v>
      </c>
      <c r="C19" s="9">
        <v>5</v>
      </c>
      <c r="D19" s="34"/>
      <c r="E19" s="17"/>
    </row>
    <row r="20" spans="1:5" s="4" customFormat="1">
      <c r="A20" s="37">
        <v>13</v>
      </c>
      <c r="B20" s="14" t="s">
        <v>10</v>
      </c>
      <c r="C20" s="9">
        <v>15</v>
      </c>
      <c r="D20" s="34"/>
      <c r="E20" s="17"/>
    </row>
    <row r="21" spans="1:5" s="4" customFormat="1">
      <c r="A21" s="31">
        <v>13</v>
      </c>
      <c r="B21" s="8" t="s">
        <v>11</v>
      </c>
      <c r="C21" s="8">
        <v>50</v>
      </c>
      <c r="D21" s="33"/>
      <c r="E21" s="17"/>
    </row>
    <row r="22" spans="1:5" s="4" customFormat="1" ht="15.75" thickBot="1">
      <c r="A22" s="38">
        <v>13</v>
      </c>
      <c r="B22" s="39" t="s">
        <v>108</v>
      </c>
      <c r="C22" s="40">
        <v>10</v>
      </c>
      <c r="D22" s="41"/>
      <c r="E22" s="17"/>
    </row>
    <row r="23" spans="1:5" ht="15.75" thickBot="1">
      <c r="A23" s="15"/>
      <c r="B23" s="16"/>
      <c r="C23" s="17"/>
      <c r="D23" s="15"/>
      <c r="E23" s="15"/>
    </row>
    <row r="24" spans="1:5" s="2" customFormat="1" ht="15.75" thickBot="1">
      <c r="A24" s="60" t="s">
        <v>46</v>
      </c>
      <c r="B24" s="50"/>
      <c r="C24" s="50"/>
      <c r="D24" s="51"/>
      <c r="E24" s="7"/>
    </row>
    <row r="25" spans="1:5" s="2" customFormat="1">
      <c r="A25" s="52" t="s">
        <v>45</v>
      </c>
      <c r="B25" s="29" t="s">
        <v>31</v>
      </c>
      <c r="C25" s="29" t="s">
        <v>28</v>
      </c>
      <c r="D25" s="30" t="s">
        <v>30</v>
      </c>
      <c r="E25" s="22" t="s">
        <v>6</v>
      </c>
    </row>
    <row r="26" spans="1:5" s="2" customFormat="1">
      <c r="A26" s="37">
        <v>1</v>
      </c>
      <c r="B26" s="124" t="s">
        <v>13</v>
      </c>
      <c r="C26" s="123">
        <v>43</v>
      </c>
      <c r="D26" s="32"/>
      <c r="E26" s="23"/>
    </row>
    <row r="27" spans="1:5">
      <c r="A27" s="37">
        <v>2</v>
      </c>
      <c r="B27" s="124" t="s">
        <v>14</v>
      </c>
      <c r="C27" s="123">
        <v>45</v>
      </c>
      <c r="D27" s="32"/>
      <c r="E27" s="23"/>
    </row>
    <row r="28" spans="1:5">
      <c r="A28" s="37">
        <v>3</v>
      </c>
      <c r="B28" s="124" t="s">
        <v>16</v>
      </c>
      <c r="C28" s="123">
        <v>45</v>
      </c>
      <c r="D28" s="32"/>
      <c r="E28" s="23"/>
    </row>
    <row r="29" spans="1:5">
      <c r="A29" s="37">
        <v>4</v>
      </c>
      <c r="B29" s="121" t="s">
        <v>101</v>
      </c>
      <c r="C29" s="123">
        <v>63</v>
      </c>
      <c r="D29" s="32"/>
      <c r="E29" s="23"/>
    </row>
    <row r="30" spans="1:5">
      <c r="A30" s="37">
        <v>5</v>
      </c>
      <c r="B30" s="81" t="s">
        <v>18</v>
      </c>
      <c r="C30" s="81">
        <v>25</v>
      </c>
      <c r="D30" s="32"/>
      <c r="E30" s="23"/>
    </row>
    <row r="31" spans="1:5">
      <c r="A31" s="37">
        <v>6</v>
      </c>
      <c r="B31" s="8" t="s">
        <v>60</v>
      </c>
      <c r="C31" s="9">
        <v>3</v>
      </c>
      <c r="D31" s="32"/>
      <c r="E31" s="23"/>
    </row>
    <row r="32" spans="1:5" ht="29.25">
      <c r="A32" s="37">
        <v>7</v>
      </c>
      <c r="B32" s="21" t="s">
        <v>109</v>
      </c>
      <c r="C32" s="8">
        <v>10</v>
      </c>
      <c r="D32" s="71"/>
      <c r="E32" s="23"/>
    </row>
    <row r="33" spans="1:5" ht="15" customHeight="1">
      <c r="A33" s="37">
        <v>8</v>
      </c>
      <c r="B33" s="81" t="s">
        <v>106</v>
      </c>
      <c r="C33" s="10">
        <v>100</v>
      </c>
      <c r="D33" s="67"/>
      <c r="E33" s="17"/>
    </row>
    <row r="34" spans="1:5">
      <c r="A34" s="37">
        <v>9</v>
      </c>
      <c r="B34" s="81"/>
      <c r="C34" s="10"/>
      <c r="D34" s="129" t="s">
        <v>135</v>
      </c>
      <c r="E34" s="56"/>
    </row>
    <row r="35" spans="1:5" s="4" customFormat="1">
      <c r="A35" s="37"/>
      <c r="B35" s="8"/>
      <c r="C35" s="66">
        <f>SUM(C26:C33)</f>
        <v>334</v>
      </c>
      <c r="D35" s="33">
        <f>120</f>
        <v>120</v>
      </c>
      <c r="E35" s="56"/>
    </row>
    <row r="36" spans="1:5" s="3" customFormat="1" ht="15.75" thickBot="1">
      <c r="A36" s="44"/>
      <c r="B36" s="45" t="s">
        <v>44</v>
      </c>
      <c r="C36" s="46"/>
      <c r="D36" s="47">
        <f>SUM(D35+C35)</f>
        <v>454</v>
      </c>
      <c r="E36" s="24"/>
    </row>
    <row r="37" spans="1:5" s="3" customFormat="1" ht="15.75" thickBot="1">
      <c r="A37" s="17"/>
      <c r="B37" s="97"/>
      <c r="C37" s="17"/>
      <c r="D37" s="98"/>
      <c r="E37" s="24"/>
    </row>
    <row r="38" spans="1:5" s="3" customFormat="1" ht="15.75" thickBot="1">
      <c r="A38" s="60" t="s">
        <v>47</v>
      </c>
      <c r="B38" s="50"/>
      <c r="C38" s="50"/>
      <c r="D38" s="51"/>
      <c r="E38" s="7"/>
    </row>
    <row r="39" spans="1:5" s="3" customFormat="1">
      <c r="A39" s="52" t="s">
        <v>45</v>
      </c>
      <c r="B39" s="29" t="s">
        <v>31</v>
      </c>
      <c r="C39" s="29" t="s">
        <v>28</v>
      </c>
      <c r="D39" s="30" t="s">
        <v>30</v>
      </c>
      <c r="E39" s="22" t="s">
        <v>7</v>
      </c>
    </row>
    <row r="40" spans="1:5" s="3" customFormat="1">
      <c r="A40" s="37">
        <v>1</v>
      </c>
      <c r="B40" s="121" t="s">
        <v>97</v>
      </c>
      <c r="C40" s="123">
        <v>60</v>
      </c>
      <c r="D40" s="79"/>
      <c r="E40" s="62"/>
    </row>
    <row r="41" spans="1:5" s="3" customFormat="1">
      <c r="A41" s="37">
        <v>2</v>
      </c>
      <c r="B41" s="92"/>
      <c r="C41" s="8"/>
      <c r="D41" s="79" t="s">
        <v>68</v>
      </c>
      <c r="E41" s="62"/>
    </row>
    <row r="42" spans="1:5" s="3" customFormat="1">
      <c r="A42" s="37">
        <v>3</v>
      </c>
      <c r="B42" s="121" t="s">
        <v>100</v>
      </c>
      <c r="C42" s="123">
        <v>65</v>
      </c>
      <c r="D42" s="79"/>
      <c r="E42" s="62"/>
    </row>
    <row r="43" spans="1:5" s="3" customFormat="1">
      <c r="A43" s="37">
        <v>4</v>
      </c>
      <c r="B43" s="8" t="s">
        <v>40</v>
      </c>
      <c r="C43" s="8">
        <v>2</v>
      </c>
      <c r="D43" s="79"/>
      <c r="E43" s="62"/>
    </row>
    <row r="44" spans="1:5" s="3" customFormat="1">
      <c r="A44" s="37">
        <v>5</v>
      </c>
      <c r="B44" s="92"/>
      <c r="C44" s="8"/>
      <c r="D44" s="79" t="s">
        <v>96</v>
      </c>
      <c r="E44" s="62"/>
    </row>
    <row r="45" spans="1:5" s="3" customFormat="1">
      <c r="A45" s="37">
        <v>6</v>
      </c>
      <c r="B45" s="124" t="s">
        <v>59</v>
      </c>
      <c r="C45" s="123">
        <v>85</v>
      </c>
      <c r="D45" s="65"/>
      <c r="E45" s="62"/>
    </row>
    <row r="46" spans="1:5" s="3" customFormat="1">
      <c r="A46" s="37">
        <v>7</v>
      </c>
      <c r="B46" s="19"/>
      <c r="C46" s="28"/>
      <c r="D46" s="129" t="s">
        <v>134</v>
      </c>
      <c r="E46" s="62" t="s">
        <v>134</v>
      </c>
    </row>
    <row r="47" spans="1:5" s="3" customFormat="1">
      <c r="A47" s="37"/>
      <c r="B47" s="19"/>
      <c r="C47" s="8">
        <f>SUM(C40:C46)</f>
        <v>212</v>
      </c>
      <c r="D47" s="79">
        <f>60+60+120</f>
        <v>240</v>
      </c>
      <c r="E47" s="13"/>
    </row>
    <row r="48" spans="1:5" s="3" customFormat="1" ht="15.75" thickBot="1">
      <c r="A48" s="130"/>
      <c r="B48" s="131" t="s">
        <v>44</v>
      </c>
      <c r="C48" s="132"/>
      <c r="D48" s="133">
        <f>C47+D47</f>
        <v>452</v>
      </c>
      <c r="E48" s="12"/>
    </row>
    <row r="49" spans="1:5" s="3" customFormat="1" ht="15.75" thickBot="1">
      <c r="A49" s="12"/>
      <c r="B49" s="56"/>
      <c r="C49" s="12"/>
      <c r="D49" s="12"/>
      <c r="E49" s="12"/>
    </row>
    <row r="50" spans="1:5" s="2" customFormat="1" ht="15.75" thickBot="1">
      <c r="A50" s="119" t="s">
        <v>116</v>
      </c>
      <c r="B50" s="50"/>
      <c r="C50" s="50"/>
      <c r="D50" s="51"/>
      <c r="E50" s="7"/>
    </row>
    <row r="51" spans="1:5" s="2" customFormat="1">
      <c r="A51" s="52" t="s">
        <v>45</v>
      </c>
      <c r="B51" s="29" t="s">
        <v>31</v>
      </c>
      <c r="C51" s="29" t="s">
        <v>28</v>
      </c>
      <c r="D51" s="30" t="s">
        <v>30</v>
      </c>
      <c r="E51" s="22" t="s">
        <v>7</v>
      </c>
    </row>
    <row r="52" spans="1:5" s="2" customFormat="1">
      <c r="A52" s="37">
        <v>1</v>
      </c>
      <c r="B52" s="124" t="s">
        <v>61</v>
      </c>
      <c r="C52" s="123">
        <v>55</v>
      </c>
      <c r="D52" s="67"/>
      <c r="E52" s="17"/>
    </row>
    <row r="53" spans="1:5" s="2" customFormat="1" ht="29.25">
      <c r="A53" s="37">
        <v>2</v>
      </c>
      <c r="B53" s="135" t="s">
        <v>125</v>
      </c>
      <c r="C53" s="136">
        <v>90</v>
      </c>
      <c r="D53" s="67"/>
      <c r="E53" s="17"/>
    </row>
    <row r="54" spans="1:5" s="2" customFormat="1">
      <c r="A54" s="37">
        <v>3</v>
      </c>
      <c r="B54" s="99" t="s">
        <v>62</v>
      </c>
      <c r="C54" s="8">
        <v>10</v>
      </c>
      <c r="D54" s="67"/>
      <c r="E54" s="17"/>
    </row>
    <row r="55" spans="1:5" s="2" customFormat="1">
      <c r="A55" s="37">
        <v>4</v>
      </c>
      <c r="B55" s="135"/>
      <c r="C55" s="136"/>
      <c r="D55" s="79" t="s">
        <v>136</v>
      </c>
      <c r="E55" s="62" t="s">
        <v>136</v>
      </c>
    </row>
    <row r="56" spans="1:5">
      <c r="A56" s="37">
        <v>5</v>
      </c>
      <c r="B56" s="121" t="s">
        <v>98</v>
      </c>
      <c r="C56" s="123">
        <v>27</v>
      </c>
      <c r="D56" s="67"/>
      <c r="E56" s="17"/>
    </row>
    <row r="57" spans="1:5">
      <c r="A57" s="37">
        <v>6</v>
      </c>
      <c r="B57" s="121" t="s">
        <v>99</v>
      </c>
      <c r="C57" s="123">
        <v>20</v>
      </c>
      <c r="D57" s="67"/>
      <c r="E57" s="17"/>
    </row>
    <row r="58" spans="1:5">
      <c r="A58" s="37">
        <v>7</v>
      </c>
      <c r="B58" s="92"/>
      <c r="C58" s="8"/>
      <c r="D58" s="79" t="s">
        <v>137</v>
      </c>
      <c r="E58" s="17"/>
    </row>
    <row r="59" spans="1:5" s="4" customFormat="1">
      <c r="A59" s="37"/>
      <c r="B59" s="8"/>
      <c r="C59" s="9">
        <f>SUM(C52:C58)</f>
        <v>202</v>
      </c>
      <c r="D59" s="34">
        <f>180+60</f>
        <v>240</v>
      </c>
      <c r="E59" s="13"/>
    </row>
    <row r="60" spans="1:5" s="3" customFormat="1">
      <c r="A60" s="35"/>
      <c r="B60" s="42" t="s">
        <v>44</v>
      </c>
      <c r="C60" s="11"/>
      <c r="D60" s="143">
        <f>SUM(C59+D59)</f>
        <v>442</v>
      </c>
      <c r="E60" s="13"/>
    </row>
    <row r="61" spans="1:5" s="3" customFormat="1" ht="15.75" thickBot="1">
      <c r="A61" s="38">
        <v>8</v>
      </c>
      <c r="B61" s="39" t="s">
        <v>93</v>
      </c>
      <c r="C61" s="39">
        <v>10</v>
      </c>
      <c r="D61" s="55"/>
      <c r="E61" s="13"/>
    </row>
    <row r="62" spans="1:5" s="3" customFormat="1" ht="15.75" thickBot="1">
      <c r="A62" s="12"/>
      <c r="B62" s="56"/>
      <c r="C62" s="12"/>
      <c r="D62" s="12"/>
      <c r="E62" s="12"/>
    </row>
    <row r="63" spans="1:5" s="2" customFormat="1" ht="15.75" thickBot="1">
      <c r="A63" s="119" t="s">
        <v>117</v>
      </c>
      <c r="B63" s="50"/>
      <c r="C63" s="50"/>
      <c r="D63" s="51"/>
      <c r="E63" s="7"/>
    </row>
    <row r="64" spans="1:5" s="2" customFormat="1">
      <c r="A64" s="52" t="s">
        <v>45</v>
      </c>
      <c r="B64" s="29" t="s">
        <v>31</v>
      </c>
      <c r="C64" s="29" t="s">
        <v>28</v>
      </c>
      <c r="D64" s="30" t="s">
        <v>30</v>
      </c>
      <c r="E64" s="22" t="s">
        <v>7</v>
      </c>
    </row>
    <row r="65" spans="1:5" s="2" customFormat="1">
      <c r="A65" s="142"/>
      <c r="B65" s="121" t="s">
        <v>102</v>
      </c>
      <c r="C65" s="123">
        <v>48</v>
      </c>
      <c r="D65" s="34"/>
      <c r="E65" s="22"/>
    </row>
    <row r="66" spans="1:5" s="2" customFormat="1">
      <c r="A66" s="37">
        <v>1</v>
      </c>
      <c r="B66" s="121" t="s">
        <v>89</v>
      </c>
      <c r="C66" s="122">
        <v>79</v>
      </c>
      <c r="D66" s="34"/>
      <c r="E66" s="12"/>
    </row>
    <row r="67" spans="1:5" s="2" customFormat="1">
      <c r="A67" s="37">
        <v>2</v>
      </c>
      <c r="B67" s="121" t="s">
        <v>90</v>
      </c>
      <c r="C67" s="122">
        <v>53</v>
      </c>
      <c r="D67" s="67"/>
      <c r="E67" s="12"/>
    </row>
    <row r="68" spans="1:5" s="2" customFormat="1">
      <c r="A68" s="37">
        <v>3</v>
      </c>
      <c r="B68" s="92"/>
      <c r="C68" s="43"/>
      <c r="D68" s="79" t="s">
        <v>140</v>
      </c>
      <c r="E68" s="12"/>
    </row>
    <row r="69" spans="1:5" s="1" customFormat="1">
      <c r="A69" s="37">
        <v>4</v>
      </c>
      <c r="B69" s="8" t="s">
        <v>63</v>
      </c>
      <c r="C69" s="8">
        <v>80</v>
      </c>
      <c r="D69" s="67"/>
      <c r="E69" s="17"/>
    </row>
    <row r="70" spans="1:5">
      <c r="A70" s="37">
        <v>5</v>
      </c>
      <c r="B70" s="53"/>
      <c r="C70" s="54"/>
      <c r="D70" s="79" t="s">
        <v>139</v>
      </c>
      <c r="E70" s="62" t="s">
        <v>144</v>
      </c>
    </row>
    <row r="71" spans="1:5" s="4" customFormat="1">
      <c r="A71" s="37"/>
      <c r="B71" s="8"/>
      <c r="C71" s="9">
        <f>SUM(C65:C69)</f>
        <v>260</v>
      </c>
      <c r="D71" s="33">
        <f>120+60</f>
        <v>180</v>
      </c>
      <c r="E71" s="25"/>
    </row>
    <row r="72" spans="1:5" s="3" customFormat="1">
      <c r="A72" s="35"/>
      <c r="B72" s="42" t="s">
        <v>44</v>
      </c>
      <c r="C72" s="11"/>
      <c r="D72" s="100">
        <f>SUM(C71+D71)</f>
        <v>440</v>
      </c>
      <c r="E72" s="12"/>
    </row>
    <row r="73" spans="1:5" s="4" customFormat="1">
      <c r="A73" s="37">
        <v>6</v>
      </c>
      <c r="B73" s="8" t="s">
        <v>26</v>
      </c>
      <c r="C73" s="9">
        <v>5</v>
      </c>
      <c r="D73" s="34"/>
      <c r="E73" s="18"/>
    </row>
    <row r="74" spans="1:5" s="4" customFormat="1">
      <c r="A74" s="31">
        <v>6</v>
      </c>
      <c r="B74" s="21" t="s">
        <v>21</v>
      </c>
      <c r="C74" s="8">
        <v>5</v>
      </c>
      <c r="D74" s="34"/>
      <c r="E74" s="18"/>
    </row>
    <row r="75" spans="1:5" s="4" customFormat="1" ht="15.75" thickBot="1">
      <c r="A75" s="38">
        <v>6</v>
      </c>
      <c r="B75" s="39" t="s">
        <v>27</v>
      </c>
      <c r="C75" s="40">
        <v>5</v>
      </c>
      <c r="D75" s="41"/>
      <c r="E75" s="18"/>
    </row>
    <row r="76" spans="1:5" s="3" customFormat="1" ht="15.75" thickBot="1">
      <c r="A76" s="12"/>
      <c r="B76" s="56"/>
      <c r="C76" s="12"/>
      <c r="D76" s="12"/>
      <c r="E76" s="12"/>
    </row>
    <row r="77" spans="1:5" s="3" customFormat="1" ht="15.75" thickBot="1">
      <c r="A77" s="119" t="s">
        <v>118</v>
      </c>
      <c r="B77" s="50"/>
      <c r="C77" s="50"/>
      <c r="D77" s="51"/>
      <c r="E77" s="7"/>
    </row>
    <row r="78" spans="1:5" s="3" customFormat="1" ht="15.75" thickBot="1">
      <c r="A78" s="108" t="s">
        <v>45</v>
      </c>
      <c r="B78" s="109" t="s">
        <v>31</v>
      </c>
      <c r="C78" s="109" t="s">
        <v>28</v>
      </c>
      <c r="D78" s="110" t="s">
        <v>30</v>
      </c>
      <c r="E78" s="22" t="s">
        <v>7</v>
      </c>
    </row>
    <row r="79" spans="1:5" s="3" customFormat="1">
      <c r="A79" s="137">
        <v>1</v>
      </c>
      <c r="B79" s="138" t="s">
        <v>66</v>
      </c>
      <c r="C79" s="139">
        <v>15</v>
      </c>
      <c r="D79" s="140"/>
      <c r="E79" s="13"/>
    </row>
    <row r="80" spans="1:5" s="3" customFormat="1">
      <c r="A80" s="37">
        <v>3</v>
      </c>
      <c r="B80" s="9"/>
      <c r="C80" s="8"/>
      <c r="D80" s="79" t="s">
        <v>138</v>
      </c>
      <c r="E80" s="13"/>
    </row>
    <row r="81" spans="1:5" s="3" customFormat="1">
      <c r="A81" s="37">
        <v>4</v>
      </c>
      <c r="B81" s="113"/>
      <c r="C81" s="113"/>
      <c r="D81" s="33" t="s">
        <v>94</v>
      </c>
      <c r="E81" s="13"/>
    </row>
    <row r="82" spans="1:5" s="3" customFormat="1">
      <c r="A82" s="37">
        <v>5</v>
      </c>
      <c r="B82" s="92"/>
      <c r="C82" s="8"/>
      <c r="D82" s="33" t="s">
        <v>95</v>
      </c>
      <c r="E82" s="13"/>
    </row>
    <row r="83" spans="1:5" s="3" customFormat="1" ht="29.25">
      <c r="A83" s="37">
        <v>6</v>
      </c>
      <c r="B83" s="113"/>
      <c r="C83" s="113"/>
      <c r="D83" s="126" t="s">
        <v>126</v>
      </c>
      <c r="E83" s="62" t="s">
        <v>133</v>
      </c>
    </row>
    <row r="84" spans="1:5" s="3" customFormat="1">
      <c r="A84" s="37"/>
      <c r="B84" s="8"/>
      <c r="C84" s="9">
        <f>SUM(C79:C83)</f>
        <v>15</v>
      </c>
      <c r="D84" s="34">
        <f>150+30+60+180</f>
        <v>420</v>
      </c>
      <c r="E84" s="4"/>
    </row>
    <row r="85" spans="1:5" s="3" customFormat="1">
      <c r="A85" s="35"/>
      <c r="B85" s="42" t="s">
        <v>44</v>
      </c>
      <c r="C85" s="11"/>
      <c r="D85" s="36">
        <f>SUM(C84+D84)</f>
        <v>435</v>
      </c>
      <c r="E85" s="12"/>
    </row>
    <row r="86" spans="1:5" s="3" customFormat="1" ht="15.75" thickBot="1">
      <c r="A86" s="37">
        <v>7</v>
      </c>
      <c r="B86" s="69" t="s">
        <v>67</v>
      </c>
      <c r="C86" s="40">
        <v>5</v>
      </c>
      <c r="D86" s="55"/>
      <c r="E86" s="12"/>
    </row>
    <row r="87" spans="1:5" s="3" customFormat="1">
      <c r="A87" s="12"/>
      <c r="B87" s="56"/>
      <c r="C87" s="12"/>
      <c r="D87" s="12"/>
      <c r="E87" s="12"/>
    </row>
    <row r="88" spans="1:5" s="5" customFormat="1" ht="15.75" thickBot="1">
      <c r="A88" s="18"/>
      <c r="B88" s="17"/>
      <c r="C88" s="18"/>
      <c r="D88" s="18"/>
      <c r="E88" s="18"/>
    </row>
    <row r="89" spans="1:5" s="2" customFormat="1" ht="15.75" thickBot="1">
      <c r="A89" s="60" t="s">
        <v>48</v>
      </c>
      <c r="B89" s="50"/>
      <c r="C89" s="50"/>
      <c r="D89" s="51"/>
      <c r="E89" s="7"/>
    </row>
    <row r="90" spans="1:5" s="2" customFormat="1">
      <c r="A90" s="52" t="s">
        <v>45</v>
      </c>
      <c r="B90" s="29" t="s">
        <v>31</v>
      </c>
      <c r="C90" s="29" t="s">
        <v>28</v>
      </c>
      <c r="D90" s="30" t="s">
        <v>30</v>
      </c>
      <c r="E90" s="22" t="s">
        <v>7</v>
      </c>
    </row>
    <row r="91" spans="1:5">
      <c r="A91" s="37">
        <v>1</v>
      </c>
      <c r="B91" s="128" t="s">
        <v>124</v>
      </c>
      <c r="C91" s="128">
        <v>60</v>
      </c>
      <c r="D91" s="67"/>
      <c r="E91" s="25"/>
    </row>
    <row r="92" spans="1:5">
      <c r="A92" s="37">
        <v>2</v>
      </c>
      <c r="B92" s="128" t="s">
        <v>141</v>
      </c>
      <c r="C92" s="128">
        <v>10</v>
      </c>
    </row>
    <row r="93" spans="1:5" ht="29.25">
      <c r="A93" s="37">
        <v>3</v>
      </c>
      <c r="B93" s="128"/>
      <c r="C93" s="128"/>
      <c r="D93" s="126" t="s">
        <v>127</v>
      </c>
      <c r="E93" s="62" t="s">
        <v>145</v>
      </c>
    </row>
    <row r="94" spans="1:5">
      <c r="A94" s="37">
        <v>4</v>
      </c>
      <c r="B94" s="28"/>
      <c r="C94" s="8"/>
      <c r="D94" s="79" t="s">
        <v>70</v>
      </c>
      <c r="E94" s="62"/>
    </row>
    <row r="95" spans="1:5" s="4" customFormat="1">
      <c r="A95" s="37"/>
      <c r="B95" s="8"/>
      <c r="C95" s="9">
        <f>SUM(C91:C91)</f>
        <v>60</v>
      </c>
      <c r="D95" s="33">
        <f>30+330</f>
        <v>360</v>
      </c>
    </row>
    <row r="96" spans="1:5" s="3" customFormat="1" ht="15.75" thickBot="1">
      <c r="A96" s="44"/>
      <c r="B96" s="45" t="s">
        <v>44</v>
      </c>
      <c r="C96" s="46"/>
      <c r="D96" s="55">
        <f>SUM(C95+D95)</f>
        <v>420</v>
      </c>
      <c r="E96" s="12"/>
    </row>
    <row r="97" spans="1:5" ht="15.75" thickBot="1">
      <c r="A97" s="15"/>
      <c r="B97" s="15"/>
      <c r="C97" s="15"/>
      <c r="D97" s="15"/>
      <c r="E97" s="15"/>
    </row>
    <row r="98" spans="1:5" s="2" customFormat="1" ht="15.75" thickBot="1">
      <c r="A98" s="60" t="s">
        <v>49</v>
      </c>
      <c r="B98" s="50"/>
      <c r="C98" s="50"/>
      <c r="D98" s="51"/>
      <c r="E98" s="7"/>
    </row>
    <row r="99" spans="1:5" s="2" customFormat="1">
      <c r="A99" s="52" t="s">
        <v>45</v>
      </c>
      <c r="B99" s="29" t="s">
        <v>31</v>
      </c>
      <c r="C99" s="29" t="s">
        <v>28</v>
      </c>
      <c r="D99" s="30" t="s">
        <v>30</v>
      </c>
      <c r="E99" s="22" t="s">
        <v>7</v>
      </c>
    </row>
    <row r="100" spans="1:5">
      <c r="A100" s="37">
        <v>1</v>
      </c>
      <c r="B100" s="78" t="s">
        <v>64</v>
      </c>
      <c r="C100" s="9">
        <v>40</v>
      </c>
      <c r="D100" s="32"/>
      <c r="E100" s="17"/>
    </row>
    <row r="101" spans="1:5">
      <c r="A101" s="37">
        <v>2</v>
      </c>
      <c r="B101" s="68" t="s">
        <v>65</v>
      </c>
      <c r="C101" s="9">
        <v>25</v>
      </c>
      <c r="D101" s="67"/>
      <c r="E101" s="17"/>
    </row>
    <row r="102" spans="1:5" ht="29.25">
      <c r="A102" s="37">
        <v>3</v>
      </c>
      <c r="B102" s="9"/>
      <c r="C102" s="9"/>
      <c r="D102" s="129" t="s">
        <v>128</v>
      </c>
      <c r="E102" s="62" t="s">
        <v>132</v>
      </c>
    </row>
    <row r="103" spans="1:5" s="4" customFormat="1">
      <c r="A103" s="37"/>
      <c r="B103" s="8"/>
      <c r="C103" s="9">
        <f>SUM(C100:C101)</f>
        <v>65</v>
      </c>
      <c r="D103" s="33">
        <f>390</f>
        <v>390</v>
      </c>
    </row>
    <row r="104" spans="1:5" s="3" customFormat="1" ht="15.75" thickBot="1">
      <c r="A104" s="44"/>
      <c r="B104" s="45" t="s">
        <v>44</v>
      </c>
      <c r="C104" s="46"/>
      <c r="D104" s="55">
        <f>SUM(C103+D103)</f>
        <v>455</v>
      </c>
      <c r="E104" s="12"/>
    </row>
    <row r="105" spans="1:5" ht="15.75" thickBot="1">
      <c r="A105" s="15"/>
      <c r="B105" s="15"/>
      <c r="C105" s="15"/>
      <c r="D105" s="15"/>
      <c r="E105" s="15"/>
    </row>
    <row r="106" spans="1:5" s="2" customFormat="1" ht="15.75" thickBot="1">
      <c r="A106" s="61" t="s">
        <v>50</v>
      </c>
      <c r="B106" s="48"/>
      <c r="C106" s="48"/>
      <c r="D106" s="49"/>
      <c r="E106" s="7"/>
    </row>
    <row r="107" spans="1:5" s="2" customFormat="1" ht="15.75" thickBot="1">
      <c r="A107" s="115" t="s">
        <v>45</v>
      </c>
      <c r="B107" s="116" t="s">
        <v>31</v>
      </c>
      <c r="C107" s="116" t="s">
        <v>28</v>
      </c>
      <c r="D107" s="117" t="s">
        <v>30</v>
      </c>
      <c r="E107" s="22" t="s">
        <v>7</v>
      </c>
    </row>
    <row r="108" spans="1:5" s="2" customFormat="1">
      <c r="A108" s="118"/>
      <c r="B108" s="145" t="s">
        <v>69</v>
      </c>
      <c r="C108" s="146"/>
      <c r="D108" s="147"/>
      <c r="E108" s="13"/>
    </row>
    <row r="109" spans="1:5" s="4" customFormat="1">
      <c r="A109" s="37"/>
      <c r="B109" s="8"/>
      <c r="C109" s="9"/>
      <c r="D109" s="33"/>
      <c r="E109" s="25"/>
    </row>
    <row r="110" spans="1:5" s="3" customFormat="1" ht="15.75" thickBot="1">
      <c r="A110" s="44"/>
      <c r="B110" s="45" t="s">
        <v>44</v>
      </c>
      <c r="C110" s="46"/>
      <c r="D110" s="55"/>
      <c r="E110" s="12"/>
    </row>
    <row r="111" spans="1:5" ht="15.75" thickBot="1">
      <c r="A111" s="15"/>
      <c r="B111" s="15"/>
      <c r="C111" s="15"/>
      <c r="D111" s="15"/>
      <c r="E111" s="15"/>
    </row>
    <row r="112" spans="1:5" s="2" customFormat="1" ht="15.75" thickBot="1">
      <c r="A112" s="60" t="s">
        <v>51</v>
      </c>
      <c r="B112" s="50"/>
      <c r="C112" s="50"/>
      <c r="D112" s="51"/>
      <c r="E112" s="7"/>
    </row>
    <row r="113" spans="1:7" s="2" customFormat="1">
      <c r="A113" s="52" t="s">
        <v>45</v>
      </c>
      <c r="B113" s="29" t="s">
        <v>31</v>
      </c>
      <c r="C113" s="29" t="s">
        <v>28</v>
      </c>
      <c r="D113" s="30" t="s">
        <v>30</v>
      </c>
      <c r="E113" s="22" t="s">
        <v>7</v>
      </c>
    </row>
    <row r="114" spans="1:7" s="2" customFormat="1">
      <c r="A114" s="114"/>
      <c r="B114" s="148" t="s">
        <v>69</v>
      </c>
      <c r="C114" s="149"/>
      <c r="D114" s="150"/>
      <c r="E114" s="13"/>
    </row>
    <row r="115" spans="1:7" s="6" customFormat="1">
      <c r="A115" s="57">
        <v>1</v>
      </c>
      <c r="B115" s="8" t="s">
        <v>33</v>
      </c>
      <c r="C115" s="8">
        <v>15</v>
      </c>
      <c r="D115" s="58"/>
      <c r="E115" s="26"/>
    </row>
    <row r="116" spans="1:7" s="6" customFormat="1">
      <c r="A116" s="57">
        <v>2</v>
      </c>
      <c r="B116" s="14" t="s">
        <v>1</v>
      </c>
      <c r="C116" s="9">
        <v>5</v>
      </c>
      <c r="D116" s="127"/>
    </row>
    <row r="117" spans="1:7" s="6" customFormat="1">
      <c r="A117" s="57">
        <v>3</v>
      </c>
      <c r="B117" s="14"/>
      <c r="C117" s="9"/>
      <c r="D117" s="120" t="s">
        <v>71</v>
      </c>
      <c r="E117" s="62"/>
    </row>
    <row r="118" spans="1:7" s="6" customFormat="1">
      <c r="A118" s="37"/>
      <c r="B118" s="8"/>
      <c r="C118" s="9">
        <f>SUM(C115:C116)</f>
        <v>20</v>
      </c>
      <c r="D118" s="33">
        <f>30</f>
        <v>30</v>
      </c>
      <c r="E118" s="25"/>
    </row>
    <row r="119" spans="1:7" s="4" customFormat="1">
      <c r="A119" s="35"/>
      <c r="B119" s="42" t="s">
        <v>44</v>
      </c>
      <c r="C119" s="11"/>
      <c r="D119" s="36">
        <f>SUM(C118+D118)</f>
        <v>50</v>
      </c>
      <c r="E119" s="18"/>
    </row>
    <row r="120" spans="1:7" s="3" customFormat="1">
      <c r="A120" s="31">
        <v>4</v>
      </c>
      <c r="B120" s="8" t="s">
        <v>0</v>
      </c>
      <c r="C120" s="8">
        <v>60</v>
      </c>
      <c r="D120" s="34"/>
    </row>
    <row r="121" spans="1:7" s="70" customFormat="1" ht="15.75" thickBot="1">
      <c r="A121" s="101">
        <v>4</v>
      </c>
      <c r="B121" s="102" t="s">
        <v>22</v>
      </c>
      <c r="C121" s="102">
        <v>15</v>
      </c>
      <c r="D121" s="103"/>
      <c r="E121" s="6"/>
      <c r="F121" s="6"/>
      <c r="G121" s="6"/>
    </row>
    <row r="123" spans="1:7">
      <c r="E123" s="25"/>
    </row>
    <row r="124" spans="1:7">
      <c r="E124" s="25"/>
    </row>
    <row r="126" spans="1:7">
      <c r="E126" s="25"/>
    </row>
  </sheetData>
  <mergeCells count="2">
    <mergeCell ref="B108:D108"/>
    <mergeCell ref="B114:D114"/>
  </mergeCells>
  <phoneticPr fontId="2" type="noConversion"/>
  <pageMargins left="0.45" right="0.45" top="0.5" bottom="0.5" header="0.3" footer="0.3"/>
  <pageSetup scale="55" orientation="portrait" horizontalDpi="1200" verticalDpi="1200" r:id="rId1"/>
  <headerFooter>
    <oddHeader>&amp;C&amp;14Pharmacist Schedule - All Stores Except POWER</oddHeader>
    <oddFooter>&amp;C&amp;D</oddFooter>
  </headerFooter>
  <rowBreaks count="1" manualBreakCount="1">
    <brk id="76" max="16383" man="1"/>
  </rowBreaks>
  <colBreaks count="1" manualBreakCount="1">
    <brk id="4" max="13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tabSelected="1" zoomScale="125" zoomScaleNormal="125" zoomScaleSheetLayoutView="75" zoomScalePageLayoutView="125" workbookViewId="0">
      <selection activeCell="B13" sqref="B13"/>
    </sheetView>
  </sheetViews>
  <sheetFormatPr defaultColWidth="8.85546875" defaultRowHeight="15"/>
  <cols>
    <col min="1" max="1" width="10.140625" bestFit="1" customWidth="1"/>
    <col min="2" max="2" width="101.85546875" bestFit="1" customWidth="1"/>
    <col min="3" max="3" width="14.42578125" bestFit="1" customWidth="1"/>
    <col min="4" max="4" width="59.28515625" bestFit="1" customWidth="1"/>
  </cols>
  <sheetData>
    <row r="1" spans="1:5" s="3" customFormat="1" ht="15.75" thickBot="1">
      <c r="A1" s="60" t="s">
        <v>55</v>
      </c>
      <c r="B1" s="104"/>
      <c r="C1" s="104"/>
      <c r="D1" s="105"/>
    </row>
    <row r="2" spans="1:5" s="3" customFormat="1">
      <c r="A2" s="52" t="s">
        <v>45</v>
      </c>
      <c r="B2" s="90" t="s">
        <v>31</v>
      </c>
      <c r="C2" s="90" t="s">
        <v>28</v>
      </c>
      <c r="D2" s="91" t="s">
        <v>30</v>
      </c>
    </row>
    <row r="3" spans="1:5" s="3" customFormat="1">
      <c r="A3" s="64">
        <v>1</v>
      </c>
      <c r="B3" s="83" t="s">
        <v>34</v>
      </c>
      <c r="C3" s="43">
        <v>4</v>
      </c>
      <c r="D3" s="107"/>
    </row>
    <row r="4" spans="1:5" s="3" customFormat="1">
      <c r="A4" s="64">
        <v>2</v>
      </c>
      <c r="B4" s="83" t="s">
        <v>35</v>
      </c>
      <c r="C4" s="43">
        <v>20</v>
      </c>
      <c r="D4" s="107"/>
    </row>
    <row r="5" spans="1:5" s="3" customFormat="1">
      <c r="A5" s="64">
        <v>3</v>
      </c>
      <c r="B5" s="83"/>
      <c r="C5" s="43"/>
      <c r="D5" s="120" t="s">
        <v>130</v>
      </c>
    </row>
    <row r="6" spans="1:5" s="3" customFormat="1">
      <c r="A6" s="64">
        <v>4</v>
      </c>
      <c r="B6" s="63" t="s">
        <v>24</v>
      </c>
      <c r="C6" s="63">
        <v>15</v>
      </c>
      <c r="D6" s="107"/>
    </row>
    <row r="7" spans="1:5" s="3" customFormat="1">
      <c r="A7" s="64">
        <v>5</v>
      </c>
      <c r="B7" s="78" t="s">
        <v>74</v>
      </c>
      <c r="C7" s="43">
        <v>45</v>
      </c>
      <c r="D7" s="107"/>
    </row>
    <row r="8" spans="1:5" s="3" customFormat="1">
      <c r="A8" s="64">
        <v>6</v>
      </c>
      <c r="B8" s="78" t="s">
        <v>146</v>
      </c>
      <c r="C8" s="144"/>
      <c r="D8" s="107"/>
    </row>
    <row r="9" spans="1:5" s="3" customFormat="1">
      <c r="A9" s="64">
        <v>7</v>
      </c>
      <c r="B9" s="66" t="s">
        <v>129</v>
      </c>
      <c r="C9" s="81">
        <v>120</v>
      </c>
      <c r="D9" s="107"/>
    </row>
    <row r="10" spans="1:5" s="3" customFormat="1">
      <c r="A10" s="64">
        <v>8</v>
      </c>
      <c r="B10" s="9" t="s">
        <v>110</v>
      </c>
      <c r="C10" s="43">
        <v>5</v>
      </c>
      <c r="D10" s="107"/>
    </row>
    <row r="11" spans="1:5" s="3" customFormat="1">
      <c r="A11" s="64">
        <v>9</v>
      </c>
      <c r="B11" s="63" t="s">
        <v>32</v>
      </c>
      <c r="C11" s="63">
        <v>10</v>
      </c>
      <c r="D11" s="107"/>
    </row>
    <row r="12" spans="1:5">
      <c r="A12" s="64">
        <v>10</v>
      </c>
      <c r="B12" s="76" t="s">
        <v>72</v>
      </c>
      <c r="C12" s="63">
        <v>10</v>
      </c>
      <c r="D12" s="32"/>
      <c r="E12" s="77"/>
    </row>
    <row r="13" spans="1:5">
      <c r="A13" s="64">
        <v>11</v>
      </c>
      <c r="B13" s="63" t="s">
        <v>36</v>
      </c>
      <c r="C13" s="63">
        <v>40</v>
      </c>
      <c r="D13" s="32"/>
      <c r="E13" s="77"/>
    </row>
    <row r="14" spans="1:5">
      <c r="A14" s="64">
        <v>12</v>
      </c>
      <c r="B14" s="63" t="s">
        <v>142</v>
      </c>
      <c r="C14" s="63">
        <v>30</v>
      </c>
      <c r="D14" s="32"/>
      <c r="E14" s="77"/>
    </row>
    <row r="15" spans="1:5">
      <c r="A15" s="64">
        <v>13</v>
      </c>
      <c r="B15" s="9" t="s">
        <v>111</v>
      </c>
      <c r="C15" s="63">
        <v>5</v>
      </c>
      <c r="D15" s="32"/>
      <c r="E15" s="77"/>
    </row>
    <row r="16" spans="1:5">
      <c r="A16" s="64">
        <v>14</v>
      </c>
      <c r="B16" s="20" t="s">
        <v>112</v>
      </c>
      <c r="C16" s="81">
        <v>25</v>
      </c>
      <c r="D16" s="32"/>
      <c r="E16" s="77"/>
    </row>
    <row r="17" spans="1:7">
      <c r="A17" s="64">
        <v>15</v>
      </c>
      <c r="B17" s="121" t="s">
        <v>80</v>
      </c>
      <c r="C17" s="122">
        <v>56</v>
      </c>
      <c r="D17" s="32"/>
      <c r="E17" s="77"/>
    </row>
    <row r="18" spans="1:7">
      <c r="A18" s="64">
        <v>16</v>
      </c>
      <c r="B18" s="20"/>
      <c r="C18" s="81"/>
      <c r="D18" s="79" t="s">
        <v>121</v>
      </c>
      <c r="E18" s="77"/>
    </row>
    <row r="19" spans="1:7">
      <c r="A19" s="64">
        <v>17</v>
      </c>
      <c r="B19" s="121" t="s">
        <v>81</v>
      </c>
      <c r="C19" s="122">
        <v>39</v>
      </c>
      <c r="D19" s="32"/>
      <c r="E19" s="77"/>
    </row>
    <row r="20" spans="1:7">
      <c r="A20" s="64">
        <v>18</v>
      </c>
      <c r="B20" s="92"/>
      <c r="C20" s="43"/>
      <c r="D20" s="79" t="s">
        <v>143</v>
      </c>
      <c r="E20" s="77"/>
    </row>
    <row r="21" spans="1:7">
      <c r="A21" s="64">
        <v>19</v>
      </c>
      <c r="B21" s="121" t="s">
        <v>82</v>
      </c>
      <c r="C21" s="122">
        <v>70</v>
      </c>
      <c r="E21" s="77"/>
    </row>
    <row r="22" spans="1:7">
      <c r="A22" s="64">
        <v>20</v>
      </c>
      <c r="B22" s="92"/>
      <c r="C22" s="43"/>
      <c r="D22" s="79" t="s">
        <v>131</v>
      </c>
      <c r="E22" s="77"/>
    </row>
    <row r="23" spans="1:7" s="3" customFormat="1">
      <c r="A23" s="64">
        <v>21</v>
      </c>
      <c r="B23" s="20" t="s">
        <v>113</v>
      </c>
      <c r="C23" s="63">
        <v>60</v>
      </c>
      <c r="D23" s="79"/>
      <c r="E23" s="4"/>
      <c r="F23" s="4"/>
      <c r="G23" s="4"/>
    </row>
    <row r="24" spans="1:7" s="3" customFormat="1">
      <c r="A24" s="64">
        <v>22</v>
      </c>
      <c r="B24" s="78" t="s">
        <v>73</v>
      </c>
      <c r="C24" s="43">
        <v>30</v>
      </c>
      <c r="D24" s="79"/>
      <c r="E24" s="4"/>
      <c r="F24" s="4"/>
      <c r="G24" s="4"/>
    </row>
    <row r="25" spans="1:7">
      <c r="A25" s="64">
        <v>23</v>
      </c>
      <c r="B25" s="63" t="s">
        <v>2</v>
      </c>
      <c r="C25" s="63">
        <v>15</v>
      </c>
      <c r="D25" s="80"/>
    </row>
    <row r="26" spans="1:7">
      <c r="A26" s="64">
        <v>24</v>
      </c>
      <c r="B26" s="63" t="s">
        <v>52</v>
      </c>
      <c r="C26" s="63">
        <v>15</v>
      </c>
      <c r="D26" s="79"/>
    </row>
    <row r="27" spans="1:7">
      <c r="A27" s="64">
        <v>25</v>
      </c>
      <c r="B27" s="63" t="s">
        <v>37</v>
      </c>
      <c r="C27" s="63">
        <v>5</v>
      </c>
      <c r="D27" s="80"/>
    </row>
    <row r="28" spans="1:7">
      <c r="A28" s="75"/>
      <c r="B28" s="63"/>
      <c r="C28" s="63">
        <f>SUM(C3:C27)</f>
        <v>619</v>
      </c>
      <c r="D28" s="80"/>
    </row>
    <row r="29" spans="1:7" s="3" customFormat="1">
      <c r="A29" s="84"/>
      <c r="B29" s="42" t="s">
        <v>44</v>
      </c>
      <c r="C29" s="85"/>
      <c r="D29" s="86">
        <f>C28+D28</f>
        <v>619</v>
      </c>
    </row>
    <row r="30" spans="1:7" s="3" customFormat="1">
      <c r="A30" s="75">
        <v>26</v>
      </c>
      <c r="B30" s="63" t="s">
        <v>76</v>
      </c>
      <c r="C30" s="43">
        <v>15</v>
      </c>
      <c r="D30" s="79"/>
      <c r="E30" s="4"/>
      <c r="F30" s="4"/>
      <c r="G30" s="4"/>
    </row>
    <row r="31" spans="1:7" s="3" customFormat="1">
      <c r="A31" s="64">
        <v>26</v>
      </c>
      <c r="B31" s="83" t="s">
        <v>23</v>
      </c>
      <c r="C31" s="43">
        <v>2</v>
      </c>
      <c r="D31" s="79"/>
      <c r="E31" s="4"/>
      <c r="F31" s="4"/>
      <c r="G31" s="4"/>
    </row>
    <row r="32" spans="1:7" s="3" customFormat="1">
      <c r="A32" s="75">
        <v>26</v>
      </c>
      <c r="B32" s="83" t="s">
        <v>77</v>
      </c>
      <c r="C32" s="43">
        <v>10</v>
      </c>
      <c r="D32" s="79"/>
      <c r="E32" s="4"/>
      <c r="F32" s="4"/>
      <c r="G32" s="4"/>
    </row>
    <row r="33" spans="1:7" s="3" customFormat="1">
      <c r="A33" s="64">
        <v>26</v>
      </c>
      <c r="B33" s="83" t="s">
        <v>78</v>
      </c>
      <c r="C33" s="43">
        <v>5</v>
      </c>
      <c r="D33" s="79"/>
      <c r="E33" s="4"/>
      <c r="F33" s="4"/>
      <c r="G33" s="4"/>
    </row>
    <row r="34" spans="1:7" s="3" customFormat="1">
      <c r="A34" s="75">
        <v>26</v>
      </c>
      <c r="B34" s="83" t="s">
        <v>79</v>
      </c>
      <c r="C34" s="43">
        <v>180</v>
      </c>
      <c r="D34" s="79"/>
      <c r="E34" s="4"/>
      <c r="F34" s="4"/>
      <c r="G34" s="4"/>
    </row>
    <row r="35" spans="1:7" s="3" customFormat="1" ht="28.5">
      <c r="A35" s="64">
        <v>26</v>
      </c>
      <c r="B35" s="106" t="s">
        <v>75</v>
      </c>
      <c r="C35" s="43">
        <v>150</v>
      </c>
      <c r="D35" s="79"/>
      <c r="E35" s="4"/>
      <c r="F35" s="4"/>
      <c r="G35" s="4"/>
    </row>
    <row r="36" spans="1:7" ht="29.25" thickBot="1">
      <c r="A36" s="75">
        <v>26</v>
      </c>
      <c r="B36" s="59" t="s">
        <v>114</v>
      </c>
      <c r="C36" s="72">
        <v>60</v>
      </c>
      <c r="D36" s="88"/>
    </row>
    <row r="37" spans="1:7" ht="15.75" thickBot="1">
      <c r="A37" s="89"/>
      <c r="B37" s="89"/>
      <c r="C37" s="89"/>
      <c r="D37" s="89"/>
    </row>
    <row r="38" spans="1:7" s="2" customFormat="1" ht="15.75" thickBot="1">
      <c r="A38" s="60" t="s">
        <v>56</v>
      </c>
      <c r="B38" s="104"/>
      <c r="C38" s="104"/>
      <c r="D38" s="105"/>
    </row>
    <row r="39" spans="1:7" s="2" customFormat="1">
      <c r="A39" s="52" t="s">
        <v>45</v>
      </c>
      <c r="B39" s="90" t="s">
        <v>31</v>
      </c>
      <c r="C39" s="90" t="s">
        <v>28</v>
      </c>
      <c r="D39" s="91" t="s">
        <v>5</v>
      </c>
    </row>
    <row r="40" spans="1:7" s="2" customFormat="1">
      <c r="A40" s="75">
        <v>1</v>
      </c>
      <c r="B40" s="121" t="s">
        <v>91</v>
      </c>
      <c r="C40" s="122" t="s">
        <v>92</v>
      </c>
      <c r="D40" s="79"/>
    </row>
    <row r="41" spans="1:7" s="2" customFormat="1">
      <c r="A41" s="75">
        <v>2</v>
      </c>
      <c r="B41" s="92"/>
      <c r="C41" s="43"/>
      <c r="D41" s="79" t="s">
        <v>122</v>
      </c>
    </row>
    <row r="42" spans="1:7">
      <c r="A42" s="75">
        <v>3</v>
      </c>
      <c r="B42" s="63" t="s">
        <v>4</v>
      </c>
      <c r="C42" s="63">
        <v>15</v>
      </c>
      <c r="D42" s="67"/>
    </row>
    <row r="43" spans="1:7">
      <c r="A43" s="75">
        <v>4</v>
      </c>
      <c r="B43" s="63" t="s">
        <v>38</v>
      </c>
      <c r="C43" s="43">
        <v>15</v>
      </c>
      <c r="D43" s="67"/>
    </row>
    <row r="44" spans="1:7">
      <c r="A44" s="75">
        <v>5</v>
      </c>
      <c r="B44" s="78" t="s">
        <v>83</v>
      </c>
      <c r="C44" s="43">
        <v>10</v>
      </c>
      <c r="D44" s="79"/>
    </row>
    <row r="45" spans="1:7">
      <c r="A45" s="75">
        <v>6</v>
      </c>
      <c r="B45" s="63" t="s">
        <v>84</v>
      </c>
      <c r="C45" s="43">
        <v>20</v>
      </c>
      <c r="D45" s="67"/>
    </row>
    <row r="46" spans="1:7">
      <c r="A46" s="75"/>
      <c r="B46" s="28"/>
      <c r="C46" s="63">
        <f>SUM(C17:C45)</f>
        <v>1391</v>
      </c>
      <c r="D46" s="80"/>
    </row>
    <row r="47" spans="1:7">
      <c r="A47" s="84"/>
      <c r="B47" s="42" t="s">
        <v>44</v>
      </c>
      <c r="C47" s="85"/>
      <c r="D47" s="86">
        <f>C46+D46</f>
        <v>1391</v>
      </c>
    </row>
    <row r="48" spans="1:7">
      <c r="A48" s="64">
        <v>7</v>
      </c>
      <c r="B48" s="83" t="s">
        <v>86</v>
      </c>
      <c r="C48" s="43">
        <v>5</v>
      </c>
      <c r="D48" s="80"/>
    </row>
    <row r="49" spans="1:4">
      <c r="A49" s="64">
        <v>7</v>
      </c>
      <c r="B49" s="63" t="s">
        <v>85</v>
      </c>
      <c r="C49" s="43">
        <v>1</v>
      </c>
      <c r="D49" s="80"/>
    </row>
    <row r="50" spans="1:4">
      <c r="A50" s="64">
        <v>7</v>
      </c>
      <c r="B50" s="83" t="s">
        <v>87</v>
      </c>
      <c r="C50" s="43">
        <v>1</v>
      </c>
      <c r="D50" s="80"/>
    </row>
    <row r="51" spans="1:4" ht="15.75" thickBot="1">
      <c r="A51" s="93">
        <v>7</v>
      </c>
      <c r="B51" s="87" t="s">
        <v>88</v>
      </c>
      <c r="C51" s="72">
        <v>45</v>
      </c>
      <c r="D51" s="88"/>
    </row>
    <row r="52" spans="1:4" ht="15.75" thickBot="1">
      <c r="A52" s="89"/>
      <c r="B52" s="89"/>
      <c r="C52" s="89"/>
      <c r="D52" s="89"/>
    </row>
    <row r="53" spans="1:4" s="2" customFormat="1" ht="15.75" thickBot="1">
      <c r="A53" s="60" t="s">
        <v>54</v>
      </c>
      <c r="B53" s="104"/>
      <c r="C53" s="104"/>
      <c r="D53" s="105"/>
    </row>
    <row r="54" spans="1:4" s="2" customFormat="1">
      <c r="A54" s="52" t="s">
        <v>45</v>
      </c>
      <c r="B54" s="90" t="s">
        <v>3</v>
      </c>
      <c r="C54" s="90" t="s">
        <v>28</v>
      </c>
      <c r="D54" s="91" t="s">
        <v>5</v>
      </c>
    </row>
    <row r="55" spans="1:4">
      <c r="A55" s="75">
        <v>1</v>
      </c>
      <c r="B55" s="63" t="s">
        <v>42</v>
      </c>
      <c r="C55" s="63">
        <v>10</v>
      </c>
      <c r="D55" s="67"/>
    </row>
    <row r="56" spans="1:4">
      <c r="A56" s="75">
        <v>2</v>
      </c>
      <c r="B56" s="63"/>
      <c r="C56" s="63"/>
      <c r="D56" s="79" t="s">
        <v>123</v>
      </c>
    </row>
    <row r="57" spans="1:4">
      <c r="A57" s="75">
        <v>3</v>
      </c>
      <c r="B57" s="63" t="s">
        <v>41</v>
      </c>
      <c r="C57" s="63">
        <v>10</v>
      </c>
      <c r="D57" s="32"/>
    </row>
    <row r="58" spans="1:4">
      <c r="A58" s="75"/>
      <c r="B58" s="63"/>
      <c r="C58" s="63">
        <f>SUM(C40:C57)</f>
        <v>1523</v>
      </c>
      <c r="D58" s="82"/>
    </row>
    <row r="59" spans="1:4" s="2" customFormat="1" ht="15.75" thickBot="1">
      <c r="A59" s="94"/>
      <c r="B59" s="95" t="s">
        <v>44</v>
      </c>
      <c r="C59" s="95"/>
      <c r="D59" s="96">
        <f>C58+D58</f>
        <v>1523</v>
      </c>
    </row>
    <row r="60" spans="1:4" ht="15.75" thickBot="1">
      <c r="A60" s="89"/>
      <c r="B60" s="89"/>
      <c r="C60" s="89"/>
      <c r="D60" s="89"/>
    </row>
    <row r="61" spans="1:4" s="2" customFormat="1" ht="15.75" thickBot="1">
      <c r="A61" s="61" t="s">
        <v>57</v>
      </c>
      <c r="B61" s="73"/>
      <c r="C61" s="73"/>
      <c r="D61" s="74"/>
    </row>
    <row r="62" spans="1:4" s="2" customFormat="1">
      <c r="A62" s="52" t="s">
        <v>45</v>
      </c>
      <c r="B62" s="90" t="s">
        <v>31</v>
      </c>
      <c r="C62" s="90" t="s">
        <v>28</v>
      </c>
      <c r="D62" s="91" t="s">
        <v>39</v>
      </c>
    </row>
    <row r="63" spans="1:4">
      <c r="A63" s="75">
        <v>1</v>
      </c>
      <c r="B63" s="63" t="s">
        <v>103</v>
      </c>
      <c r="C63" s="63">
        <v>5</v>
      </c>
      <c r="D63" s="80"/>
    </row>
    <row r="64" spans="1:4">
      <c r="A64" s="75">
        <v>2</v>
      </c>
      <c r="B64" s="63" t="s">
        <v>104</v>
      </c>
      <c r="C64" s="63">
        <v>15</v>
      </c>
      <c r="D64" s="80"/>
    </row>
    <row r="65" spans="1:7">
      <c r="A65" s="75">
        <v>3</v>
      </c>
      <c r="B65" s="63" t="s">
        <v>105</v>
      </c>
      <c r="C65" s="63">
        <v>10</v>
      </c>
      <c r="D65" s="80"/>
    </row>
    <row r="66" spans="1:7" s="3" customFormat="1">
      <c r="A66" s="84"/>
      <c r="B66" s="43"/>
      <c r="C66" s="66">
        <f>SUM(C63:C65)</f>
        <v>30</v>
      </c>
      <c r="D66" s="80"/>
    </row>
    <row r="67" spans="1:7" ht="15.75" thickBot="1">
      <c r="A67" s="94"/>
      <c r="B67" s="45" t="s">
        <v>44</v>
      </c>
      <c r="C67" s="95"/>
      <c r="D67" s="141">
        <f>SUM(C66:D66)</f>
        <v>30</v>
      </c>
      <c r="E67" s="3"/>
      <c r="F67" s="3"/>
      <c r="G67" s="3"/>
    </row>
  </sheetData>
  <phoneticPr fontId="2" type="noConversion"/>
  <pageMargins left="0.45" right="0.45" top="0.5" bottom="0.5" header="0.3" footer="0.3"/>
  <pageSetup scale="52" fitToHeight="2" orientation="portrait" horizontalDpi="1200" verticalDpi="1200" r:id="rId1"/>
  <headerFooter>
    <oddHeader>&amp;CPharmacist Schedule - All Stores Except POWER</oddHeader>
  </headerFooter>
  <rowBreaks count="1" manualBreakCount="1">
    <brk id="37" max="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Days 1-10</vt:lpstr>
      <vt:lpstr>Days 11 and beyond</vt:lpstr>
      <vt:lpstr>'Days 11 and beyond'!Print_Area</vt:lpstr>
    </vt:vector>
  </TitlesOfParts>
  <Company>Walgreen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Norris</dc:creator>
  <cp:lastModifiedBy>Holly Nighbert</cp:lastModifiedBy>
  <cp:lastPrinted>2012-09-05T18:47:09Z</cp:lastPrinted>
  <dcterms:created xsi:type="dcterms:W3CDTF">2012-02-15T23:20:10Z</dcterms:created>
  <dcterms:modified xsi:type="dcterms:W3CDTF">2021-02-24T18:57:46Z</dcterms:modified>
</cp:coreProperties>
</file>