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Problems Summary" sheetId="1" r:id="rId1"/>
  </sheets>
  <calcPr calcId="144525" calcMode="manual"/>
</workbook>
</file>

<file path=xl/calcChain.xml><?xml version="1.0" encoding="utf-8"?>
<calcChain xmlns="http://schemas.openxmlformats.org/spreadsheetml/2006/main">
  <c r="A87" i="1" l="1"/>
  <c r="B87" i="1" s="1"/>
  <c r="A81" i="1"/>
  <c r="B81" i="1" s="1"/>
  <c r="A58" i="1"/>
  <c r="B58" i="1" s="1"/>
  <c r="A51" i="1"/>
  <c r="B51" i="1" s="1"/>
  <c r="A37" i="1"/>
  <c r="B37" i="1" s="1"/>
  <c r="A29" i="1"/>
  <c r="B29" i="1" s="1"/>
  <c r="A21" i="1"/>
  <c r="B21" i="1" s="1"/>
  <c r="A14" i="1"/>
  <c r="B14" i="1" s="1"/>
  <c r="E7" i="1"/>
  <c r="E3" i="1"/>
  <c r="E9" i="1" s="1"/>
  <c r="E4" i="1" l="1"/>
</calcChain>
</file>

<file path=xl/sharedStrings.xml><?xml version="1.0" encoding="utf-8"?>
<sst xmlns="http://schemas.openxmlformats.org/spreadsheetml/2006/main" count="445" uniqueCount="243">
  <si>
    <t>Total cartridges run (approx):</t>
  </si>
  <si>
    <t>Total Failures Due to Observed Problems</t>
  </si>
  <si>
    <t>Does not include control failures</t>
  </si>
  <si>
    <t>%</t>
  </si>
  <si>
    <t xml:space="preserve">Number of cartridges with control failures </t>
  </si>
  <si>
    <t>% Total failure rate</t>
  </si>
  <si>
    <t>Unexected low counts likely due to protocol sample prep error (not explained by observed cartridge problems, close duplicate tips)</t>
  </si>
  <si>
    <t>Total</t>
  </si>
  <si>
    <t>% of Failures</t>
  </si>
  <si>
    <t>Barcode</t>
  </si>
  <si>
    <t>Reader</t>
  </si>
  <si>
    <t>Tip 1</t>
  </si>
  <si>
    <t>Tip 2</t>
  </si>
  <si>
    <t>Tip 3</t>
  </si>
  <si>
    <t>Tip 4</t>
  </si>
  <si>
    <t>Tip 5</t>
  </si>
  <si>
    <t>Tip 6</t>
  </si>
  <si>
    <t>Observation</t>
  </si>
  <si>
    <t>060245551800600962</t>
  </si>
  <si>
    <t>e000071</t>
  </si>
  <si>
    <t xml:space="preserve">unexpected 2x low sample counts (tip 1 and 2) </t>
  </si>
  <si>
    <t>060245551800600605</t>
  </si>
  <si>
    <t>e000323</t>
  </si>
  <si>
    <t>060245551800600299</t>
  </si>
  <si>
    <t>e000278</t>
  </si>
  <si>
    <t xml:space="preserve">unexpected 2x low high control counts (tip 5 and 6) </t>
  </si>
  <si>
    <t>Unexpected high counts likely due to protocol sample prep error (not explained by observed cartridge problems, close duplicate tips)</t>
  </si>
  <si>
    <t>060245551800600915</t>
  </si>
  <si>
    <t>e000233</t>
  </si>
  <si>
    <t>unexpected 2x high counts in low control (tip 3 and 4)</t>
  </si>
  <si>
    <t>060245551800600952</t>
  </si>
  <si>
    <t>e000303</t>
  </si>
  <si>
    <t>unexpected 4x high sample counts (tip 1 and 2)</t>
  </si>
  <si>
    <t>060245551800600634</t>
  </si>
  <si>
    <t>e000188</t>
  </si>
  <si>
    <t>unexpected 1.5x high counts in low control (tip 3 and 4)</t>
  </si>
  <si>
    <t>060245551800600669</t>
  </si>
  <si>
    <t>e000127</t>
  </si>
  <si>
    <t>Reagent Aspiration Problems</t>
  </si>
  <si>
    <t>060245551800600912</t>
  </si>
  <si>
    <t>e000134</t>
  </si>
  <si>
    <t>Low counts on tip 1 - incomplete aspiration of sample/conjugate mixture as evidenced by excess volume left in sample tube after run</t>
  </si>
  <si>
    <t>060245551800600533</t>
  </si>
  <si>
    <t>e000143</t>
  </si>
  <si>
    <t>060245551800600461</t>
  </si>
  <si>
    <t>e000290</t>
  </si>
  <si>
    <t>bubble in tip 5 position</t>
  </si>
  <si>
    <t>060245551800600108</t>
  </si>
  <si>
    <t>e000248</t>
  </si>
  <si>
    <t>Bubble in bottom of sample well tip 6 (airlock) - improper aspiration</t>
  </si>
  <si>
    <t>Blood tip(s) fell off or was shucked</t>
  </si>
  <si>
    <t>060245551800600502</t>
  </si>
  <si>
    <t>e000341</t>
  </si>
  <si>
    <t>Blood tip #2  fell off or was shucked 2 blood tips present when cartridge loaded, blood tip 1 completed dilutions and put into F1, BT2 picked up but fell off/was shucked before diluent is to be picked up (foil on diluent for sample not pierced)</t>
  </si>
  <si>
    <t>060245551800600537</t>
  </si>
  <si>
    <t>e000203</t>
  </si>
  <si>
    <t>060245551800600590</t>
  </si>
  <si>
    <t>060245551800600584</t>
  </si>
  <si>
    <t>e000310</t>
  </si>
  <si>
    <t>Both blood tips present when cartridge loaded, both BTs in bottom of reader after run and no dilutions done</t>
  </si>
  <si>
    <t>060245551800600678</t>
  </si>
  <si>
    <t>e000132</t>
  </si>
  <si>
    <t>Both blood tips present when cartridge loaded, tip #1 in bottom of reader after run and no dilutions done for controls</t>
  </si>
  <si>
    <t>060245551800600720</t>
  </si>
  <si>
    <t>060245551800600675</t>
  </si>
  <si>
    <t>e000140</t>
  </si>
  <si>
    <t>060245551800600719</t>
  </si>
  <si>
    <t>e000130</t>
  </si>
  <si>
    <t>060245551800600312</t>
  </si>
  <si>
    <t>e000275</t>
  </si>
  <si>
    <t>060245551800600331</t>
  </si>
  <si>
    <t>e000327</t>
  </si>
  <si>
    <t>Tip Pickup Problems (not obviously related to cartridge problem)</t>
  </si>
  <si>
    <t>060245551800600960</t>
  </si>
  <si>
    <t>e000056</t>
  </si>
  <si>
    <t>tip 4 not picked up</t>
  </si>
  <si>
    <t>060245551800600910</t>
  </si>
  <si>
    <t>tip 3 not picked up</t>
  </si>
  <si>
    <t>060245551800600052</t>
  </si>
  <si>
    <t>e000209</t>
  </si>
  <si>
    <t>Tip 6 not picked up</t>
  </si>
  <si>
    <t>Cartridge problems</t>
  </si>
  <si>
    <t>060245551800600957</t>
  </si>
  <si>
    <t>e000098</t>
  </si>
  <si>
    <t>Substrate tube #3&amp;5 low volume</t>
  </si>
  <si>
    <t>060245551800600958</t>
  </si>
  <si>
    <t>e000176</t>
  </si>
  <si>
    <t>Substrate tube #1 low volume</t>
  </si>
  <si>
    <t>060245551800600981</t>
  </si>
  <si>
    <t>Barcode partially rubbed off or printer problem - would not scan</t>
  </si>
  <si>
    <t>060245551800600631</t>
  </si>
  <si>
    <t>Conjugate in D7 (for low control tips 3-4) and F5 for sample tips 1-2) evaporated to very low level (&lt; 20uL left)</t>
  </si>
  <si>
    <t>060245551800600474</t>
  </si>
  <si>
    <t>F5 conjugate for tips 1-2 empty (evaporated?)</t>
  </si>
  <si>
    <t>060245551800600152</t>
  </si>
  <si>
    <t>e000272</t>
  </si>
  <si>
    <t>No substrate left in 3, 4 and 6</t>
  </si>
  <si>
    <t>060245551800600155</t>
  </si>
  <si>
    <t>e000210</t>
  </si>
  <si>
    <t>060245551800600470</t>
  </si>
  <si>
    <t>060245551800600103</t>
  </si>
  <si>
    <t>Diluent tube in F5 conjugate position (Black-blue color code instead of red)</t>
  </si>
  <si>
    <t>060245551800600260</t>
  </si>
  <si>
    <t>060245551800600262</t>
  </si>
  <si>
    <t>e000240</t>
  </si>
  <si>
    <t>F5 conjugate empty (evaporated?)</t>
  </si>
  <si>
    <t>060245551800600224</t>
  </si>
  <si>
    <t>e000052</t>
  </si>
  <si>
    <t>060245551800600107</t>
  </si>
  <si>
    <t>e000131</t>
  </si>
  <si>
    <t>Conjugate in F5 position very low (&lt; 50uL, should be ~90uL after run)</t>
  </si>
  <si>
    <t>060245551800600789</t>
  </si>
  <si>
    <t>Tip 3 no substrate</t>
  </si>
  <si>
    <t>060245551800600825</t>
  </si>
  <si>
    <t>e000289</t>
  </si>
  <si>
    <t>Tip 4 and 6 no substrate</t>
  </si>
  <si>
    <t>060245551800600740</t>
  </si>
  <si>
    <t>e000277</t>
  </si>
  <si>
    <t>Low substrate in tube #6</t>
  </si>
  <si>
    <t>060245551800600175</t>
  </si>
  <si>
    <t>Tip 3 not picked up - jammed tight in cartridge</t>
  </si>
  <si>
    <t>060245551800600212</t>
  </si>
  <si>
    <t>e000228</t>
  </si>
  <si>
    <t>Tips 3-4 did not pick up, checked after run they were jammed in really tight and had to be pried out</t>
  </si>
  <si>
    <t>060245551800600033</t>
  </si>
  <si>
    <t>Pump Failure</t>
  </si>
  <si>
    <t>060245551800600500</t>
  </si>
  <si>
    <t>e000268</t>
  </si>
  <si>
    <t>pump failure - no data</t>
  </si>
  <si>
    <t>060245551800600200</t>
  </si>
  <si>
    <t>pump failure, no data</t>
  </si>
  <si>
    <t>Reader-Specific Problems</t>
  </si>
  <si>
    <t>060245551800600949</t>
  </si>
  <si>
    <r>
      <rPr>
        <b/>
        <sz val="10"/>
        <rFont val="Arial"/>
        <family val="2"/>
      </rPr>
      <t>Reader 277</t>
    </r>
    <r>
      <rPr>
        <sz val="10"/>
        <rFont val="Arial"/>
        <family val="2"/>
      </rPr>
      <t xml:space="preserve"> not aspirating/loading tip 6 properly, pipette broken</t>
    </r>
  </si>
  <si>
    <t>060245551800600637</t>
  </si>
  <si>
    <t>060245551800600513</t>
  </si>
  <si>
    <t>060245551800600917</t>
  </si>
  <si>
    <r>
      <rPr>
        <b/>
        <sz val="10"/>
        <rFont val="Arial"/>
        <family val="2"/>
      </rPr>
      <t>Reader 277</t>
    </r>
    <r>
      <rPr>
        <sz val="10"/>
        <rFont val="Arial"/>
        <family val="2"/>
      </rPr>
      <t xml:space="preserve"> not aspirating/loading tip 6 properly</t>
    </r>
  </si>
  <si>
    <t>Control Failures</t>
  </si>
  <si>
    <t>060245551800600845</t>
  </si>
  <si>
    <t>060245551800600887</t>
  </si>
  <si>
    <t>060245551800601002</t>
  </si>
  <si>
    <t>060245551800600937</t>
  </si>
  <si>
    <t>060245551800600973</t>
  </si>
  <si>
    <t>060245551800600928</t>
  </si>
  <si>
    <t>060245551800600991</t>
  </si>
  <si>
    <t>e000192</t>
  </si>
  <si>
    <t>060245551800600948</t>
  </si>
  <si>
    <t>060245551800600636</t>
  </si>
  <si>
    <t>060245551800600838</t>
  </si>
  <si>
    <t>060245551800600509</t>
  </si>
  <si>
    <t>060245551800600625</t>
  </si>
  <si>
    <t>e000337</t>
  </si>
  <si>
    <t>060245551800600709</t>
  </si>
  <si>
    <t>060245551800600867</t>
  </si>
  <si>
    <t>060245551800600556</t>
  </si>
  <si>
    <t>060245551800600572</t>
  </si>
  <si>
    <t>060245551800600545</t>
  </si>
  <si>
    <t>e000069</t>
  </si>
  <si>
    <t>060245551800600065</t>
  </si>
  <si>
    <t>060245551800600085</t>
  </si>
  <si>
    <t>060245551800600074</t>
  </si>
  <si>
    <t>e000265</t>
  </si>
  <si>
    <t>060245551800600078</t>
  </si>
  <si>
    <t>060245551800600664</t>
  </si>
  <si>
    <t>060245551800600721</t>
  </si>
  <si>
    <t>060245551800600728</t>
  </si>
  <si>
    <t>060245551800600529</t>
  </si>
  <si>
    <t>060245551800600653</t>
  </si>
  <si>
    <t>060245551800600608</t>
  </si>
  <si>
    <t>060245551800600881</t>
  </si>
  <si>
    <t>060245551800600698</t>
  </si>
  <si>
    <t>060245551800600671</t>
  </si>
  <si>
    <t>e000253</t>
  </si>
  <si>
    <t>060245551800600215</t>
  </si>
  <si>
    <t>e000214</t>
  </si>
  <si>
    <t>060245551800600337</t>
  </si>
  <si>
    <t>e000191</t>
  </si>
  <si>
    <t>060245551800600482</t>
  </si>
  <si>
    <t>060245551800600301</t>
  </si>
  <si>
    <t>060245551800600144</t>
  </si>
  <si>
    <t>e000183</t>
  </si>
  <si>
    <t>060245551800600315</t>
  </si>
  <si>
    <t>060245551800600147</t>
  </si>
  <si>
    <t>060245551800600141</t>
  </si>
  <si>
    <t>e000227</t>
  </si>
  <si>
    <t>060245551800600113</t>
  </si>
  <si>
    <t>e000022</t>
  </si>
  <si>
    <t>060245551800600124</t>
  </si>
  <si>
    <t>e000027</t>
  </si>
  <si>
    <t>060245551800600199</t>
  </si>
  <si>
    <t>e000269</t>
  </si>
  <si>
    <t>060245551800600211</t>
  </si>
  <si>
    <t>060245551800600452</t>
  </si>
  <si>
    <t>e000085</t>
  </si>
  <si>
    <t>060245551800600114</t>
  </si>
  <si>
    <t>060245551800600128</t>
  </si>
  <si>
    <t>e000006</t>
  </si>
  <si>
    <t>e000202</t>
  </si>
  <si>
    <t>060245551800600197</t>
  </si>
  <si>
    <t>060245551800600275</t>
  </si>
  <si>
    <t>060245551800600441</t>
  </si>
  <si>
    <t>060245551800600122</t>
  </si>
  <si>
    <t>060245551800600091</t>
  </si>
  <si>
    <t>060245551800600255</t>
  </si>
  <si>
    <t>060245551800600445</t>
  </si>
  <si>
    <t>060245551800600204</t>
  </si>
  <si>
    <t>060245551800600213</t>
  </si>
  <si>
    <t>060245551800600431</t>
  </si>
  <si>
    <t>060245551800600116</t>
  </si>
  <si>
    <t>060245551800600459</t>
  </si>
  <si>
    <t>e000194</t>
  </si>
  <si>
    <t>060245551800600237</t>
  </si>
  <si>
    <t>060245551800600111</t>
  </si>
  <si>
    <t>060245551800600432</t>
  </si>
  <si>
    <t>060245551800600447</t>
  </si>
  <si>
    <t>060245551800600258</t>
  </si>
  <si>
    <t>060245551800600240</t>
  </si>
  <si>
    <t>060245551800600096</t>
  </si>
  <si>
    <t>e000204</t>
  </si>
  <si>
    <t>060245551800600101</t>
  </si>
  <si>
    <t>060245551800600444</t>
  </si>
  <si>
    <t>060245551800600282</t>
  </si>
  <si>
    <t>060245551800600092</t>
  </si>
  <si>
    <t>e000039</t>
  </si>
  <si>
    <t>060245551800600095</t>
  </si>
  <si>
    <t>060245551800600434</t>
  </si>
  <si>
    <t>e000198</t>
  </si>
  <si>
    <t>060245551800600236</t>
  </si>
  <si>
    <t>e000148</t>
  </si>
  <si>
    <t>060245551800600099</t>
  </si>
  <si>
    <t>060245551800600264</t>
  </si>
  <si>
    <t>060245551800600265</t>
  </si>
  <si>
    <t>060245551800600283</t>
  </si>
  <si>
    <t>e000297</t>
  </si>
  <si>
    <t>060245551800600738</t>
  </si>
  <si>
    <t>060245551800600826</t>
  </si>
  <si>
    <t>060245551800600223</t>
  </si>
  <si>
    <t>060245551800600188</t>
  </si>
  <si>
    <t>060245551800600233</t>
  </si>
  <si>
    <t>060245551800600234</t>
  </si>
  <si>
    <t>% of Cartridges Failed due to Control failures</t>
  </si>
  <si>
    <t>% of Cartridges Failed due to Observed Problems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</si>
</sst>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1" applyFont="1"/>
    <xf numFmtId="0" fontId="2" fillId="0" borderId="0" xfId="1"/>
    <xf numFmtId="0" fontId="3" fillId="0" borderId="0" xfId="1" applyFont="1"/>
    <xf numFmtId="2" fontId="2" fillId="0" borderId="0" xfId="1" applyNumberFormat="1"/>
    <xf numFmtId="0" fontId="4" fillId="0" borderId="0" xfId="1" applyFont="1"/>
    <xf numFmtId="2" fontId="4" fillId="0" borderId="0" xfId="1" applyNumberFormat="1" applyFont="1"/>
    <xf numFmtId="0" fontId="5" fillId="0" borderId="0" xfId="1" applyFont="1"/>
    <xf numFmtId="0" fontId="6" fillId="0" borderId="0" xfId="1" applyFont="1" applyFill="1" applyBorder="1"/>
    <xf numFmtId="1" fontId="4" fillId="0" borderId="0" xfId="1" quotePrefix="1" applyNumberFormat="1" applyFont="1" applyFill="1" applyBorder="1"/>
    <xf numFmtId="1" fontId="6" fillId="0" borderId="0" xfId="1" quotePrefix="1" applyNumberFormat="1" applyFont="1"/>
    <xf numFmtId="1" fontId="6" fillId="0" borderId="0" xfId="1" quotePrefix="1" applyNumberFormat="1" applyFont="1" applyFill="1" applyBorder="1"/>
    <xf numFmtId="1" fontId="6" fillId="0" borderId="0" xfId="1" applyNumberFormat="1" applyFont="1" applyFill="1" applyBorder="1"/>
    <xf numFmtId="0" fontId="6" fillId="0" borderId="0" xfId="1" applyFont="1"/>
    <xf numFmtId="0" fontId="6" fillId="0" borderId="0" xfId="1" applyNumberFormat="1" applyFont="1" applyFill="1" applyBorder="1" applyAlignment="1"/>
    <xf numFmtId="1" fontId="6" fillId="0" borderId="0" xfId="1" applyNumberFormat="1" applyFont="1" applyFill="1" applyBorder="1" applyAlignment="1"/>
    <xf numFmtId="1" fontId="4" fillId="0" borderId="0" xfId="1" applyNumberFormat="1" applyFont="1" applyFill="1" applyBorder="1" applyAlignment="1"/>
    <xf numFmtId="1" fontId="4" fillId="0" borderId="0" xfId="1" applyNumberFormat="1" applyFont="1" applyFill="1" applyBorder="1"/>
    <xf numFmtId="1" fontId="4" fillId="0" borderId="0" xfId="1" quotePrefix="1" applyNumberFormat="1" applyFont="1" applyFill="1" applyBorder="1" applyAlignment="1"/>
    <xf numFmtId="0" fontId="6" fillId="0" borderId="0" xfId="1" applyFont="1" applyFill="1"/>
    <xf numFmtId="1" fontId="4" fillId="0" borderId="0" xfId="1" quotePrefix="1" applyNumberFormat="1" applyFont="1"/>
    <xf numFmtId="0" fontId="2" fillId="0" borderId="0" xfId="1" applyFill="1"/>
    <xf numFmtId="1" fontId="6" fillId="0" borderId="0" xfId="1" applyNumberFormat="1" applyFont="1" applyFill="1" applyAlignment="1">
      <alignment horizontal="center"/>
    </xf>
    <xf numFmtId="1" fontId="2" fillId="0" borderId="0" xfId="1" applyNumberFormat="1" applyFill="1"/>
    <xf numFmtId="0" fontId="7" fillId="0" borderId="0" xfId="1" applyFont="1"/>
    <xf numFmtId="1" fontId="6" fillId="0" borderId="0" xfId="1" applyNumberFormat="1" applyFont="1"/>
    <xf numFmtId="1" fontId="6" fillId="0" borderId="0" xfId="1" quotePrefix="1" applyNumberFormat="1" applyFont="1" applyFill="1" applyBorder="1" applyAlignment="1"/>
    <xf numFmtId="0" fontId="2" fillId="0" borderId="0" xfId="1" applyFont="1" applyFill="1"/>
    <xf numFmtId="0" fontId="6" fillId="0" borderId="0" xfId="1" quotePrefix="1" applyFont="1" applyFill="1" applyBorder="1"/>
    <xf numFmtId="0" fontId="6" fillId="0" borderId="0" xfId="1" quotePrefix="1" applyNumberFormat="1" applyFont="1" applyFill="1" applyBorder="1" applyAlignment="1"/>
  </cellXfs>
  <cellStyles count="9">
    <cellStyle name="Normal" xfId="0" builtinId="0"/>
    <cellStyle name="Normal 2" xfId="2"/>
    <cellStyle name="Normal 2 2" xfId="1"/>
    <cellStyle name="Normal 2 3" xfId="3"/>
    <cellStyle name="Normal 2 3 2" xfId="4"/>
    <cellStyle name="Normal 2 4" xfId="5"/>
    <cellStyle name="Normal 3" xfId="6"/>
    <cellStyle name="Normal 4" xfId="7"/>
    <cellStyle name="Normal 6" xfId="8"/>
  </cellStyles>
  <dxfs count="2"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7"/>
  <sheetViews>
    <sheetView tabSelected="1" workbookViewId="0">
      <selection activeCell="A5" sqref="A5"/>
    </sheetView>
  </sheetViews>
  <sheetFormatPr defaultRowHeight="12.75" x14ac:dyDescent="0.2"/>
  <cols>
    <col min="1" max="2" width="9.140625" style="2"/>
    <col min="3" max="3" width="19.42578125" style="2" customWidth="1"/>
    <col min="4" max="16384" width="9.140625" style="2"/>
  </cols>
  <sheetData>
    <row r="2" spans="1:15" x14ac:dyDescent="0.2">
      <c r="A2" s="1" t="s">
        <v>0</v>
      </c>
      <c r="E2" s="1">
        <v>900</v>
      </c>
    </row>
    <row r="3" spans="1:15" x14ac:dyDescent="0.2">
      <c r="A3" s="2" t="s">
        <v>1</v>
      </c>
      <c r="E3" s="2">
        <f>COUNT(E13:E90)</f>
        <v>49</v>
      </c>
      <c r="F3" s="3" t="s">
        <v>2</v>
      </c>
    </row>
    <row r="4" spans="1:15" x14ac:dyDescent="0.2">
      <c r="A4" s="2" t="s">
        <v>242</v>
      </c>
      <c r="E4" s="4">
        <f>100*(E3/E2)</f>
        <v>5.4444444444444438</v>
      </c>
      <c r="F4" s="2" t="s">
        <v>3</v>
      </c>
    </row>
    <row r="5" spans="1:15" x14ac:dyDescent="0.2">
      <c r="E5" s="4"/>
    </row>
    <row r="6" spans="1:15" x14ac:dyDescent="0.2">
      <c r="A6" s="2" t="s">
        <v>4</v>
      </c>
      <c r="E6" s="4">
        <v>100</v>
      </c>
    </row>
    <row r="7" spans="1:15" x14ac:dyDescent="0.2">
      <c r="A7" s="2" t="s">
        <v>241</v>
      </c>
      <c r="E7" s="4">
        <f>100*(E6/E2)</f>
        <v>11.111111111111111</v>
      </c>
      <c r="F7" s="2" t="s">
        <v>3</v>
      </c>
    </row>
    <row r="8" spans="1:15" x14ac:dyDescent="0.2">
      <c r="E8" s="4"/>
    </row>
    <row r="9" spans="1:15" x14ac:dyDescent="0.2">
      <c r="A9" s="5" t="s">
        <v>5</v>
      </c>
      <c r="B9" s="5"/>
      <c r="C9" s="5"/>
      <c r="D9" s="5"/>
      <c r="E9" s="6">
        <f>100*(E3+E6)/E2</f>
        <v>16.555555555555557</v>
      </c>
      <c r="F9" s="5" t="s">
        <v>3</v>
      </c>
    </row>
    <row r="12" spans="1:15" x14ac:dyDescent="0.2">
      <c r="A12" s="7" t="s">
        <v>6</v>
      </c>
    </row>
    <row r="13" spans="1:15" x14ac:dyDescent="0.2">
      <c r="A13" s="7" t="s">
        <v>7</v>
      </c>
      <c r="B13" s="7" t="s">
        <v>8</v>
      </c>
      <c r="C13" s="7" t="s">
        <v>9</v>
      </c>
      <c r="D13" s="7" t="s">
        <v>10</v>
      </c>
      <c r="E13" s="7" t="s">
        <v>11</v>
      </c>
      <c r="F13" s="7" t="s">
        <v>12</v>
      </c>
      <c r="G13" s="7" t="s">
        <v>13</v>
      </c>
      <c r="H13" s="7" t="s">
        <v>14</v>
      </c>
      <c r="I13" s="7" t="s">
        <v>15</v>
      </c>
      <c r="J13" s="7" t="s">
        <v>16</v>
      </c>
      <c r="K13" s="7" t="s">
        <v>17</v>
      </c>
    </row>
    <row r="14" spans="1:15" x14ac:dyDescent="0.2">
      <c r="A14" s="2">
        <f>COUNT(E14:E16)</f>
        <v>3</v>
      </c>
      <c r="B14" s="4">
        <f>100*(A14/$E$3)</f>
        <v>6.1224489795918364</v>
      </c>
      <c r="C14" s="8" t="s">
        <v>18</v>
      </c>
      <c r="D14" s="8" t="s">
        <v>19</v>
      </c>
      <c r="E14" s="9">
        <v>5611.0262914340001</v>
      </c>
      <c r="F14" s="9">
        <v>8203.6733638559999</v>
      </c>
      <c r="G14" s="10">
        <v>35106.243009678001</v>
      </c>
      <c r="H14" s="10">
        <v>40743.183431773999</v>
      </c>
      <c r="I14" s="10">
        <v>4306.6817147800002</v>
      </c>
      <c r="J14" s="11">
        <v>4544.8449156260003</v>
      </c>
      <c r="K14" s="12" t="s">
        <v>20</v>
      </c>
      <c r="O14" s="13"/>
    </row>
    <row r="15" spans="1:15" x14ac:dyDescent="0.2">
      <c r="C15" s="8" t="s">
        <v>21</v>
      </c>
      <c r="D15" s="8" t="s">
        <v>22</v>
      </c>
      <c r="E15" s="9">
        <v>21979.554708217001</v>
      </c>
      <c r="F15" s="9">
        <v>26496.389743750999</v>
      </c>
      <c r="G15" s="12">
        <v>34575.109802626001</v>
      </c>
      <c r="H15" s="12">
        <v>35824.819843883</v>
      </c>
      <c r="I15" s="12">
        <v>3602.9581421449998</v>
      </c>
      <c r="J15" s="12">
        <v>3968.3880962100002</v>
      </c>
      <c r="K15" s="12" t="s">
        <v>20</v>
      </c>
    </row>
    <row r="16" spans="1:15" x14ac:dyDescent="0.2">
      <c r="C16" s="14" t="s">
        <v>23</v>
      </c>
      <c r="D16" s="14" t="s">
        <v>24</v>
      </c>
      <c r="E16" s="15">
        <v>2716.367901312</v>
      </c>
      <c r="F16" s="15">
        <v>3023.0978073279998</v>
      </c>
      <c r="G16" s="15">
        <v>36565.821263247999</v>
      </c>
      <c r="H16" s="15">
        <v>37540.927689360004</v>
      </c>
      <c r="I16" s="16">
        <v>2325.9235012959998</v>
      </c>
      <c r="J16" s="16">
        <v>2646.0477263520002</v>
      </c>
      <c r="K16" s="12" t="s">
        <v>25</v>
      </c>
    </row>
    <row r="19" spans="1:11" x14ac:dyDescent="0.2">
      <c r="A19" s="7" t="s">
        <v>26</v>
      </c>
    </row>
    <row r="20" spans="1:11" x14ac:dyDescent="0.2">
      <c r="A20" s="7" t="s">
        <v>7</v>
      </c>
      <c r="B20" s="7" t="s">
        <v>8</v>
      </c>
      <c r="C20" s="7" t="s">
        <v>9</v>
      </c>
      <c r="D20" s="7" t="s">
        <v>10</v>
      </c>
      <c r="E20" s="7" t="s">
        <v>11</v>
      </c>
      <c r="F20" s="7" t="s">
        <v>12</v>
      </c>
      <c r="G20" s="7" t="s">
        <v>13</v>
      </c>
      <c r="H20" s="7" t="s">
        <v>14</v>
      </c>
      <c r="I20" s="7" t="s">
        <v>15</v>
      </c>
      <c r="J20" s="7" t="s">
        <v>16</v>
      </c>
      <c r="K20" s="7" t="s">
        <v>17</v>
      </c>
    </row>
    <row r="21" spans="1:11" x14ac:dyDescent="0.2">
      <c r="A21" s="2">
        <f>COUNT(E21:E24)</f>
        <v>4</v>
      </c>
      <c r="B21" s="4">
        <f>100*(A21/$E$3)</f>
        <v>8.1632653061224492</v>
      </c>
      <c r="C21" s="8" t="s">
        <v>27</v>
      </c>
      <c r="D21" s="8" t="s">
        <v>28</v>
      </c>
      <c r="E21" s="12">
        <v>50539.187360463999</v>
      </c>
      <c r="F21" s="12">
        <v>47679.815444646003</v>
      </c>
      <c r="G21" s="9">
        <v>100187.867895588</v>
      </c>
      <c r="H21" s="9">
        <v>102173.633115598</v>
      </c>
      <c r="I21" s="12">
        <v>4444.7340669160003</v>
      </c>
      <c r="J21" s="12">
        <v>4613.085357254</v>
      </c>
      <c r="K21" s="1" t="s">
        <v>29</v>
      </c>
    </row>
    <row r="22" spans="1:11" x14ac:dyDescent="0.2">
      <c r="C22" s="8" t="s">
        <v>30</v>
      </c>
      <c r="D22" s="8" t="s">
        <v>31</v>
      </c>
      <c r="E22" s="9">
        <v>243909.32503032399</v>
      </c>
      <c r="F22" s="9">
        <v>198278.021172162</v>
      </c>
      <c r="G22" s="12">
        <v>50123.478681973997</v>
      </c>
      <c r="H22" s="12">
        <v>54494.039362871001</v>
      </c>
      <c r="I22" s="12">
        <v>5541.4113257890003</v>
      </c>
      <c r="J22" s="12">
        <v>5482.7010498990003</v>
      </c>
      <c r="K22" s="12" t="s">
        <v>32</v>
      </c>
    </row>
    <row r="23" spans="1:11" x14ac:dyDescent="0.2">
      <c r="C23" s="8" t="s">
        <v>33</v>
      </c>
      <c r="D23" s="8" t="s">
        <v>34</v>
      </c>
      <c r="E23" s="12">
        <v>73771.859158751002</v>
      </c>
      <c r="F23" s="12">
        <v>88261.183382959993</v>
      </c>
      <c r="G23" s="17">
        <v>65737.087818063999</v>
      </c>
      <c r="H23" s="17">
        <v>64694.886297751</v>
      </c>
      <c r="I23" s="12">
        <v>4866.0826328470002</v>
      </c>
      <c r="J23" s="12">
        <v>4632.5568765139997</v>
      </c>
      <c r="K23" s="1" t="s">
        <v>35</v>
      </c>
    </row>
    <row r="24" spans="1:11" x14ac:dyDescent="0.2">
      <c r="C24" s="8" t="s">
        <v>36</v>
      </c>
      <c r="D24" s="8" t="s">
        <v>37</v>
      </c>
      <c r="E24" s="12">
        <v>73404.601991599993</v>
      </c>
      <c r="F24" s="12">
        <v>71478.541336950002</v>
      </c>
      <c r="G24" s="17">
        <v>62564.304033</v>
      </c>
      <c r="H24" s="17">
        <v>60050.233002100002</v>
      </c>
      <c r="I24" s="12">
        <v>4532.9066560250003</v>
      </c>
      <c r="J24" s="12">
        <v>5175.7980007249998</v>
      </c>
      <c r="K24" s="1" t="s">
        <v>35</v>
      </c>
    </row>
    <row r="27" spans="1:11" x14ac:dyDescent="0.2">
      <c r="A27" s="7" t="s">
        <v>38</v>
      </c>
    </row>
    <row r="28" spans="1:11" x14ac:dyDescent="0.2">
      <c r="A28" s="7" t="s">
        <v>7</v>
      </c>
      <c r="B28" s="7" t="s">
        <v>8</v>
      </c>
      <c r="C28" s="7" t="s">
        <v>9</v>
      </c>
      <c r="D28" s="7" t="s">
        <v>10</v>
      </c>
      <c r="E28" s="7" t="s">
        <v>11</v>
      </c>
      <c r="F28" s="7" t="s">
        <v>12</v>
      </c>
      <c r="G28" s="7" t="s">
        <v>13</v>
      </c>
      <c r="H28" s="7" t="s">
        <v>14</v>
      </c>
      <c r="I28" s="7" t="s">
        <v>15</v>
      </c>
      <c r="J28" s="7" t="s">
        <v>16</v>
      </c>
      <c r="K28" s="7" t="s">
        <v>17</v>
      </c>
    </row>
    <row r="29" spans="1:11" x14ac:dyDescent="0.2">
      <c r="A29" s="2">
        <f>COUNT(E29:E32)</f>
        <v>4</v>
      </c>
      <c r="B29" s="4">
        <f>100*(A29/$E$3)</f>
        <v>8.1632653061224492</v>
      </c>
      <c r="C29" s="8" t="s">
        <v>39</v>
      </c>
      <c r="D29" s="8" t="s">
        <v>40</v>
      </c>
      <c r="E29" s="9">
        <v>29540.385732760002</v>
      </c>
      <c r="F29" s="11">
        <v>47410.042243900003</v>
      </c>
      <c r="G29" s="12">
        <v>55449.341650180002</v>
      </c>
      <c r="H29" s="12">
        <v>51967.953575259999</v>
      </c>
      <c r="I29" s="12">
        <v>5157.0290500999999</v>
      </c>
      <c r="J29" s="12">
        <v>5756.1467688399998</v>
      </c>
      <c r="K29" s="1" t="s">
        <v>41</v>
      </c>
    </row>
    <row r="30" spans="1:11" x14ac:dyDescent="0.2">
      <c r="C30" s="8" t="s">
        <v>42</v>
      </c>
      <c r="D30" s="8" t="s">
        <v>43</v>
      </c>
      <c r="E30" s="17">
        <v>65092.218735811002</v>
      </c>
      <c r="F30" s="12">
        <v>83990.267456379006</v>
      </c>
      <c r="G30" s="12">
        <v>51034.545881279999</v>
      </c>
      <c r="H30" s="12">
        <v>44746.555492649</v>
      </c>
      <c r="I30" s="12">
        <v>5316.0985293000003</v>
      </c>
      <c r="J30" s="12">
        <v>4729.9645888900004</v>
      </c>
      <c r="K30" s="1" t="s">
        <v>41</v>
      </c>
    </row>
    <row r="31" spans="1:11" x14ac:dyDescent="0.2">
      <c r="C31" s="14" t="s">
        <v>44</v>
      </c>
      <c r="D31" s="14" t="s">
        <v>45</v>
      </c>
      <c r="E31" s="15">
        <v>69038.312044024002</v>
      </c>
      <c r="F31" s="15">
        <v>73565.535194441007</v>
      </c>
      <c r="G31" s="15">
        <v>46259.007415863998</v>
      </c>
      <c r="H31" s="15">
        <v>44507.193794854997</v>
      </c>
      <c r="I31" s="18">
        <v>2231.2918003230002</v>
      </c>
      <c r="J31" s="15">
        <v>3650.9072288379998</v>
      </c>
      <c r="K31" s="1" t="s">
        <v>46</v>
      </c>
    </row>
    <row r="32" spans="1:11" x14ac:dyDescent="0.2">
      <c r="C32" s="14" t="s">
        <v>47</v>
      </c>
      <c r="D32" s="14" t="s">
        <v>48</v>
      </c>
      <c r="E32" s="15">
        <v>44895.798748576002</v>
      </c>
      <c r="F32" s="15">
        <v>48155.872435584002</v>
      </c>
      <c r="G32" s="15">
        <v>49413.933078743998</v>
      </c>
      <c r="H32" s="15">
        <v>46973.999688880001</v>
      </c>
      <c r="I32" s="15">
        <v>3422.0529962800001</v>
      </c>
      <c r="J32" s="18">
        <v>403.98792154400002</v>
      </c>
      <c r="K32" s="1" t="s">
        <v>49</v>
      </c>
    </row>
    <row r="35" spans="1:15" x14ac:dyDescent="0.2">
      <c r="A35" s="7" t="s">
        <v>50</v>
      </c>
    </row>
    <row r="36" spans="1:15" x14ac:dyDescent="0.2">
      <c r="A36" s="7" t="s">
        <v>7</v>
      </c>
      <c r="B36" s="7" t="s">
        <v>8</v>
      </c>
      <c r="C36" s="7" t="s">
        <v>9</v>
      </c>
      <c r="D36" s="7" t="s">
        <v>10</v>
      </c>
      <c r="E36" s="7" t="s">
        <v>11</v>
      </c>
      <c r="F36" s="7" t="s">
        <v>12</v>
      </c>
      <c r="G36" s="7" t="s">
        <v>13</v>
      </c>
      <c r="H36" s="7" t="s">
        <v>14</v>
      </c>
      <c r="I36" s="7" t="s">
        <v>15</v>
      </c>
      <c r="J36" s="7" t="s">
        <v>16</v>
      </c>
      <c r="K36" s="7" t="s">
        <v>17</v>
      </c>
    </row>
    <row r="37" spans="1:15" x14ac:dyDescent="0.2">
      <c r="A37" s="2">
        <f>COUNT(E37:E46)</f>
        <v>10</v>
      </c>
      <c r="B37" s="4">
        <f>100*(A37/$E$3)</f>
        <v>20.408163265306122</v>
      </c>
      <c r="C37" s="8" t="s">
        <v>51</v>
      </c>
      <c r="D37" s="8" t="s">
        <v>52</v>
      </c>
      <c r="E37" s="9">
        <v>53.230201632000004</v>
      </c>
      <c r="F37" s="9">
        <v>66.537752040000001</v>
      </c>
      <c r="G37" s="12">
        <v>40948.811222128003</v>
      </c>
      <c r="H37" s="12">
        <v>44549.242915848001</v>
      </c>
      <c r="I37" s="12">
        <v>4190.3997618080002</v>
      </c>
      <c r="J37" s="12">
        <v>4092.0717504600002</v>
      </c>
      <c r="K37" s="1" t="s">
        <v>53</v>
      </c>
    </row>
    <row r="38" spans="1:15" x14ac:dyDescent="0.2">
      <c r="C38" s="8" t="s">
        <v>54</v>
      </c>
      <c r="D38" s="8" t="s">
        <v>55</v>
      </c>
      <c r="E38" s="9">
        <v>73.232827885000006</v>
      </c>
      <c r="F38" s="9">
        <v>68.309612564999995</v>
      </c>
      <c r="G38" s="12">
        <v>46956.39691833</v>
      </c>
      <c r="H38" s="12">
        <v>43393.835232395002</v>
      </c>
      <c r="I38" s="12">
        <v>4410.5855248050002</v>
      </c>
      <c r="J38" s="12">
        <v>4232.7343713700002</v>
      </c>
      <c r="K38" s="1" t="s">
        <v>53</v>
      </c>
    </row>
    <row r="39" spans="1:15" x14ac:dyDescent="0.2">
      <c r="C39" s="8" t="s">
        <v>56</v>
      </c>
      <c r="D39" s="8" t="s">
        <v>40</v>
      </c>
      <c r="E39" s="9">
        <v>76.594734619999997</v>
      </c>
      <c r="F39" s="9">
        <v>86.037921080000004</v>
      </c>
      <c r="G39" s="12">
        <v>50577.706679759998</v>
      </c>
      <c r="H39" s="12">
        <v>52556.5788646</v>
      </c>
      <c r="I39" s="12">
        <v>3854.9185615599999</v>
      </c>
      <c r="J39" s="12">
        <v>4354.358201</v>
      </c>
      <c r="K39" s="1" t="s">
        <v>53</v>
      </c>
    </row>
    <row r="40" spans="1:15" x14ac:dyDescent="0.2">
      <c r="C40" s="8" t="s">
        <v>57</v>
      </c>
      <c r="D40" s="8" t="s">
        <v>58</v>
      </c>
      <c r="E40" s="9">
        <v>59.860605900000003</v>
      </c>
      <c r="F40" s="9">
        <v>61.456888724000002</v>
      </c>
      <c r="G40" s="9">
        <v>66.245737195999993</v>
      </c>
      <c r="H40" s="9">
        <v>55.869898839999998</v>
      </c>
      <c r="I40" s="9">
        <v>55.071757427999998</v>
      </c>
      <c r="J40" s="9">
        <v>67.842020020000007</v>
      </c>
      <c r="K40" s="1" t="s">
        <v>59</v>
      </c>
    </row>
    <row r="41" spans="1:15" x14ac:dyDescent="0.2">
      <c r="C41" s="8" t="s">
        <v>60</v>
      </c>
      <c r="D41" s="8" t="s">
        <v>61</v>
      </c>
      <c r="E41" s="12">
        <v>61171.646112797003</v>
      </c>
      <c r="F41" s="12">
        <v>65942.367326027001</v>
      </c>
      <c r="G41" s="17">
        <v>102.827575022</v>
      </c>
      <c r="H41" s="17">
        <v>106.41458345300001</v>
      </c>
      <c r="I41" s="17">
        <v>104.023244499</v>
      </c>
      <c r="J41" s="17">
        <v>101.631905545</v>
      </c>
      <c r="K41" s="1" t="s">
        <v>62</v>
      </c>
    </row>
    <row r="42" spans="1:15" x14ac:dyDescent="0.2">
      <c r="C42" s="8" t="s">
        <v>63</v>
      </c>
      <c r="D42" s="8" t="s">
        <v>45</v>
      </c>
      <c r="E42" s="9">
        <v>59.730216876999997</v>
      </c>
      <c r="F42" s="9">
        <v>58.093772579000003</v>
      </c>
      <c r="G42" s="12">
        <v>41405.313627996002</v>
      </c>
      <c r="H42" s="12">
        <v>46970.042463345002</v>
      </c>
      <c r="I42" s="12">
        <v>2991.4201767439999</v>
      </c>
      <c r="J42" s="12">
        <v>3907.010761475</v>
      </c>
      <c r="K42" s="1" t="s">
        <v>53</v>
      </c>
    </row>
    <row r="43" spans="1:15" x14ac:dyDescent="0.2">
      <c r="C43" s="8" t="s">
        <v>64</v>
      </c>
      <c r="D43" s="8" t="s">
        <v>65</v>
      </c>
      <c r="E43" s="9">
        <v>72.385648384000007</v>
      </c>
      <c r="F43" s="9">
        <v>66.730519603999994</v>
      </c>
      <c r="G43" s="12">
        <v>47918.168204451998</v>
      </c>
      <c r="H43" s="12">
        <v>43917.730105479997</v>
      </c>
      <c r="I43" s="12">
        <v>4461.8966074199998</v>
      </c>
      <c r="J43" s="12">
        <v>4940.3205022080001</v>
      </c>
      <c r="K43" s="1" t="s">
        <v>53</v>
      </c>
    </row>
    <row r="44" spans="1:15" x14ac:dyDescent="0.2">
      <c r="C44" s="8" t="s">
        <v>66</v>
      </c>
      <c r="D44" s="8" t="s">
        <v>67</v>
      </c>
      <c r="E44" s="9">
        <v>65.464881495</v>
      </c>
      <c r="F44" s="9">
        <v>65.464881495</v>
      </c>
      <c r="G44" s="12">
        <v>37985.745699468003</v>
      </c>
      <c r="H44" s="12">
        <v>40241.766230988003</v>
      </c>
      <c r="I44" s="12">
        <v>3409.2095978550001</v>
      </c>
      <c r="J44" s="12">
        <v>3532.0821446609998</v>
      </c>
      <c r="K44" s="1" t="s">
        <v>53</v>
      </c>
    </row>
    <row r="45" spans="1:15" x14ac:dyDescent="0.2">
      <c r="C45" s="14" t="s">
        <v>68</v>
      </c>
      <c r="D45" s="14" t="s">
        <v>69</v>
      </c>
      <c r="E45" s="16">
        <v>56.015842476000003</v>
      </c>
      <c r="F45" s="16">
        <v>52.362635357999999</v>
      </c>
      <c r="G45" s="15">
        <v>42449.048975454003</v>
      </c>
      <c r="H45" s="15">
        <v>43211.960395262999</v>
      </c>
      <c r="I45" s="15">
        <v>2547.5030969519999</v>
      </c>
      <c r="J45" s="15">
        <v>3201.4271710739999</v>
      </c>
      <c r="K45" s="1" t="s">
        <v>53</v>
      </c>
      <c r="L45" s="19"/>
      <c r="M45" s="19"/>
      <c r="N45" s="19"/>
      <c r="O45" s="19"/>
    </row>
    <row r="46" spans="1:15" x14ac:dyDescent="0.2">
      <c r="C46" s="14" t="s">
        <v>70</v>
      </c>
      <c r="D46" s="14" t="s">
        <v>71</v>
      </c>
      <c r="E46" s="16">
        <v>59.473994480999998</v>
      </c>
      <c r="F46" s="16">
        <v>62.032015749000003</v>
      </c>
      <c r="G46" s="15">
        <v>40039.427897369998</v>
      </c>
      <c r="H46" s="15">
        <v>42090.321448989002</v>
      </c>
      <c r="I46" s="15">
        <v>2995.4429048279999</v>
      </c>
      <c r="J46" s="15">
        <v>3657.9704132400002</v>
      </c>
      <c r="K46" s="1" t="s">
        <v>53</v>
      </c>
      <c r="L46" s="19"/>
      <c r="M46" s="19"/>
      <c r="N46" s="19"/>
      <c r="O46" s="19"/>
    </row>
    <row r="49" spans="1:17" x14ac:dyDescent="0.2">
      <c r="A49" s="7" t="s">
        <v>72</v>
      </c>
    </row>
    <row r="50" spans="1:17" x14ac:dyDescent="0.2">
      <c r="A50" s="7" t="s">
        <v>7</v>
      </c>
      <c r="B50" s="7" t="s">
        <v>8</v>
      </c>
      <c r="C50" s="7" t="s">
        <v>9</v>
      </c>
      <c r="D50" s="7" t="s">
        <v>10</v>
      </c>
      <c r="E50" s="7" t="s">
        <v>11</v>
      </c>
      <c r="F50" s="7" t="s">
        <v>12</v>
      </c>
      <c r="G50" s="7" t="s">
        <v>13</v>
      </c>
      <c r="H50" s="7" t="s">
        <v>14</v>
      </c>
      <c r="I50" s="7" t="s">
        <v>15</v>
      </c>
      <c r="J50" s="7" t="s">
        <v>16</v>
      </c>
      <c r="K50" s="7" t="s">
        <v>17</v>
      </c>
      <c r="L50" s="7"/>
    </row>
    <row r="51" spans="1:17" x14ac:dyDescent="0.2">
      <c r="A51" s="2">
        <f>COUNT(E51:E53)</f>
        <v>3</v>
      </c>
      <c r="B51" s="4">
        <f>100*(A51/$E$3)</f>
        <v>6.1224489795918364</v>
      </c>
      <c r="C51" s="8" t="s">
        <v>73</v>
      </c>
      <c r="D51" s="8" t="s">
        <v>74</v>
      </c>
      <c r="E51" s="11">
        <v>1468.560299409</v>
      </c>
      <c r="F51" s="11">
        <v>1589.709136986</v>
      </c>
      <c r="G51" s="10">
        <v>37333.540971695998</v>
      </c>
      <c r="H51" s="20">
        <v>6.8946492929999996</v>
      </c>
      <c r="I51" s="10">
        <v>4203.7661689320003</v>
      </c>
      <c r="J51" s="11">
        <v>4125.9551269109998</v>
      </c>
      <c r="K51" s="1" t="s">
        <v>75</v>
      </c>
      <c r="M51" s="13"/>
      <c r="N51" s="13"/>
      <c r="O51" s="13"/>
    </row>
    <row r="52" spans="1:17" s="21" customFormat="1" x14ac:dyDescent="0.2">
      <c r="C52" s="8" t="s">
        <v>76</v>
      </c>
      <c r="D52" s="8" t="s">
        <v>69</v>
      </c>
      <c r="E52" s="12">
        <v>42073.377510152997</v>
      </c>
      <c r="F52" s="12">
        <v>38924.312974437002</v>
      </c>
      <c r="G52" s="9">
        <v>5.4798106769999997</v>
      </c>
      <c r="H52" s="12">
        <v>46003.619501267996</v>
      </c>
      <c r="I52" s="12">
        <v>3919.2823697610002</v>
      </c>
      <c r="J52" s="12">
        <v>3653.2071179999998</v>
      </c>
      <c r="K52" s="12" t="s">
        <v>77</v>
      </c>
      <c r="L52" s="22"/>
      <c r="O52" s="22"/>
      <c r="P52" s="22"/>
      <c r="Q52" s="22"/>
    </row>
    <row r="53" spans="1:17" x14ac:dyDescent="0.2">
      <c r="C53" s="8" t="s">
        <v>78</v>
      </c>
      <c r="D53" s="8" t="s">
        <v>79</v>
      </c>
      <c r="E53" s="12">
        <v>83413.842726693998</v>
      </c>
      <c r="F53" s="12">
        <v>85095.205222575998</v>
      </c>
      <c r="G53" s="12">
        <v>42907.834735468001</v>
      </c>
      <c r="H53" s="23">
        <v>40046.083721051997</v>
      </c>
      <c r="I53" s="12">
        <v>3396.2349568039999</v>
      </c>
      <c r="J53" s="9">
        <v>0.83774912599999996</v>
      </c>
      <c r="K53" s="1" t="s">
        <v>80</v>
      </c>
    </row>
    <row r="56" spans="1:17" x14ac:dyDescent="0.2">
      <c r="A56" s="24" t="s">
        <v>81</v>
      </c>
    </row>
    <row r="57" spans="1:17" x14ac:dyDescent="0.2">
      <c r="A57" s="7" t="s">
        <v>7</v>
      </c>
      <c r="B57" s="7" t="s">
        <v>8</v>
      </c>
      <c r="C57" s="7" t="s">
        <v>9</v>
      </c>
      <c r="D57" s="7" t="s">
        <v>10</v>
      </c>
      <c r="E57" s="7" t="s">
        <v>11</v>
      </c>
      <c r="F57" s="7" t="s">
        <v>12</v>
      </c>
      <c r="G57" s="7" t="s">
        <v>13</v>
      </c>
      <c r="H57" s="7" t="s">
        <v>14</v>
      </c>
      <c r="I57" s="7" t="s">
        <v>15</v>
      </c>
      <c r="J57" s="7" t="s">
        <v>16</v>
      </c>
      <c r="K57" s="7" t="s">
        <v>17</v>
      </c>
      <c r="L57" s="7"/>
    </row>
    <row r="58" spans="1:17" s="13" customFormat="1" x14ac:dyDescent="0.2">
      <c r="A58" s="2">
        <f>COUNT(E58:E76)</f>
        <v>19</v>
      </c>
      <c r="B58" s="4">
        <f>100*(A58/$E$3)</f>
        <v>38.775510204081634</v>
      </c>
      <c r="C58" s="8" t="s">
        <v>82</v>
      </c>
      <c r="D58" s="8" t="s">
        <v>83</v>
      </c>
      <c r="E58" s="12">
        <v>105083.87861811</v>
      </c>
      <c r="F58" s="12">
        <v>83343.074272710001</v>
      </c>
      <c r="G58" s="20">
        <v>22427.933436866999</v>
      </c>
      <c r="H58" s="25">
        <v>49388.525394368997</v>
      </c>
      <c r="I58" s="20">
        <v>2793.3941730030001</v>
      </c>
      <c r="J58" s="12">
        <v>5759.3185823249996</v>
      </c>
      <c r="K58" s="13" t="s">
        <v>84</v>
      </c>
    </row>
    <row r="59" spans="1:17" s="13" customFormat="1" x14ac:dyDescent="0.2">
      <c r="C59" s="8" t="s">
        <v>85</v>
      </c>
      <c r="D59" s="8" t="s">
        <v>86</v>
      </c>
      <c r="E59" s="9">
        <v>29350.553623804</v>
      </c>
      <c r="F59" s="11">
        <v>86035.716835796004</v>
      </c>
      <c r="G59" s="10">
        <v>48194.135772506001</v>
      </c>
      <c r="H59" s="10">
        <v>54517.644436855997</v>
      </c>
      <c r="I59" s="10">
        <v>4736.7106100000001</v>
      </c>
      <c r="J59" s="11">
        <v>5415.9549114740003</v>
      </c>
      <c r="K59" s="13" t="s">
        <v>87</v>
      </c>
    </row>
    <row r="60" spans="1:17" x14ac:dyDescent="0.2">
      <c r="C60" s="2" t="s">
        <v>88</v>
      </c>
      <c r="E60" s="2">
        <v>0</v>
      </c>
      <c r="K60" s="1" t="s">
        <v>89</v>
      </c>
    </row>
    <row r="61" spans="1:17" x14ac:dyDescent="0.2">
      <c r="C61" s="8" t="s">
        <v>90</v>
      </c>
      <c r="D61" s="8" t="s">
        <v>61</v>
      </c>
      <c r="E61" s="9">
        <v>105.218913976</v>
      </c>
      <c r="F61" s="9">
        <v>96.849227636999998</v>
      </c>
      <c r="G61" s="17">
        <v>101.631905545</v>
      </c>
      <c r="H61" s="17">
        <v>94.457888682999993</v>
      </c>
      <c r="I61" s="12">
        <v>4475.3908524110002</v>
      </c>
      <c r="J61" s="12">
        <v>3958.8616383469998</v>
      </c>
      <c r="K61" s="1" t="s">
        <v>91</v>
      </c>
    </row>
    <row r="62" spans="1:17" x14ac:dyDescent="0.2">
      <c r="C62" s="14" t="s">
        <v>92</v>
      </c>
      <c r="D62" s="14" t="s">
        <v>58</v>
      </c>
      <c r="E62" s="16">
        <v>62.255030136000002</v>
      </c>
      <c r="F62" s="16">
        <v>60.658747312000003</v>
      </c>
      <c r="G62" s="15">
        <v>44692.726506352003</v>
      </c>
      <c r="H62" s="15">
        <v>43920.125619535997</v>
      </c>
      <c r="I62" s="15">
        <v>4319.541321744</v>
      </c>
      <c r="J62" s="15">
        <v>4805.609441652</v>
      </c>
      <c r="K62" s="1" t="s">
        <v>93</v>
      </c>
    </row>
    <row r="63" spans="1:17" x14ac:dyDescent="0.2">
      <c r="C63" s="14" t="s">
        <v>94</v>
      </c>
      <c r="D63" s="14" t="s">
        <v>95</v>
      </c>
      <c r="E63" s="15">
        <v>48400.592880178003</v>
      </c>
      <c r="F63" s="15">
        <v>48683.059489430001</v>
      </c>
      <c r="G63" s="16">
        <v>2.424606088</v>
      </c>
      <c r="H63" s="16">
        <v>1.818454566</v>
      </c>
      <c r="I63" s="15">
        <v>4494.0073841080002</v>
      </c>
      <c r="J63" s="16">
        <v>1.818454566</v>
      </c>
      <c r="K63" s="1" t="s">
        <v>96</v>
      </c>
    </row>
    <row r="64" spans="1:17" x14ac:dyDescent="0.2">
      <c r="C64" s="14" t="s">
        <v>97</v>
      </c>
      <c r="D64" s="14" t="s">
        <v>98</v>
      </c>
      <c r="E64" s="16">
        <v>64.027674004999994</v>
      </c>
      <c r="F64" s="16">
        <v>78.339742311999998</v>
      </c>
      <c r="G64" s="15">
        <v>41987.842078973001</v>
      </c>
      <c r="H64" s="15">
        <v>35179.817165359003</v>
      </c>
      <c r="I64" s="15">
        <v>3201.3837002499999</v>
      </c>
      <c r="J64" s="12">
        <v>3148.65502754</v>
      </c>
      <c r="K64" s="1" t="s">
        <v>93</v>
      </c>
    </row>
    <row r="65" spans="1:15" x14ac:dyDescent="0.2">
      <c r="C65" s="14" t="s">
        <v>99</v>
      </c>
      <c r="D65" s="14" t="s">
        <v>65</v>
      </c>
      <c r="E65" s="16">
        <v>66.730519603999994</v>
      </c>
      <c r="F65" s="16">
        <v>71.254622628000007</v>
      </c>
      <c r="G65" s="15">
        <v>43554.670837803998</v>
      </c>
      <c r="H65" s="15">
        <v>43923.38523426</v>
      </c>
      <c r="I65" s="15">
        <v>3395.3393195120002</v>
      </c>
      <c r="J65" s="15">
        <v>4123.7199063759999</v>
      </c>
      <c r="K65" s="1" t="s">
        <v>93</v>
      </c>
    </row>
    <row r="66" spans="1:15" x14ac:dyDescent="0.2">
      <c r="C66" s="14" t="s">
        <v>100</v>
      </c>
      <c r="D66" s="14" t="s">
        <v>34</v>
      </c>
      <c r="E66" s="16">
        <v>107.27331563</v>
      </c>
      <c r="F66" s="16">
        <v>100.67188082200001</v>
      </c>
      <c r="G66" s="15">
        <v>53497.202504681001</v>
      </c>
      <c r="H66" s="15">
        <v>44234.564289706002</v>
      </c>
      <c r="I66" s="15">
        <v>3789.2235797919998</v>
      </c>
      <c r="J66" s="15">
        <v>3492.9841927829998</v>
      </c>
      <c r="K66" s="13" t="s">
        <v>101</v>
      </c>
    </row>
    <row r="67" spans="1:15" x14ac:dyDescent="0.2">
      <c r="C67" s="14" t="s">
        <v>102</v>
      </c>
      <c r="D67" s="14" t="s">
        <v>79</v>
      </c>
      <c r="E67" s="16">
        <v>54.453693190000003</v>
      </c>
      <c r="F67" s="16">
        <v>55.291442316000001</v>
      </c>
      <c r="G67" s="15">
        <v>49629.095973365998</v>
      </c>
      <c r="H67" s="15">
        <v>38280.946312569999</v>
      </c>
      <c r="I67" s="15">
        <v>4187.9078808739996</v>
      </c>
      <c r="J67" s="15">
        <v>3698.66239129</v>
      </c>
      <c r="K67" s="1" t="s">
        <v>93</v>
      </c>
    </row>
    <row r="68" spans="1:15" x14ac:dyDescent="0.2">
      <c r="C68" s="14" t="s">
        <v>103</v>
      </c>
      <c r="D68" s="14" t="s">
        <v>104</v>
      </c>
      <c r="E68" s="15">
        <v>48.002656995000002</v>
      </c>
      <c r="F68" s="15">
        <v>49.780533179999999</v>
      </c>
      <c r="G68" s="15">
        <v>42842.667680735001</v>
      </c>
      <c r="H68" s="15">
        <v>44340.232053899999</v>
      </c>
      <c r="I68" s="15">
        <v>4044.0756954799999</v>
      </c>
      <c r="J68" s="15">
        <v>3815.3222930100001</v>
      </c>
      <c r="K68" s="13" t="s">
        <v>105</v>
      </c>
    </row>
    <row r="69" spans="1:15" x14ac:dyDescent="0.2">
      <c r="C69" s="14" t="s">
        <v>106</v>
      </c>
      <c r="D69" s="14" t="s">
        <v>107</v>
      </c>
      <c r="E69" s="15">
        <v>81.485217996000003</v>
      </c>
      <c r="F69" s="15">
        <v>63.258261339000001</v>
      </c>
      <c r="G69" s="15">
        <v>43388.734235028001</v>
      </c>
      <c r="H69" s="15">
        <v>45434.442076296</v>
      </c>
      <c r="I69" s="15">
        <v>3462.049590909</v>
      </c>
      <c r="J69" s="26">
        <v>2998.8704570370001</v>
      </c>
      <c r="K69" s="13" t="s">
        <v>105</v>
      </c>
    </row>
    <row r="70" spans="1:15" x14ac:dyDescent="0.2">
      <c r="C70" s="14" t="s">
        <v>108</v>
      </c>
      <c r="D70" s="14" t="s">
        <v>109</v>
      </c>
      <c r="E70" s="16">
        <v>1412.161433838</v>
      </c>
      <c r="F70" s="16">
        <v>1339.2480112860001</v>
      </c>
      <c r="G70" s="15">
        <v>42521.392422384</v>
      </c>
      <c r="H70" s="15">
        <v>44325.999630546001</v>
      </c>
      <c r="I70" s="15">
        <v>3453.7372652939998</v>
      </c>
      <c r="J70" s="26">
        <v>3015.1844737679999</v>
      </c>
      <c r="K70" s="13" t="s">
        <v>110</v>
      </c>
    </row>
    <row r="71" spans="1:15" x14ac:dyDescent="0.2">
      <c r="C71" s="8" t="s">
        <v>111</v>
      </c>
      <c r="D71" s="8" t="s">
        <v>69</v>
      </c>
      <c r="E71" s="12">
        <v>63324.692183412</v>
      </c>
      <c r="F71" s="12">
        <v>65880.110562453003</v>
      </c>
      <c r="G71" s="9">
        <v>4.8709428240000001</v>
      </c>
      <c r="H71" s="12">
        <v>42012.490724853</v>
      </c>
      <c r="I71" s="12">
        <v>3860.831055873</v>
      </c>
      <c r="J71" s="12">
        <v>4020.3544333589998</v>
      </c>
      <c r="K71" s="13" t="s">
        <v>112</v>
      </c>
    </row>
    <row r="72" spans="1:15" x14ac:dyDescent="0.2">
      <c r="C72" s="8" t="s">
        <v>113</v>
      </c>
      <c r="D72" s="8" t="s">
        <v>114</v>
      </c>
      <c r="E72" s="12">
        <v>70870.936713407995</v>
      </c>
      <c r="F72" s="12">
        <v>72746.602530047996</v>
      </c>
      <c r="G72" s="12">
        <v>57993.800702111999</v>
      </c>
      <c r="H72" s="9">
        <v>22.735343232000002</v>
      </c>
      <c r="I72" s="12">
        <v>4250.6972078400004</v>
      </c>
      <c r="J72" s="9">
        <v>21.111390144000001</v>
      </c>
      <c r="K72" s="13" t="s">
        <v>115</v>
      </c>
    </row>
    <row r="73" spans="1:15" x14ac:dyDescent="0.2">
      <c r="C73" s="8" t="s">
        <v>116</v>
      </c>
      <c r="D73" s="8" t="s">
        <v>117</v>
      </c>
      <c r="E73" s="12">
        <v>1577.9337090439999</v>
      </c>
      <c r="F73" s="12">
        <v>1523.0426941190001</v>
      </c>
      <c r="G73" s="12">
        <v>51672.205809797997</v>
      </c>
      <c r="H73" s="12">
        <v>47526.104482463001</v>
      </c>
      <c r="I73" s="12">
        <v>4389.0855534029997</v>
      </c>
      <c r="J73" s="9">
        <v>253.96242905299999</v>
      </c>
      <c r="K73" s="1" t="s">
        <v>118</v>
      </c>
    </row>
    <row r="74" spans="1:15" x14ac:dyDescent="0.2">
      <c r="C74" s="14" t="s">
        <v>119</v>
      </c>
      <c r="D74" s="14" t="s">
        <v>79</v>
      </c>
      <c r="E74" s="15">
        <v>22302.557232372001</v>
      </c>
      <c r="F74" s="15">
        <v>18943.183237112</v>
      </c>
      <c r="G74" s="18">
        <v>0.83774912599999996</v>
      </c>
      <c r="H74" s="15">
        <v>48674.061969725997</v>
      </c>
      <c r="I74" s="15">
        <v>4181.205887866</v>
      </c>
      <c r="J74" s="15">
        <v>4282.5735321120001</v>
      </c>
      <c r="K74" s="27" t="s">
        <v>120</v>
      </c>
    </row>
    <row r="75" spans="1:15" x14ac:dyDescent="0.2">
      <c r="C75" s="14" t="s">
        <v>121</v>
      </c>
      <c r="D75" s="14" t="s">
        <v>122</v>
      </c>
      <c r="E75" s="15">
        <v>58908.596123449999</v>
      </c>
      <c r="F75" s="15">
        <v>71930.496319159996</v>
      </c>
      <c r="G75" s="16">
        <v>20.960805143999998</v>
      </c>
      <c r="H75" s="16">
        <v>19.214071382</v>
      </c>
      <c r="I75" s="15">
        <v>3977.3127760739999</v>
      </c>
      <c r="J75" s="15">
        <v>4449.8042586949996</v>
      </c>
      <c r="K75" s="13" t="s">
        <v>123</v>
      </c>
      <c r="L75" s="21"/>
      <c r="M75" s="21"/>
      <c r="N75" s="21"/>
      <c r="O75" s="21"/>
    </row>
    <row r="76" spans="1:15" x14ac:dyDescent="0.2">
      <c r="C76" s="14" t="s">
        <v>124</v>
      </c>
      <c r="D76" s="14" t="s">
        <v>86</v>
      </c>
      <c r="E76" s="16">
        <v>7.5787369760000001</v>
      </c>
      <c r="F76" s="16">
        <v>70.103317028000006</v>
      </c>
      <c r="G76" s="15">
        <v>39313.750720878001</v>
      </c>
      <c r="H76" s="15">
        <v>35662.69418269</v>
      </c>
      <c r="I76" s="15">
        <v>3492.8504038139999</v>
      </c>
      <c r="J76" s="15">
        <v>2825.9215499259999</v>
      </c>
      <c r="K76" s="1" t="s">
        <v>93</v>
      </c>
    </row>
    <row r="77" spans="1:15" x14ac:dyDescent="0.2">
      <c r="C77" s="14"/>
      <c r="D77" s="14"/>
      <c r="E77" s="15"/>
      <c r="F77" s="15"/>
      <c r="G77" s="15"/>
      <c r="H77" s="15"/>
      <c r="I77" s="15"/>
      <c r="J77" s="26"/>
      <c r="K77" s="13"/>
    </row>
    <row r="78" spans="1:15" x14ac:dyDescent="0.2">
      <c r="C78" s="14"/>
      <c r="D78" s="14"/>
      <c r="E78" s="15"/>
      <c r="F78" s="15"/>
      <c r="G78" s="15"/>
      <c r="H78" s="15"/>
      <c r="I78" s="15"/>
      <c r="J78" s="26"/>
      <c r="K78" s="13"/>
    </row>
    <row r="79" spans="1:15" x14ac:dyDescent="0.2">
      <c r="A79" s="7" t="s">
        <v>125</v>
      </c>
    </row>
    <row r="80" spans="1:15" x14ac:dyDescent="0.2">
      <c r="A80" s="7" t="s">
        <v>7</v>
      </c>
      <c r="B80" s="7" t="s">
        <v>8</v>
      </c>
      <c r="C80" s="7" t="s">
        <v>9</v>
      </c>
      <c r="D80" s="7" t="s">
        <v>10</v>
      </c>
    </row>
    <row r="81" spans="1:11" x14ac:dyDescent="0.2">
      <c r="A81" s="2">
        <f>COUNT(E81:E83)</f>
        <v>2</v>
      </c>
      <c r="B81" s="4">
        <f>100*(A81/$E$3)</f>
        <v>4.0816326530612246</v>
      </c>
      <c r="C81" s="28" t="s">
        <v>126</v>
      </c>
      <c r="D81" s="8" t="s">
        <v>127</v>
      </c>
      <c r="E81" s="2">
        <v>0</v>
      </c>
      <c r="K81" s="1" t="s">
        <v>128</v>
      </c>
    </row>
    <row r="82" spans="1:11" x14ac:dyDescent="0.2">
      <c r="C82" s="29" t="s">
        <v>129</v>
      </c>
      <c r="E82" s="2">
        <v>0</v>
      </c>
      <c r="K82" s="14" t="s">
        <v>130</v>
      </c>
    </row>
    <row r="85" spans="1:11" x14ac:dyDescent="0.2">
      <c r="A85" s="24" t="s">
        <v>131</v>
      </c>
    </row>
    <row r="86" spans="1:11" x14ac:dyDescent="0.2">
      <c r="A86" s="7" t="s">
        <v>7</v>
      </c>
      <c r="B86" s="7" t="s">
        <v>8</v>
      </c>
      <c r="C86" s="7" t="s">
        <v>9</v>
      </c>
      <c r="D86" s="7" t="s">
        <v>10</v>
      </c>
      <c r="E86" s="7" t="s">
        <v>11</v>
      </c>
      <c r="F86" s="7" t="s">
        <v>12</v>
      </c>
      <c r="G86" s="7" t="s">
        <v>13</v>
      </c>
      <c r="H86" s="7" t="s">
        <v>14</v>
      </c>
      <c r="I86" s="7" t="s">
        <v>15</v>
      </c>
      <c r="J86" s="7" t="s">
        <v>16</v>
      </c>
      <c r="K86" s="7" t="s">
        <v>17</v>
      </c>
    </row>
    <row r="87" spans="1:11" x14ac:dyDescent="0.2">
      <c r="A87" s="2">
        <f>COUNT(E87:E90)</f>
        <v>4</v>
      </c>
      <c r="B87" s="4">
        <f>100*(A87/$E$3)</f>
        <v>8.1632653061224492</v>
      </c>
      <c r="C87" s="8" t="s">
        <v>132</v>
      </c>
      <c r="D87" s="8" t="s">
        <v>117</v>
      </c>
      <c r="E87" s="12">
        <v>54716.095557439003</v>
      </c>
      <c r="F87" s="12">
        <v>42336.341991353998</v>
      </c>
      <c r="G87" s="12">
        <v>40327.330845099001</v>
      </c>
      <c r="H87" s="12">
        <v>39099.967751376003</v>
      </c>
      <c r="I87" s="12">
        <v>4230.9994304190004</v>
      </c>
      <c r="J87" s="9">
        <v>1540.607818895</v>
      </c>
      <c r="K87" s="1" t="s">
        <v>133</v>
      </c>
    </row>
    <row r="88" spans="1:11" x14ac:dyDescent="0.2">
      <c r="C88" s="8" t="s">
        <v>134</v>
      </c>
      <c r="D88" s="8" t="s">
        <v>117</v>
      </c>
      <c r="E88" s="12">
        <v>2238.0896485419998</v>
      </c>
      <c r="F88" s="12">
        <v>2481.0738746100001</v>
      </c>
      <c r="G88" s="12">
        <v>57415.269731351</v>
      </c>
      <c r="H88" s="12">
        <v>57353.059914436002</v>
      </c>
      <c r="I88" s="12">
        <v>4300.5280493239998</v>
      </c>
      <c r="J88" s="9">
        <v>1040.733642978</v>
      </c>
      <c r="K88" s="1" t="s">
        <v>133</v>
      </c>
    </row>
    <row r="89" spans="1:11" x14ac:dyDescent="0.2">
      <c r="C89" s="8" t="s">
        <v>135</v>
      </c>
      <c r="D89" s="8" t="s">
        <v>117</v>
      </c>
      <c r="E89" s="12">
        <v>6635.9577643330003</v>
      </c>
      <c r="F89" s="12">
        <v>10020.903684708001</v>
      </c>
      <c r="G89" s="12">
        <v>45662.737495809</v>
      </c>
      <c r="H89" s="12">
        <v>42627.630310556</v>
      </c>
      <c r="I89" s="12">
        <v>4506.9182654420001</v>
      </c>
      <c r="J89" s="9">
        <v>608.92432556799997</v>
      </c>
      <c r="K89" s="1" t="s">
        <v>133</v>
      </c>
    </row>
    <row r="90" spans="1:11" x14ac:dyDescent="0.2">
      <c r="C90" s="8" t="s">
        <v>136</v>
      </c>
      <c r="D90" s="8" t="s">
        <v>117</v>
      </c>
      <c r="E90" s="12">
        <v>2351.5310793869999</v>
      </c>
      <c r="F90" s="12">
        <v>2539.6242905300001</v>
      </c>
      <c r="G90" s="12">
        <v>47382.655963459001</v>
      </c>
      <c r="H90" s="12">
        <v>46137.727744960001</v>
      </c>
      <c r="I90" s="12">
        <v>4304.1874503190002</v>
      </c>
      <c r="J90" s="9">
        <v>327.15044895300002</v>
      </c>
      <c r="K90" s="1" t="s">
        <v>137</v>
      </c>
    </row>
    <row r="93" spans="1:11" x14ac:dyDescent="0.2">
      <c r="A93" s="7" t="s">
        <v>138</v>
      </c>
    </row>
    <row r="94" spans="1:11" x14ac:dyDescent="0.2">
      <c r="C94" s="8" t="s">
        <v>139</v>
      </c>
      <c r="D94" s="8" t="s">
        <v>61</v>
      </c>
    </row>
    <row r="95" spans="1:11" x14ac:dyDescent="0.2">
      <c r="C95" s="8" t="s">
        <v>140</v>
      </c>
      <c r="D95" s="8" t="s">
        <v>98</v>
      </c>
    </row>
    <row r="96" spans="1:11" x14ac:dyDescent="0.2">
      <c r="C96" s="8" t="s">
        <v>141</v>
      </c>
      <c r="D96" s="8" t="s">
        <v>43</v>
      </c>
    </row>
    <row r="97" spans="3:4" x14ac:dyDescent="0.2">
      <c r="C97" s="8" t="s">
        <v>27</v>
      </c>
      <c r="D97" s="8" t="s">
        <v>28</v>
      </c>
    </row>
    <row r="98" spans="3:4" x14ac:dyDescent="0.2">
      <c r="C98" s="8" t="s">
        <v>142</v>
      </c>
      <c r="D98" s="8" t="s">
        <v>114</v>
      </c>
    </row>
    <row r="99" spans="3:4" x14ac:dyDescent="0.2">
      <c r="C99" s="8" t="s">
        <v>143</v>
      </c>
      <c r="D99" s="8" t="s">
        <v>19</v>
      </c>
    </row>
    <row r="100" spans="3:4" x14ac:dyDescent="0.2">
      <c r="C100" s="8" t="s">
        <v>144</v>
      </c>
      <c r="D100" s="8" t="s">
        <v>24</v>
      </c>
    </row>
    <row r="101" spans="3:4" x14ac:dyDescent="0.2">
      <c r="C101" s="8" t="s">
        <v>145</v>
      </c>
      <c r="D101" s="8" t="s">
        <v>146</v>
      </c>
    </row>
    <row r="102" spans="3:4" x14ac:dyDescent="0.2">
      <c r="C102" s="8" t="s">
        <v>147</v>
      </c>
      <c r="D102" s="8" t="s">
        <v>19</v>
      </c>
    </row>
    <row r="103" spans="3:4" x14ac:dyDescent="0.2">
      <c r="C103" s="8" t="s">
        <v>148</v>
      </c>
      <c r="D103" s="8" t="s">
        <v>65</v>
      </c>
    </row>
    <row r="104" spans="3:4" x14ac:dyDescent="0.2">
      <c r="C104" s="8" t="s">
        <v>149</v>
      </c>
      <c r="D104" s="8" t="s">
        <v>19</v>
      </c>
    </row>
    <row r="105" spans="3:4" x14ac:dyDescent="0.2">
      <c r="C105" s="8" t="s">
        <v>150</v>
      </c>
      <c r="D105" s="8" t="s">
        <v>22</v>
      </c>
    </row>
    <row r="106" spans="3:4" x14ac:dyDescent="0.2">
      <c r="C106" s="8" t="s">
        <v>135</v>
      </c>
      <c r="D106" s="8" t="s">
        <v>117</v>
      </c>
    </row>
    <row r="107" spans="3:4" x14ac:dyDescent="0.2">
      <c r="C107" s="8" t="s">
        <v>151</v>
      </c>
      <c r="D107" s="8" t="s">
        <v>152</v>
      </c>
    </row>
    <row r="108" spans="3:4" x14ac:dyDescent="0.2">
      <c r="C108" s="8" t="s">
        <v>153</v>
      </c>
      <c r="D108" s="8" t="s">
        <v>48</v>
      </c>
    </row>
    <row r="109" spans="3:4" x14ac:dyDescent="0.2">
      <c r="C109" s="8" t="s">
        <v>56</v>
      </c>
      <c r="D109" s="8" t="s">
        <v>40</v>
      </c>
    </row>
    <row r="110" spans="3:4" x14ac:dyDescent="0.2">
      <c r="C110" s="8" t="s">
        <v>154</v>
      </c>
      <c r="D110" s="8" t="s">
        <v>117</v>
      </c>
    </row>
    <row r="111" spans="3:4" x14ac:dyDescent="0.2">
      <c r="C111" s="8" t="s">
        <v>155</v>
      </c>
      <c r="D111" s="8" t="s">
        <v>22</v>
      </c>
    </row>
    <row r="112" spans="3:4" x14ac:dyDescent="0.2">
      <c r="C112" s="8" t="s">
        <v>156</v>
      </c>
      <c r="D112" s="8" t="s">
        <v>71</v>
      </c>
    </row>
    <row r="113" spans="3:4" x14ac:dyDescent="0.2">
      <c r="C113" s="8" t="s">
        <v>57</v>
      </c>
      <c r="D113" s="8" t="s">
        <v>58</v>
      </c>
    </row>
    <row r="114" spans="3:4" x14ac:dyDescent="0.2">
      <c r="C114" s="8" t="s">
        <v>157</v>
      </c>
      <c r="D114" s="8" t="s">
        <v>158</v>
      </c>
    </row>
    <row r="115" spans="3:4" x14ac:dyDescent="0.2">
      <c r="C115" s="8" t="s">
        <v>159</v>
      </c>
      <c r="D115" s="8" t="s">
        <v>79</v>
      </c>
    </row>
    <row r="116" spans="3:4" x14ac:dyDescent="0.2">
      <c r="C116" s="8" t="s">
        <v>160</v>
      </c>
      <c r="D116" s="8" t="s">
        <v>107</v>
      </c>
    </row>
    <row r="117" spans="3:4" x14ac:dyDescent="0.2">
      <c r="C117" s="8" t="s">
        <v>161</v>
      </c>
      <c r="D117" s="8" t="s">
        <v>162</v>
      </c>
    </row>
    <row r="118" spans="3:4" x14ac:dyDescent="0.2">
      <c r="C118" s="8" t="s">
        <v>163</v>
      </c>
      <c r="D118" s="8" t="s">
        <v>67</v>
      </c>
    </row>
    <row r="119" spans="3:4" x14ac:dyDescent="0.2">
      <c r="C119" s="8" t="s">
        <v>159</v>
      </c>
      <c r="D119" s="8" t="s">
        <v>79</v>
      </c>
    </row>
    <row r="120" spans="3:4" x14ac:dyDescent="0.2">
      <c r="C120" s="8" t="s">
        <v>160</v>
      </c>
      <c r="D120" s="8" t="s">
        <v>107</v>
      </c>
    </row>
    <row r="121" spans="3:4" x14ac:dyDescent="0.2">
      <c r="C121" s="8" t="s">
        <v>161</v>
      </c>
      <c r="D121" s="8" t="s">
        <v>162</v>
      </c>
    </row>
    <row r="122" spans="3:4" x14ac:dyDescent="0.2">
      <c r="C122" s="8" t="s">
        <v>163</v>
      </c>
      <c r="D122" s="8" t="s">
        <v>67</v>
      </c>
    </row>
    <row r="123" spans="3:4" x14ac:dyDescent="0.2">
      <c r="C123" s="8" t="s">
        <v>164</v>
      </c>
      <c r="D123" s="8" t="s">
        <v>22</v>
      </c>
    </row>
    <row r="124" spans="3:4" x14ac:dyDescent="0.2">
      <c r="C124" s="8" t="s">
        <v>90</v>
      </c>
      <c r="D124" s="8" t="s">
        <v>61</v>
      </c>
    </row>
    <row r="125" spans="3:4" x14ac:dyDescent="0.2">
      <c r="C125" s="8" t="s">
        <v>165</v>
      </c>
      <c r="D125" s="8" t="s">
        <v>24</v>
      </c>
    </row>
    <row r="126" spans="3:4" x14ac:dyDescent="0.2">
      <c r="C126" s="8" t="s">
        <v>166</v>
      </c>
      <c r="D126" s="8" t="s">
        <v>58</v>
      </c>
    </row>
    <row r="127" spans="3:4" x14ac:dyDescent="0.2">
      <c r="C127" s="8" t="s">
        <v>167</v>
      </c>
      <c r="D127" s="8" t="s">
        <v>19</v>
      </c>
    </row>
    <row r="128" spans="3:4" x14ac:dyDescent="0.2">
      <c r="C128" s="8" t="s">
        <v>168</v>
      </c>
      <c r="D128" s="8" t="s">
        <v>31</v>
      </c>
    </row>
    <row r="129" spans="3:4" x14ac:dyDescent="0.2">
      <c r="C129" s="8" t="s">
        <v>60</v>
      </c>
      <c r="D129" s="8" t="s">
        <v>61</v>
      </c>
    </row>
    <row r="130" spans="3:4" x14ac:dyDescent="0.2">
      <c r="C130" s="8" t="s">
        <v>169</v>
      </c>
      <c r="D130" s="8" t="s">
        <v>55</v>
      </c>
    </row>
    <row r="131" spans="3:4" x14ac:dyDescent="0.2">
      <c r="C131" s="8" t="s">
        <v>33</v>
      </c>
      <c r="D131" s="8" t="s">
        <v>34</v>
      </c>
    </row>
    <row r="132" spans="3:4" x14ac:dyDescent="0.2">
      <c r="C132" s="8" t="s">
        <v>170</v>
      </c>
      <c r="D132" s="8" t="s">
        <v>152</v>
      </c>
    </row>
    <row r="133" spans="3:4" x14ac:dyDescent="0.2">
      <c r="C133" s="8" t="s">
        <v>36</v>
      </c>
      <c r="D133" s="8" t="s">
        <v>37</v>
      </c>
    </row>
    <row r="134" spans="3:4" x14ac:dyDescent="0.2">
      <c r="C134" s="8" t="s">
        <v>171</v>
      </c>
      <c r="D134" s="8" t="s">
        <v>22</v>
      </c>
    </row>
    <row r="135" spans="3:4" x14ac:dyDescent="0.2">
      <c r="C135" s="8" t="s">
        <v>172</v>
      </c>
      <c r="D135" s="8" t="s">
        <v>173</v>
      </c>
    </row>
    <row r="136" spans="3:4" x14ac:dyDescent="0.2">
      <c r="C136" s="14" t="s">
        <v>174</v>
      </c>
      <c r="D136" s="14" t="s">
        <v>175</v>
      </c>
    </row>
    <row r="137" spans="3:4" x14ac:dyDescent="0.2">
      <c r="C137" s="14" t="s">
        <v>176</v>
      </c>
      <c r="D137" s="14" t="s">
        <v>177</v>
      </c>
    </row>
    <row r="138" spans="3:4" x14ac:dyDescent="0.2">
      <c r="C138" s="14" t="s">
        <v>178</v>
      </c>
      <c r="D138" s="14" t="s">
        <v>28</v>
      </c>
    </row>
    <row r="139" spans="3:4" x14ac:dyDescent="0.2">
      <c r="C139" s="14" t="s">
        <v>179</v>
      </c>
      <c r="D139" s="14" t="s">
        <v>177</v>
      </c>
    </row>
    <row r="140" spans="3:4" x14ac:dyDescent="0.2">
      <c r="C140" s="14" t="s">
        <v>180</v>
      </c>
      <c r="D140" s="14" t="s">
        <v>181</v>
      </c>
    </row>
    <row r="141" spans="3:4" x14ac:dyDescent="0.2">
      <c r="C141" s="14" t="s">
        <v>182</v>
      </c>
      <c r="D141" s="14" t="s">
        <v>24</v>
      </c>
    </row>
    <row r="142" spans="3:4" x14ac:dyDescent="0.2">
      <c r="C142" s="14" t="s">
        <v>183</v>
      </c>
      <c r="D142" s="14" t="s">
        <v>24</v>
      </c>
    </row>
    <row r="143" spans="3:4" x14ac:dyDescent="0.2">
      <c r="C143" s="14" t="s">
        <v>23</v>
      </c>
      <c r="D143" s="14" t="s">
        <v>24</v>
      </c>
    </row>
    <row r="144" spans="3:4" x14ac:dyDescent="0.2">
      <c r="C144" s="14" t="s">
        <v>184</v>
      </c>
      <c r="D144" s="14" t="s">
        <v>185</v>
      </c>
    </row>
    <row r="145" spans="3:4" x14ac:dyDescent="0.2">
      <c r="C145" s="14" t="s">
        <v>186</v>
      </c>
      <c r="D145" s="14" t="s">
        <v>187</v>
      </c>
    </row>
    <row r="146" spans="3:4" x14ac:dyDescent="0.2">
      <c r="C146" s="14" t="s">
        <v>188</v>
      </c>
      <c r="D146" s="14" t="s">
        <v>189</v>
      </c>
    </row>
    <row r="147" spans="3:4" x14ac:dyDescent="0.2">
      <c r="C147" s="14" t="s">
        <v>190</v>
      </c>
      <c r="D147" s="14" t="s">
        <v>191</v>
      </c>
    </row>
    <row r="148" spans="3:4" x14ac:dyDescent="0.2">
      <c r="C148" s="14" t="s">
        <v>192</v>
      </c>
      <c r="D148" s="14" t="s">
        <v>61</v>
      </c>
    </row>
    <row r="149" spans="3:4" x14ac:dyDescent="0.2">
      <c r="C149" s="14" t="s">
        <v>193</v>
      </c>
      <c r="D149" s="14" t="s">
        <v>194</v>
      </c>
    </row>
    <row r="150" spans="3:4" x14ac:dyDescent="0.2">
      <c r="C150" s="14" t="s">
        <v>195</v>
      </c>
      <c r="D150" s="14" t="s">
        <v>191</v>
      </c>
    </row>
    <row r="151" spans="3:4" x14ac:dyDescent="0.2">
      <c r="C151" s="14" t="s">
        <v>196</v>
      </c>
      <c r="D151" s="14" t="s">
        <v>197</v>
      </c>
    </row>
    <row r="152" spans="3:4" x14ac:dyDescent="0.2">
      <c r="C152" s="14" t="s">
        <v>129</v>
      </c>
      <c r="D152" s="14" t="s">
        <v>198</v>
      </c>
    </row>
    <row r="153" spans="3:4" x14ac:dyDescent="0.2">
      <c r="C153" s="14" t="s">
        <v>199</v>
      </c>
      <c r="D153" s="14" t="s">
        <v>114</v>
      </c>
    </row>
    <row r="154" spans="3:4" x14ac:dyDescent="0.2">
      <c r="C154" s="14" t="s">
        <v>94</v>
      </c>
      <c r="D154" s="14" t="s">
        <v>95</v>
      </c>
    </row>
    <row r="155" spans="3:4" x14ac:dyDescent="0.2">
      <c r="C155" s="14" t="s">
        <v>200</v>
      </c>
      <c r="D155" s="14" t="s">
        <v>114</v>
      </c>
    </row>
    <row r="156" spans="3:4" x14ac:dyDescent="0.2">
      <c r="C156" s="14" t="s">
        <v>201</v>
      </c>
      <c r="D156" s="14" t="s">
        <v>83</v>
      </c>
    </row>
    <row r="157" spans="3:4" x14ac:dyDescent="0.2">
      <c r="C157" s="14" t="s">
        <v>202</v>
      </c>
      <c r="D157" s="14" t="s">
        <v>28</v>
      </c>
    </row>
    <row r="158" spans="3:4" x14ac:dyDescent="0.2">
      <c r="C158" s="14" t="s">
        <v>97</v>
      </c>
      <c r="D158" s="14" t="s">
        <v>98</v>
      </c>
    </row>
    <row r="159" spans="3:4" x14ac:dyDescent="0.2">
      <c r="C159" s="14" t="s">
        <v>203</v>
      </c>
      <c r="D159" s="14" t="s">
        <v>79</v>
      </c>
    </row>
    <row r="160" spans="3:4" x14ac:dyDescent="0.2">
      <c r="C160" s="14" t="s">
        <v>204</v>
      </c>
      <c r="D160" s="14" t="s">
        <v>19</v>
      </c>
    </row>
    <row r="161" spans="3:4" x14ac:dyDescent="0.2">
      <c r="C161" s="14" t="s">
        <v>205</v>
      </c>
      <c r="D161" s="14" t="s">
        <v>22</v>
      </c>
    </row>
    <row r="162" spans="3:4" x14ac:dyDescent="0.2">
      <c r="C162" s="14" t="s">
        <v>206</v>
      </c>
      <c r="D162" s="14" t="s">
        <v>48</v>
      </c>
    </row>
    <row r="163" spans="3:4" x14ac:dyDescent="0.2">
      <c r="C163" s="14" t="s">
        <v>207</v>
      </c>
      <c r="D163" s="14" t="s">
        <v>104</v>
      </c>
    </row>
    <row r="164" spans="3:4" x14ac:dyDescent="0.2">
      <c r="C164" s="14" t="s">
        <v>106</v>
      </c>
      <c r="D164" s="14" t="s">
        <v>107</v>
      </c>
    </row>
    <row r="165" spans="3:4" x14ac:dyDescent="0.2">
      <c r="C165" s="14" t="s">
        <v>208</v>
      </c>
      <c r="D165" s="14" t="s">
        <v>177</v>
      </c>
    </row>
    <row r="166" spans="3:4" x14ac:dyDescent="0.2">
      <c r="C166" s="14" t="s">
        <v>209</v>
      </c>
      <c r="D166" s="14" t="s">
        <v>69</v>
      </c>
    </row>
    <row r="167" spans="3:4" x14ac:dyDescent="0.2">
      <c r="C167" s="14" t="s">
        <v>210</v>
      </c>
      <c r="D167" s="14" t="s">
        <v>211</v>
      </c>
    </row>
    <row r="168" spans="3:4" x14ac:dyDescent="0.2">
      <c r="C168" s="14" t="s">
        <v>212</v>
      </c>
      <c r="D168" s="14" t="s">
        <v>52</v>
      </c>
    </row>
    <row r="169" spans="3:4" x14ac:dyDescent="0.2">
      <c r="C169" s="14" t="s">
        <v>213</v>
      </c>
      <c r="D169" s="14" t="s">
        <v>71</v>
      </c>
    </row>
    <row r="170" spans="3:4" x14ac:dyDescent="0.2">
      <c r="C170" s="14" t="s">
        <v>214</v>
      </c>
      <c r="D170" s="14" t="s">
        <v>173</v>
      </c>
    </row>
    <row r="171" spans="3:4" x14ac:dyDescent="0.2">
      <c r="C171" s="14" t="s">
        <v>215</v>
      </c>
      <c r="D171" s="14" t="s">
        <v>24</v>
      </c>
    </row>
    <row r="172" spans="3:4" x14ac:dyDescent="0.2">
      <c r="C172" s="14" t="s">
        <v>108</v>
      </c>
      <c r="D172" s="14" t="s">
        <v>109</v>
      </c>
    </row>
    <row r="173" spans="3:4" x14ac:dyDescent="0.2">
      <c r="C173" s="14" t="s">
        <v>216</v>
      </c>
      <c r="D173" s="14" t="s">
        <v>109</v>
      </c>
    </row>
    <row r="174" spans="3:4" x14ac:dyDescent="0.2">
      <c r="C174" s="14" t="s">
        <v>217</v>
      </c>
      <c r="D174" s="14" t="s">
        <v>22</v>
      </c>
    </row>
    <row r="175" spans="3:4" x14ac:dyDescent="0.2">
      <c r="C175" s="14" t="s">
        <v>218</v>
      </c>
      <c r="D175" s="14" t="s">
        <v>219</v>
      </c>
    </row>
    <row r="176" spans="3:4" x14ac:dyDescent="0.2">
      <c r="C176" s="14" t="s">
        <v>220</v>
      </c>
      <c r="D176" s="14" t="s">
        <v>22</v>
      </c>
    </row>
    <row r="177" spans="3:4" x14ac:dyDescent="0.2">
      <c r="C177" s="14" t="s">
        <v>221</v>
      </c>
      <c r="D177" s="14" t="s">
        <v>189</v>
      </c>
    </row>
    <row r="178" spans="3:4" x14ac:dyDescent="0.2">
      <c r="C178" s="14" t="s">
        <v>222</v>
      </c>
      <c r="D178" s="14" t="s">
        <v>22</v>
      </c>
    </row>
    <row r="179" spans="3:4" x14ac:dyDescent="0.2">
      <c r="C179" s="14" t="s">
        <v>121</v>
      </c>
      <c r="D179" s="14" t="s">
        <v>122</v>
      </c>
    </row>
    <row r="180" spans="3:4" x14ac:dyDescent="0.2">
      <c r="C180" s="14" t="s">
        <v>223</v>
      </c>
      <c r="D180" s="14" t="s">
        <v>224</v>
      </c>
    </row>
    <row r="181" spans="3:4" x14ac:dyDescent="0.2">
      <c r="C181" s="14" t="s">
        <v>225</v>
      </c>
      <c r="D181" s="14" t="s">
        <v>67</v>
      </c>
    </row>
    <row r="182" spans="3:4" x14ac:dyDescent="0.2">
      <c r="C182" s="14" t="s">
        <v>226</v>
      </c>
      <c r="D182" s="14" t="s">
        <v>227</v>
      </c>
    </row>
    <row r="183" spans="3:4" x14ac:dyDescent="0.2">
      <c r="C183" s="14" t="s">
        <v>228</v>
      </c>
      <c r="D183" s="14" t="s">
        <v>229</v>
      </c>
    </row>
    <row r="184" spans="3:4" x14ac:dyDescent="0.2">
      <c r="C184" s="14" t="s">
        <v>230</v>
      </c>
      <c r="D184" s="14" t="s">
        <v>229</v>
      </c>
    </row>
    <row r="185" spans="3:4" x14ac:dyDescent="0.2">
      <c r="C185" s="14" t="s">
        <v>231</v>
      </c>
      <c r="D185" s="14" t="s">
        <v>224</v>
      </c>
    </row>
    <row r="186" spans="3:4" x14ac:dyDescent="0.2">
      <c r="C186" s="14" t="s">
        <v>232</v>
      </c>
      <c r="D186" s="14" t="s">
        <v>229</v>
      </c>
    </row>
    <row r="187" spans="3:4" x14ac:dyDescent="0.2">
      <c r="C187" s="14" t="s">
        <v>233</v>
      </c>
      <c r="D187" s="14" t="s">
        <v>234</v>
      </c>
    </row>
    <row r="188" spans="3:4" x14ac:dyDescent="0.2">
      <c r="C188" s="8" t="s">
        <v>235</v>
      </c>
      <c r="D188" s="8" t="s">
        <v>117</v>
      </c>
    </row>
    <row r="189" spans="3:4" x14ac:dyDescent="0.2">
      <c r="C189" s="8" t="s">
        <v>236</v>
      </c>
      <c r="D189" s="8" t="s">
        <v>71</v>
      </c>
    </row>
    <row r="190" spans="3:4" x14ac:dyDescent="0.2">
      <c r="C190" s="14" t="s">
        <v>237</v>
      </c>
      <c r="D190" s="14" t="s">
        <v>107</v>
      </c>
    </row>
    <row r="191" spans="3:4" x14ac:dyDescent="0.2">
      <c r="C191" s="14" t="s">
        <v>238</v>
      </c>
      <c r="D191" s="14" t="s">
        <v>152</v>
      </c>
    </row>
    <row r="192" spans="3:4" x14ac:dyDescent="0.2">
      <c r="C192" s="14" t="s">
        <v>239</v>
      </c>
      <c r="D192" s="14" t="s">
        <v>45</v>
      </c>
    </row>
    <row r="193" spans="3:4" x14ac:dyDescent="0.2">
      <c r="C193" s="14" t="s">
        <v>240</v>
      </c>
      <c r="D193" s="14" t="s">
        <v>69</v>
      </c>
    </row>
    <row r="194" spans="3:4" x14ac:dyDescent="0.2">
      <c r="C194" s="8"/>
      <c r="D194" s="8"/>
    </row>
    <row r="195" spans="3:4" x14ac:dyDescent="0.2">
      <c r="C195" s="8"/>
      <c r="D195" s="8"/>
    </row>
    <row r="196" spans="3:4" x14ac:dyDescent="0.2">
      <c r="C196" s="8"/>
      <c r="D196" s="8"/>
    </row>
    <row r="197" spans="3:4" x14ac:dyDescent="0.2">
      <c r="C197" s="8"/>
      <c r="D197" s="8"/>
    </row>
  </sheetData>
  <conditionalFormatting sqref="L52">
    <cfRule type="cellIs" dxfId="1" priority="1" operator="lessThan">
      <formula>-25.01</formula>
    </cfRule>
    <cfRule type="cellIs" dxfId="0" priority="2" operator="greaterThan">
      <formula>25.01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Problems Summary</vt:lpstr>
    </vt:vector>
  </TitlesOfParts>
  <Company>Theranos,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Noyes</dc:creator>
  <cp:lastModifiedBy>Tina Noyes</cp:lastModifiedBy>
  <dcterms:created xsi:type="dcterms:W3CDTF">2011-02-10T19:09:23Z</dcterms:created>
  <dcterms:modified xsi:type="dcterms:W3CDTF">2011-02-10T20:29:43Z</dcterms:modified>
</cp:coreProperties>
</file>