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1ty\Desktop\"/>
    </mc:Choice>
  </mc:AlternateContent>
  <xr:revisionPtr revIDLastSave="0" documentId="13_ncr:1_{EC981599-E971-4D37-9E66-1404FE71028C}" xr6:coauthVersionLast="41" xr6:coauthVersionMax="41" xr10:uidLastSave="{00000000-0000-0000-0000-000000000000}"/>
  <bookViews>
    <workbookView xWindow="-120" yWindow="-120" windowWidth="20730" windowHeight="11310" xr2:uid="{44DE49E3-DC8E-468A-AE61-8C5CDD9568A7}"/>
  </bookViews>
  <sheets>
    <sheet name="Construction" sheetId="1" r:id="rId1"/>
    <sheet name="Q2Paradise" sheetId="2" r:id="rId2"/>
    <sheet name="Q3Paradise" sheetId="3" r:id="rId3"/>
    <sheet name="Q4ParadiseRebuild" sheetId="4" r:id="rId4"/>
    <sheet name="Q3IdleFacilities" sheetId="5" r:id="rId5"/>
    <sheet name="Q4IdleFacilities" sheetId="6" r:id="rId6"/>
  </sheets>
  <externalReferences>
    <externalReference r:id="rId7"/>
  </externalReferences>
  <definedNames>
    <definedName name="_xlnm._FilterDatabase" localSheetId="0" hidden="1">Construction!$A$5:$K$120</definedName>
    <definedName name="_xlnm._FilterDatabase" localSheetId="4" hidden="1">Q3IdleFacilities!$A$1:$U$74</definedName>
    <definedName name="_xlnm._FilterDatabase" localSheetId="2" hidden="1">Q3Paradise!$A$1:$T$13</definedName>
    <definedName name="_xlnm._FilterDatabase" localSheetId="3" hidden="1">Q4ParadiseRebuild!$A$1:$D$80</definedName>
    <definedName name="_xlnm.Print_Area" localSheetId="3">Q4ParadiseRebuild!$A$1:$D$82</definedName>
    <definedName name="_xlnm.Print_Titles" localSheetId="3">Q4ParadiseRebuild!$1:$1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6" l="1"/>
  <c r="E74" i="5"/>
  <c r="D74" i="5"/>
  <c r="P73" i="5"/>
  <c r="E73" i="5"/>
  <c r="P72" i="5"/>
  <c r="E72" i="5"/>
  <c r="P71" i="5"/>
  <c r="E71" i="5"/>
  <c r="P70" i="5"/>
  <c r="E70" i="5"/>
  <c r="P69" i="5"/>
  <c r="E69" i="5"/>
  <c r="P68" i="5"/>
  <c r="E68" i="5"/>
  <c r="P67" i="5"/>
  <c r="E67" i="5"/>
  <c r="P66" i="5"/>
  <c r="E66" i="5"/>
  <c r="P65" i="5"/>
  <c r="E65" i="5"/>
  <c r="P64" i="5"/>
  <c r="E64" i="5"/>
  <c r="P63" i="5"/>
  <c r="E63" i="5"/>
  <c r="P62" i="5"/>
  <c r="E62" i="5"/>
  <c r="P61" i="5"/>
  <c r="E61" i="5"/>
  <c r="P60" i="5"/>
  <c r="E60" i="5"/>
  <c r="P59" i="5"/>
  <c r="E59" i="5"/>
  <c r="P58" i="5"/>
  <c r="E58" i="5"/>
  <c r="P57" i="5"/>
  <c r="E57" i="5"/>
  <c r="P56" i="5"/>
  <c r="E56" i="5"/>
  <c r="P55" i="5"/>
  <c r="E55" i="5"/>
  <c r="P54" i="5"/>
  <c r="E54" i="5"/>
  <c r="P53" i="5"/>
  <c r="E53" i="5"/>
  <c r="P52" i="5"/>
  <c r="E52" i="5"/>
  <c r="P51" i="5"/>
  <c r="E51" i="5"/>
  <c r="P50" i="5"/>
  <c r="E50" i="5"/>
  <c r="P49" i="5"/>
  <c r="E49" i="5"/>
  <c r="P48" i="5"/>
  <c r="E48" i="5"/>
  <c r="P47" i="5"/>
  <c r="E47" i="5"/>
  <c r="P46" i="5"/>
  <c r="E46" i="5"/>
  <c r="P45" i="5"/>
  <c r="E45" i="5"/>
  <c r="P44" i="5"/>
  <c r="E44" i="5"/>
  <c r="P43" i="5"/>
  <c r="E43" i="5"/>
  <c r="P42" i="5"/>
  <c r="E42" i="5"/>
  <c r="P41" i="5"/>
  <c r="E41" i="5"/>
  <c r="P40" i="5"/>
  <c r="E40" i="5"/>
  <c r="P39" i="5"/>
  <c r="E39" i="5"/>
  <c r="P38" i="5"/>
  <c r="E38" i="5"/>
  <c r="P37" i="5"/>
  <c r="E37" i="5"/>
  <c r="P36" i="5"/>
  <c r="E36" i="5"/>
  <c r="P35" i="5"/>
  <c r="E35" i="5"/>
  <c r="P34" i="5"/>
  <c r="E34" i="5"/>
  <c r="P33" i="5"/>
  <c r="E33" i="5"/>
  <c r="P32" i="5"/>
  <c r="E32" i="5"/>
  <c r="P31" i="5"/>
  <c r="E31" i="5"/>
  <c r="P30" i="5"/>
  <c r="E30" i="5"/>
  <c r="P29" i="5"/>
  <c r="E29" i="5"/>
  <c r="P28" i="5"/>
  <c r="E28" i="5"/>
  <c r="P27" i="5"/>
  <c r="E27" i="5"/>
  <c r="P26" i="5"/>
  <c r="E26" i="5"/>
  <c r="P25" i="5"/>
  <c r="E25" i="5"/>
  <c r="P24" i="5"/>
  <c r="E24" i="5"/>
  <c r="P23" i="5"/>
  <c r="E23" i="5"/>
  <c r="P22" i="5"/>
  <c r="E22" i="5"/>
  <c r="P21" i="5"/>
  <c r="E21" i="5"/>
  <c r="P20" i="5"/>
  <c r="E20" i="5"/>
  <c r="P19" i="5"/>
  <c r="E19" i="5"/>
  <c r="P18" i="5"/>
  <c r="E18" i="5"/>
  <c r="P17" i="5"/>
  <c r="E17" i="5"/>
  <c r="P16" i="5"/>
  <c r="E16" i="5"/>
  <c r="P15" i="5"/>
  <c r="E15" i="5"/>
  <c r="P14" i="5"/>
  <c r="E14" i="5"/>
  <c r="P13" i="5"/>
  <c r="E13" i="5"/>
  <c r="P12" i="5"/>
  <c r="E12" i="5"/>
  <c r="P11" i="5"/>
  <c r="E11" i="5"/>
  <c r="P10" i="5"/>
  <c r="E10" i="5"/>
  <c r="P9" i="5"/>
  <c r="E9" i="5"/>
  <c r="P8" i="5"/>
  <c r="E8" i="5"/>
  <c r="P7" i="5"/>
  <c r="E7" i="5"/>
  <c r="P6" i="5"/>
  <c r="E6" i="5"/>
  <c r="P5" i="5"/>
  <c r="E5" i="5"/>
  <c r="P4" i="5"/>
  <c r="E4" i="5"/>
  <c r="P3" i="5"/>
  <c r="E3" i="5"/>
  <c r="P2" i="5"/>
  <c r="E2" i="5"/>
  <c r="D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79" i="4" s="1"/>
  <c r="H13" i="3"/>
  <c r="J12" i="3"/>
  <c r="J11" i="3"/>
  <c r="J10" i="3"/>
  <c r="J9" i="3"/>
  <c r="J8" i="3"/>
  <c r="J7" i="3"/>
  <c r="J6" i="3"/>
  <c r="J5" i="3"/>
  <c r="J4" i="3"/>
  <c r="J3" i="3"/>
  <c r="J2" i="3"/>
  <c r="J13" i="3" s="1"/>
  <c r="H28" i="2"/>
</calcChain>
</file>

<file path=xl/sharedStrings.xml><?xml version="1.0" encoding="utf-8"?>
<sst xmlns="http://schemas.openxmlformats.org/spreadsheetml/2006/main" count="1870" uniqueCount="630">
  <si>
    <t>Q4 TARGET - 150 miles construction complete and QA</t>
  </si>
  <si>
    <t>CONSTRUCTION</t>
  </si>
  <si>
    <t>Order</t>
  </si>
  <si>
    <t>Description</t>
  </si>
  <si>
    <t>MAT</t>
  </si>
  <si>
    <t>Contractor</t>
  </si>
  <si>
    <t>Area</t>
  </si>
  <si>
    <t>Status</t>
  </si>
  <si>
    <t>Planned Miles</t>
  </si>
  <si>
    <t>YTD Miles</t>
  </si>
  <si>
    <t>%
Complete</t>
  </si>
  <si>
    <t>08W</t>
  </si>
  <si>
    <t>DOCC</t>
  </si>
  <si>
    <t>MAPP</t>
  </si>
  <si>
    <t>FICL</t>
  </si>
  <si>
    <t>31415330-a</t>
  </si>
  <si>
    <t>31415330-b</t>
  </si>
  <si>
    <t>31401029-a</t>
  </si>
  <si>
    <t>Multiple</t>
  </si>
  <si>
    <t>Paradise Rebuild - Q2 Small Jobs</t>
  </si>
  <si>
    <t>GC/M&amp;C</t>
  </si>
  <si>
    <t>Sacramento Valley</t>
  </si>
  <si>
    <t>Paradise Rebuild - Q3 Small Jobs</t>
  </si>
  <si>
    <t>Q4 Paradise Rebuild</t>
  </si>
  <si>
    <t>North Coast</t>
  </si>
  <si>
    <t>TOTAL</t>
  </si>
  <si>
    <t>Complete in Q1-3</t>
  </si>
  <si>
    <t>Complete in Q4</t>
  </si>
  <si>
    <t>In Progress</t>
  </si>
  <si>
    <t>CALISTOGA 1101</t>
  </si>
  <si>
    <t>ARB</t>
  </si>
  <si>
    <t>PUEBLO 1105 RECONDUCTOR PROJECT</t>
  </si>
  <si>
    <t>DEMO - CWSP - 2018 MONTE RIO 1112 OH TO UG DEMO</t>
  </si>
  <si>
    <t>DEMO - 2018 CALISTOGA 1101 WILDFIRE DEMO Comp</t>
  </si>
  <si>
    <t>OCEANO 1102 S HALCYON &amp; PINE RDGE</t>
  </si>
  <si>
    <t>MGE</t>
  </si>
  <si>
    <t>South Coast Valley</t>
  </si>
  <si>
    <t>MARTELL 1101 RECONDCUTOR 3,700FT</t>
  </si>
  <si>
    <t>Intren</t>
  </si>
  <si>
    <t>Tri-Valley</t>
  </si>
  <si>
    <t>6145 Laurel Dr Paradise/Comcast</t>
  </si>
  <si>
    <t>5541 Vista Way Paradise/Comcast</t>
  </si>
  <si>
    <t>FLEA MOUNTAIN (Big Bend 1101)</t>
  </si>
  <si>
    <t>Big Bend RR Hardening (Bardee's Bar)</t>
  </si>
  <si>
    <t>FRENCH GULCH 1101 Removal</t>
  </si>
  <si>
    <t>Apple Hill 2102</t>
  </si>
  <si>
    <t>Wilson</t>
  </si>
  <si>
    <t>Reconductor Rob Roy 2104 McDonald</t>
  </si>
  <si>
    <t>FROGTOWN 1701 RECOND 1080FT TO 2AR</t>
  </si>
  <si>
    <t>Auberry 1101 Reconductor</t>
  </si>
  <si>
    <t>MIDDLETOWN 1101-TS 1079</t>
  </si>
  <si>
    <t>Bucks Creek - BUCOCAMP POLE_BURN - BARDEES BAR RD OROV</t>
  </si>
  <si>
    <t>Bucks Creek - BUCOCAMP POLE_BURN  HWY 70 OROVILLE</t>
  </si>
  <si>
    <t>Bucks Creek - BUCOCAMP POLE BURN -CAMP CRK RD OROVILLE</t>
  </si>
  <si>
    <t>ZACA 1101 FOXEN CYN RD, LOS OLIVOS</t>
  </si>
  <si>
    <t>ZACA 1102 LONG CYN RD, SANTA YNEZ</t>
  </si>
  <si>
    <t>BRUNSWICK 1105 (LR 32536)</t>
  </si>
  <si>
    <t>Quanta</t>
  </si>
  <si>
    <t>BRUNSWICK 1105 LR-1030 ZONE</t>
  </si>
  <si>
    <t>Silverado 2104 (UG)</t>
  </si>
  <si>
    <t>PIH - SILVERADO 2104 - ANGWIN UG_PH 2</t>
  </si>
  <si>
    <t>VPI</t>
  </si>
  <si>
    <t>Fruitland 1142-2</t>
  </si>
  <si>
    <t>Fruitland 1142</t>
  </si>
  <si>
    <t>Cherry Ridge Road</t>
  </si>
  <si>
    <t>San Rafael 1107</t>
  </si>
  <si>
    <t xml:space="preserve"> LP  CABRILLO 1104 S006CC102</t>
  </si>
  <si>
    <t>Olema 1101</t>
  </si>
  <si>
    <t>Potter Valley 1105</t>
  </si>
  <si>
    <t>SLO 1107 Recon 3,836 ft of 4ar to 2cu in corrosion zone</t>
  </si>
  <si>
    <t>Apple Hill 1104</t>
  </si>
  <si>
    <t>Apple Hill 1104 - 2</t>
  </si>
  <si>
    <t>Henkels &amp; McCoy</t>
  </si>
  <si>
    <t>Eel River 1102 - 2</t>
  </si>
  <si>
    <t>Calistoga 1101 - Legal Hold</t>
  </si>
  <si>
    <t>BUCOCAMP 3100 SKYWAY RD "MANCAMP"</t>
  </si>
  <si>
    <t>16H</t>
  </si>
  <si>
    <t>BUCOCAMP - CENTERVILLE CNYN TIE LINE RMV</t>
  </si>
  <si>
    <t>Q3 Idle Facilities</t>
  </si>
  <si>
    <t>2AF</t>
  </si>
  <si>
    <t>Various</t>
  </si>
  <si>
    <t>Higgins 1110</t>
  </si>
  <si>
    <t>CWSP Silverado 2104 1B</t>
  </si>
  <si>
    <t xml:space="preserve">SILVERADO 2105 WIRE DOWN PH 4  </t>
  </si>
  <si>
    <t>CWSP-COLUMBIA HILL 1101-LR 2212 Ph 3</t>
  </si>
  <si>
    <t>CWSP Konocti-1102-LR 532 PH 1</t>
  </si>
  <si>
    <t>Q4 Idle Facilities</t>
  </si>
  <si>
    <t>BUCOCAMP - SKYWAY CHICO PARADISE TIE PH2 (UG)</t>
  </si>
  <si>
    <t>Gabilan 1101 17-0077248</t>
  </si>
  <si>
    <t>CWSP-COLUMBIA HILL 1101-LR 2212 Ph 5</t>
  </si>
  <si>
    <t>CWSP Silverado 2104 1E:Harden OH InPlace</t>
  </si>
  <si>
    <t>CONS</t>
  </si>
  <si>
    <t>Eel River 1102</t>
  </si>
  <si>
    <t>Volta 1102 LR 1648 Ph 4.1</t>
  </si>
  <si>
    <t>CWSP - Volta 1102 - LR 1648 - Ph 3.2</t>
  </si>
  <si>
    <t>CWSP - El Dorado 2101 - 19752 - PHASE 1.5</t>
  </si>
  <si>
    <t xml:space="preserve">SILVERADO 2105 WIRE DOWN PH 1 OH    </t>
  </si>
  <si>
    <t>CWSP Silverado 2104 1H</t>
  </si>
  <si>
    <t>CWSP - El Dorado 2101 - 19752 - PHASE 3.3</t>
  </si>
  <si>
    <t>CWSP - Volta 1102 - LR 1648 - Ph4.2</t>
  </si>
  <si>
    <t>CWSP- PINE GROVE 1102 LR9145 WFH LEVEL 1</t>
  </si>
  <si>
    <t>CWSP - Volta 1102 - LR 1648 - Ph 3.4</t>
  </si>
  <si>
    <t>CWSP - FULTON 1107 - MARK WEST SPR RD.</t>
  </si>
  <si>
    <t>Shady Glen 1102</t>
  </si>
  <si>
    <t>CWSP - El Dorado 2101 - 19752 - PHASE 3.2</t>
  </si>
  <si>
    <t>CWSP - EL DORADO 2101 - 19752 - PHASE 3.1</t>
  </si>
  <si>
    <t>CWSP Silverado 2104 1C:Harden OH InPlace</t>
  </si>
  <si>
    <t>CWSP - Volta 1102 - LR 1648 - Ph1.2</t>
  </si>
  <si>
    <t>CWSP - El Dorado 2101 - 19752 - PHASE 1.4</t>
  </si>
  <si>
    <t>Rob Roy 2104 CO11865</t>
  </si>
  <si>
    <t>CWSP-COLUMBIA HILL 1101-LR 2212 Ph 2</t>
  </si>
  <si>
    <t>CWSP - El Dorado 2101 - 19752 - PHASE 3.4</t>
  </si>
  <si>
    <t>CWSP - El Dorado 2101 - 19752 - PHASE 3.5</t>
  </si>
  <si>
    <t>Rob Roy 2105-SO28CC1119</t>
  </si>
  <si>
    <t>CWSP - Volta 1102 - LR 1648 - Ph 3.3</t>
  </si>
  <si>
    <t>Ben Lomond 0401</t>
  </si>
  <si>
    <t>Oakland K 1102</t>
  </si>
  <si>
    <t>Bay Area/Peninsula</t>
  </si>
  <si>
    <t>Moraga 1101</t>
  </si>
  <si>
    <t>Alvah</t>
  </si>
  <si>
    <t>CWSP DEMO: ANGWIN (Silverado) Steel</t>
  </si>
  <si>
    <t>Silverado 2104</t>
  </si>
  <si>
    <t>Dunbar 1102</t>
  </si>
  <si>
    <t>Rincon 1103</t>
  </si>
  <si>
    <t>Austin Creek Rd</t>
  </si>
  <si>
    <t>TW ON WOODSIDE1101 N/O 7573</t>
  </si>
  <si>
    <t>Halsey 1101</t>
  </si>
  <si>
    <t>Calistoga 1101 - Petrified Forest Rd.</t>
  </si>
  <si>
    <t>Redbud 1101 Reconductor (Clearlake)</t>
  </si>
  <si>
    <t>06H</t>
  </si>
  <si>
    <t>Eel River 1102 - 3</t>
  </si>
  <si>
    <t>RECONDUCTOR UPPER LAKE 01 HUNTERS PT RD</t>
  </si>
  <si>
    <t>Volta 1102 LR 1648 Ph 3.1</t>
  </si>
  <si>
    <t>CWSP Silverado 2104 1D</t>
  </si>
  <si>
    <t>Big Bend 1102 - Bloomer Hill</t>
  </si>
  <si>
    <t>Silverado 2105 WIRE DOWN OH</t>
  </si>
  <si>
    <t>Silverado 2104 - 2 Phase 2 (UG)</t>
  </si>
  <si>
    <t>CWSP Konocti-1102-LR 532 PH 3</t>
  </si>
  <si>
    <t>CWSP Silverado 2104 1G</t>
  </si>
  <si>
    <t>OCGC 14043533 WRO - HWY 175 MIDDLETOWN</t>
  </si>
  <si>
    <t>10J</t>
  </si>
  <si>
    <t>Weimar 1101</t>
  </si>
  <si>
    <t>CWSP - Rossmoor 1102 OCB</t>
  </si>
  <si>
    <t>CWSP - Los Gatos 1106 - LB44 - Phase 1.3</t>
  </si>
  <si>
    <t xml:space="preserve">SILVERADO 2105 WIRE DOWN PH 2 OH </t>
  </si>
  <si>
    <t>CWSP - Los Gatos 1106 - LB44 - Phase 1.2</t>
  </si>
  <si>
    <t>CWSP - Los Gatos 1106 - LB44 - Ph 3.2 Beardsley</t>
  </si>
  <si>
    <t>CWSP - Volta 1102 - LR 1648 - Ph 2.2</t>
  </si>
  <si>
    <t>CWSP - El Dorado 2101 - 19752 - PHASE 3.6</t>
  </si>
  <si>
    <t>CWSP - El Dorado 2101 - 19752 - PHASE 4.3</t>
  </si>
  <si>
    <t>CWSP - El Dorado 2101 - OCB Zone - Ph 1.3</t>
  </si>
  <si>
    <t>CWSP - El Dorado 2101 - OCB Zone - Ph 1.4</t>
  </si>
  <si>
    <t>CWSP - Volta 1102 - LR 1648 - Ph1.3</t>
  </si>
  <si>
    <t>CWSP - Volta 1102 - LR 1648 - Ph 2.4</t>
  </si>
  <si>
    <t>CWSP Konocti-1102-LR 532 PH 5</t>
  </si>
  <si>
    <t>Columbia Hill 1101</t>
  </si>
  <si>
    <t>MIRABEL 1102 /MONTE RIO 13 - LR 652</t>
  </si>
  <si>
    <t>Kincade Fire Rebuild</t>
  </si>
  <si>
    <t>City</t>
  </si>
  <si>
    <t>County</t>
  </si>
  <si>
    <t>CALISTOGA</t>
  </si>
  <si>
    <t>Napa</t>
  </si>
  <si>
    <t>NAPA</t>
  </si>
  <si>
    <t>OCCIDENTAL</t>
  </si>
  <si>
    <t>Sonoma</t>
  </si>
  <si>
    <t>ARROYO GRANDE</t>
  </si>
  <si>
    <t>San Luis Obispo</t>
  </si>
  <si>
    <t>SUTTER CREEK</t>
  </si>
  <si>
    <t>Amador</t>
  </si>
  <si>
    <t>PARADISE</t>
  </si>
  <si>
    <t>Butte</t>
  </si>
  <si>
    <t>Shasta</t>
  </si>
  <si>
    <t>SOMERSET</t>
  </si>
  <si>
    <t>El Dorado</t>
  </si>
  <si>
    <t>APTOS</t>
  </si>
  <si>
    <t>Santa Cruz</t>
  </si>
  <si>
    <t>MURPHYS</t>
  </si>
  <si>
    <t>Calaveras</t>
  </si>
  <si>
    <t>TOLLHOUSE</t>
  </si>
  <si>
    <t>Fresno</t>
  </si>
  <si>
    <t>MIDDLETOWN</t>
  </si>
  <si>
    <t>Lake</t>
  </si>
  <si>
    <t>LOS OLIVOS</t>
  </si>
  <si>
    <t>Santa Barbara</t>
  </si>
  <si>
    <t>SANTA YNEZ</t>
  </si>
  <si>
    <t>NEVADA CITY</t>
  </si>
  <si>
    <t>Nevada</t>
  </si>
  <si>
    <t>ANGWIN</t>
  </si>
  <si>
    <t>MYERS FLAT</t>
  </si>
  <si>
    <t>Humboldt</t>
  </si>
  <si>
    <t>MIRANDA</t>
  </si>
  <si>
    <t>SEBASTOPOL</t>
  </si>
  <si>
    <t>KENTFIELD</t>
  </si>
  <si>
    <t>Marin</t>
  </si>
  <si>
    <t>LOMPOC</t>
  </si>
  <si>
    <t>INVERNESS</t>
  </si>
  <si>
    <t>POTTER VALLEY</t>
  </si>
  <si>
    <t>Mendocino</t>
  </si>
  <si>
    <t>OCEANO</t>
  </si>
  <si>
    <t>CAMINO</t>
  </si>
  <si>
    <t>POLLOCK PINES</t>
  </si>
  <si>
    <t>FERNDALE</t>
  </si>
  <si>
    <t>GRASS VALLEY</t>
  </si>
  <si>
    <t>SAINT HELENA</t>
  </si>
  <si>
    <t>NORTH SAN JUAN</t>
  </si>
  <si>
    <t>KELSEYVILLE</t>
  </si>
  <si>
    <t>SALINAS</t>
  </si>
  <si>
    <t>Monterey</t>
  </si>
  <si>
    <t>SHINGLETOWN</t>
  </si>
  <si>
    <t>PINE GROVE</t>
  </si>
  <si>
    <t>SANTA ROSA</t>
  </si>
  <si>
    <t>COLFAX</t>
  </si>
  <si>
    <t>Placer</t>
  </si>
  <si>
    <t>CORRALITOS</t>
  </si>
  <si>
    <t>BEN LOMOND</t>
  </si>
  <si>
    <t>OAKLAND</t>
  </si>
  <si>
    <t>Alameda</t>
  </si>
  <si>
    <t>ORINDA</t>
  </si>
  <si>
    <t>Contra Costa</t>
  </si>
  <si>
    <t>SONOMA</t>
  </si>
  <si>
    <t>CAZADERO</t>
  </si>
  <si>
    <t>REDWOOD CITY</t>
  </si>
  <si>
    <t>San Mateo</t>
  </si>
  <si>
    <t>MEADOW VISTA</t>
  </si>
  <si>
    <t>CORNING</t>
  </si>
  <si>
    <t>Tehama</t>
  </si>
  <si>
    <t>LOS GATOS</t>
  </si>
  <si>
    <t>Santa Clara</t>
  </si>
  <si>
    <t>FORESTVILLE</t>
  </si>
  <si>
    <t>Estimating Category</t>
  </si>
  <si>
    <t>2019 Category</t>
  </si>
  <si>
    <t>Physical Contractor</t>
  </si>
  <si>
    <t>EOD</t>
  </si>
  <si>
    <t>Feet Hardened</t>
  </si>
  <si>
    <t>Miles Hardened</t>
  </si>
  <si>
    <t>SAP Status</t>
  </si>
  <si>
    <t>Field Status</t>
  </si>
  <si>
    <t>Bucket</t>
  </si>
  <si>
    <t>Contract Status</t>
  </si>
  <si>
    <t>Scoping</t>
  </si>
  <si>
    <t>ProgressCurrent</t>
  </si>
  <si>
    <t>ProgressPrevious</t>
  </si>
  <si>
    <t>Change</t>
  </si>
  <si>
    <t>675 Sunset Dr Paradise</t>
  </si>
  <si>
    <t>N/A</t>
  </si>
  <si>
    <t>2019 Baseline</t>
  </si>
  <si>
    <t>5 QA/QC (DOCC+)</t>
  </si>
  <si>
    <t>Scoped</t>
  </si>
  <si>
    <t>Billie Park Restrooms</t>
  </si>
  <si>
    <t>UG 31422901 &amp; OH 31422838</t>
  </si>
  <si>
    <t>7057 Molokai Dr Paradise</t>
  </si>
  <si>
    <t>OH 31422565 UG 31422566</t>
  </si>
  <si>
    <t>6250 Mountain View Dr Paradise</t>
  </si>
  <si>
    <t>5295 S Libby Rd Paradise</t>
  </si>
  <si>
    <t>874 Buschmann Rd Paradise</t>
  </si>
  <si>
    <t>Chaparral Dr Paradise/95A Re-Build line</t>
  </si>
  <si>
    <t>6168 Twin Ln Paradise</t>
  </si>
  <si>
    <t>Comcast-Forest Service Rd Paradise</t>
  </si>
  <si>
    <t>6265 Azalea Way Paradise/95F</t>
  </si>
  <si>
    <t>5220 Foster Rd Paradise</t>
  </si>
  <si>
    <t>5720 Academy Dr Paradise</t>
  </si>
  <si>
    <t>5270 Foster Rd Paradise</t>
  </si>
  <si>
    <t>820 College Hill Rd Paradise</t>
  </si>
  <si>
    <t>1797 Stark Ln Paradise</t>
  </si>
  <si>
    <t>1658 Hucka Ln Paradise</t>
  </si>
  <si>
    <t>13797 Sugar Pine Dr Magalia</t>
  </si>
  <si>
    <t>732 Willow St Paradise</t>
  </si>
  <si>
    <t>5150 S Libby Rd Paradise</t>
  </si>
  <si>
    <t>1700 Sonoma Ct Paradise</t>
  </si>
  <si>
    <t>6452 Rix Ln Paradise</t>
  </si>
  <si>
    <t>5250/5265 California Way Paradise</t>
  </si>
  <si>
    <t>628 Morris Ln Paradise</t>
  </si>
  <si>
    <t>1445 Keller Ln Paradise</t>
  </si>
  <si>
    <t>1426 W Dottie Ln Paradise</t>
  </si>
  <si>
    <t>5275 Skyway Paradise-Moose Lodge</t>
  </si>
  <si>
    <t>Construction Year</t>
  </si>
  <si>
    <t>6650 Pentz Rd Paradise</t>
  </si>
  <si>
    <t>Paradise</t>
  </si>
  <si>
    <t>5000 Blue Balaton Paradise</t>
  </si>
  <si>
    <t>1793 El Toro Ct Paradise</t>
  </si>
  <si>
    <t>2543 Honey Run Rd Chico</t>
  </si>
  <si>
    <t>13764 Canyon Rd Magalia</t>
  </si>
  <si>
    <t>1895 Marywood Dr Paradise</t>
  </si>
  <si>
    <t>5708 Round Tree Dr Paradise</t>
  </si>
  <si>
    <t>5706 Paradise Ave Paradise</t>
  </si>
  <si>
    <t>6709 Chapman Ln Paradise</t>
  </si>
  <si>
    <t>13424 Hog Ranch Rd Oroville</t>
  </si>
  <si>
    <t>5389 Newland Rd Paradise</t>
  </si>
  <si>
    <t>Project</t>
  </si>
  <si>
    <t xml:space="preserve">Finish Date </t>
  </si>
  <si>
    <t>Primary Length (FT)</t>
  </si>
  <si>
    <t>Miles</t>
  </si>
  <si>
    <t>13869 Tulsa Ct Magalia</t>
  </si>
  <si>
    <t>2903 Neal Rd Paradise</t>
  </si>
  <si>
    <t>5784 Homestead Pl Paradise</t>
  </si>
  <si>
    <t>5548 Newland Rd Paradise</t>
  </si>
  <si>
    <t>6050 Maxwood Dr Paradise</t>
  </si>
  <si>
    <t>5771 Bonnie Ln Paradise</t>
  </si>
  <si>
    <t>6904 Dean Pl Paradise</t>
  </si>
  <si>
    <t>6381 Calvin Dr Magalia</t>
  </si>
  <si>
    <t>1652 Kings Row Paradise</t>
  </si>
  <si>
    <t>6562 Milton Dr Magalia</t>
  </si>
  <si>
    <t>1420 Pine Creek Way Paradise</t>
  </si>
  <si>
    <t>643 Circlewood Dr Paradise</t>
  </si>
  <si>
    <t>1486 Magadon Rd Paradise</t>
  </si>
  <si>
    <t>13351 Hog Ranch Rd Oroville</t>
  </si>
  <si>
    <t>686 Marvin Dr Paradise</t>
  </si>
  <si>
    <t>1608 Hemlock Ln Paradise</t>
  </si>
  <si>
    <t>1412 Andrea Ln Paradise</t>
  </si>
  <si>
    <t>6419 Dora Lee Ln Paradise</t>
  </si>
  <si>
    <t>14786 Coutolenc Rd Magalia</t>
  </si>
  <si>
    <t>766 Willow St Paradise</t>
  </si>
  <si>
    <t>5021 Russel Dr Paradise</t>
  </si>
  <si>
    <t>4569 Rim View Dr Chico</t>
  </si>
  <si>
    <t>1600 Carson Ln Paradise</t>
  </si>
  <si>
    <t>1692 Young Ave Paradise</t>
  </si>
  <si>
    <t>6486 Shaw Cir Magalia</t>
  </si>
  <si>
    <t>528 Barbara Way Paradise</t>
  </si>
  <si>
    <t xml:space="preserve">5732 Pacheco Ln Paradise </t>
  </si>
  <si>
    <t>1524 Forest Cir Paradise</t>
  </si>
  <si>
    <t>5050 Eden Rd Paradise</t>
  </si>
  <si>
    <t>2459 Honey Run Rd Chico</t>
  </si>
  <si>
    <t>4239 Schwyhart Ln Oroville</t>
  </si>
  <si>
    <t>840 Central Park Dr Paradise</t>
  </si>
  <si>
    <t>1659 Nelson Ln Paradise</t>
  </si>
  <si>
    <t>627 Scott Dr Paradise</t>
  </si>
  <si>
    <t>7070 Pentz Rd Paradise</t>
  </si>
  <si>
    <t>5765 Deanna Way Paradise</t>
  </si>
  <si>
    <t>1710 Ryan Rd Paradise</t>
  </si>
  <si>
    <t>5594 Sierra Park Dr Paradise</t>
  </si>
  <si>
    <t>5721 Bonnie Ln Paradise</t>
  </si>
  <si>
    <t>546 Hillcrest Dr Paradise</t>
  </si>
  <si>
    <t>6114 N Libby Rd Paradise</t>
  </si>
  <si>
    <t>6466 Lone Cedar Ln Paradise</t>
  </si>
  <si>
    <t>1056 Fairview Dr Paradise</t>
  </si>
  <si>
    <t>5601 Campus Dr Paradise</t>
  </si>
  <si>
    <t>1308 Deodara Way Paradise</t>
  </si>
  <si>
    <t>1382 Tulsa Ct Magalia</t>
  </si>
  <si>
    <t>1651 Lighty Ln Paradise</t>
  </si>
  <si>
    <t>1395 Salisbury Ln Paradise</t>
  </si>
  <si>
    <t>5577 Newland Rd Paradise</t>
  </si>
  <si>
    <t>485 Leisure Ln Paradise</t>
  </si>
  <si>
    <t>1409 Jessie Ln Paradise</t>
  </si>
  <si>
    <t>6037 Shadow Mountain Ln Paradise</t>
  </si>
  <si>
    <t>13949 Andover Dr Magalia</t>
  </si>
  <si>
    <t>456 Green Oaks Drive Paradise</t>
  </si>
  <si>
    <t>5210 Parkway Dr Paradise</t>
  </si>
  <si>
    <t>5036 Edgewood Ln Paradise</t>
  </si>
  <si>
    <t>12700 Centerville Road Chico</t>
  </si>
  <si>
    <t>1398 Forest Service Rd Paradise</t>
  </si>
  <si>
    <t>1290 Lucky Lady Paradise</t>
  </si>
  <si>
    <t>12994 Mohawk Way Oroville</t>
  </si>
  <si>
    <t>5200 Heathrow Rd Paradise</t>
  </si>
  <si>
    <t>1068 Maple Park Drive Paradise</t>
  </si>
  <si>
    <t>1643 Alexis Ln Paradise</t>
  </si>
  <si>
    <t>5150 Circle Ln Paradise</t>
  </si>
  <si>
    <t>11521 Aureole Way Oroville</t>
  </si>
  <si>
    <t>6359 Oak Way Paradise</t>
  </si>
  <si>
    <t>5548 Kemlyn Ln Paradise</t>
  </si>
  <si>
    <t>3681 Dion Rd Oroville</t>
  </si>
  <si>
    <t>5428 Princeton Way Paradise</t>
  </si>
  <si>
    <t>1428 Juniper Ln Paradise</t>
  </si>
  <si>
    <t>1736 Piney Ridge Dr Paradise</t>
  </si>
  <si>
    <t>1411 Ramada Ln Paradise</t>
  </si>
  <si>
    <t>6285 Oak Way Paradise</t>
  </si>
  <si>
    <t>1361 Peaceful Oaks Ln Paradise</t>
  </si>
  <si>
    <t>678 Memorial Way Paradise</t>
  </si>
  <si>
    <t>5615 Newland Rd Paradise</t>
  </si>
  <si>
    <t>785 Secluded Ln Paradise</t>
  </si>
  <si>
    <t>Total</t>
  </si>
  <si>
    <t>Footage</t>
  </si>
  <si>
    <t>Completed</t>
  </si>
  <si>
    <t>Main Work Center</t>
  </si>
  <si>
    <t>Notification</t>
  </si>
  <si>
    <t>HFTD</t>
  </si>
  <si>
    <t>Circuit</t>
  </si>
  <si>
    <t>Plat Map</t>
  </si>
  <si>
    <t>Latitude</t>
  </si>
  <si>
    <t>Longitude</t>
  </si>
  <si>
    <t>CLSD</t>
  </si>
  <si>
    <t>000107470323</t>
  </si>
  <si>
    <t>TIER 3</t>
  </si>
  <si>
    <t>15308-2106, PLACERVILLE</t>
  </si>
  <si>
    <t>T16</t>
  </si>
  <si>
    <t>000114814001</t>
  </si>
  <si>
    <t>TIER 2</t>
  </si>
  <si>
    <t>15803-1101, ECHO SUMMIT</t>
  </si>
  <si>
    <t>K2520</t>
  </si>
  <si>
    <t>000109592241</t>
  </si>
  <si>
    <t>15256-1104, PENRYN</t>
  </si>
  <si>
    <t>W0716</t>
  </si>
  <si>
    <t>000106943693</t>
  </si>
  <si>
    <t>04229-1101, OLEMA</t>
  </si>
  <si>
    <t>QQ22</t>
  </si>
  <si>
    <t>000113154425</t>
  </si>
  <si>
    <t>15270-1108, BELL</t>
  </si>
  <si>
    <t>T0803</t>
  </si>
  <si>
    <t>04271-1101, CALISTOGA</t>
  </si>
  <si>
    <t>FF30</t>
  </si>
  <si>
    <t>000111896609</t>
  </si>
  <si>
    <t>19240-1101, HOOPA</t>
  </si>
  <si>
    <t>D23</t>
  </si>
  <si>
    <t>000113826416</t>
  </si>
  <si>
    <t>19222-1102, GARBERVILLE</t>
  </si>
  <si>
    <t>CC08</t>
  </si>
  <si>
    <t>04277-1114, UKIAH</t>
  </si>
  <si>
    <t>T1709</t>
  </si>
  <si>
    <t>Bakersfield</t>
  </si>
  <si>
    <t>25364-2101, POSO MOUNTAIN</t>
  </si>
  <si>
    <t>BAKERSFIELD</t>
  </si>
  <si>
    <t>0000026285</t>
  </si>
  <si>
    <t>Santa Rosa</t>
  </si>
  <si>
    <t>04281-1111, MONTE RIO</t>
  </si>
  <si>
    <t>HH17</t>
  </si>
  <si>
    <t>Templeton</t>
  </si>
  <si>
    <t xml:space="preserve"> </t>
  </si>
  <si>
    <t>PASO ROBLES</t>
  </si>
  <si>
    <t>EE27</t>
  </si>
  <si>
    <t>01409-1109, CASTRO VALLEY</t>
  </si>
  <si>
    <t>J1101</t>
  </si>
  <si>
    <t>15203-1103, GRASS VALLEY</t>
  </si>
  <si>
    <t>N0819</t>
  </si>
  <si>
    <t>000107195639</t>
  </si>
  <si>
    <t>16376-1703, RACETRACK</t>
  </si>
  <si>
    <t>U3303</t>
  </si>
  <si>
    <t>000114373036</t>
  </si>
  <si>
    <t>08369-2104, ROB ROY</t>
  </si>
  <si>
    <t>P1906</t>
  </si>
  <si>
    <t>000114344419</t>
  </si>
  <si>
    <t>15226-1105, DIAMOND SPRINGS</t>
  </si>
  <si>
    <t>I4017</t>
  </si>
  <si>
    <t>000110852522</t>
  </si>
  <si>
    <t>10352-1103, OREGON TRAIL</t>
  </si>
  <si>
    <t>N3311</t>
  </si>
  <si>
    <t>000114336757</t>
  </si>
  <si>
    <t>04319-1102, REDBUD</t>
  </si>
  <si>
    <t>W29</t>
  </si>
  <si>
    <t>000114580761</t>
  </si>
  <si>
    <t>P06</t>
  </si>
  <si>
    <t>000114699362</t>
  </si>
  <si>
    <t>15247-1101, COLUMBIA HILL</t>
  </si>
  <si>
    <t>J0816</t>
  </si>
  <si>
    <t>000111587138</t>
  </si>
  <si>
    <t>19217-1103, WILLOW CREEK</t>
  </si>
  <si>
    <t>N2323</t>
  </si>
  <si>
    <t>04338-1101, POINT ARENA</t>
  </si>
  <si>
    <t>X04</t>
  </si>
  <si>
    <t>000113113068</t>
  </si>
  <si>
    <t>18294-1101, OTTER</t>
  </si>
  <si>
    <t>M02</t>
  </si>
  <si>
    <t>000114133301</t>
  </si>
  <si>
    <t>04307-1101, DUNBAR</t>
  </si>
  <si>
    <t>JJ3317</t>
  </si>
  <si>
    <t>000114257448</t>
  </si>
  <si>
    <t>08284-1102, BIG BASIN</t>
  </si>
  <si>
    <t>K1001</t>
  </si>
  <si>
    <t>000113819801</t>
  </si>
  <si>
    <t>04285-1121, FORT ROSS</t>
  </si>
  <si>
    <t>FF1203</t>
  </si>
  <si>
    <t>Redding</t>
  </si>
  <si>
    <t>10254-1102, VOLTA</t>
  </si>
  <si>
    <t>Q4212</t>
  </si>
  <si>
    <t>Oakhurst</t>
  </si>
  <si>
    <t>25442-1101, OAKHURST</t>
  </si>
  <si>
    <t>AHWAHNEE</t>
  </si>
  <si>
    <t>06205D</t>
  </si>
  <si>
    <t>Oroville</t>
  </si>
  <si>
    <t>10322-1101, KANAKA</t>
  </si>
  <si>
    <t>FEATHER FALLS</t>
  </si>
  <si>
    <t>E31</t>
  </si>
  <si>
    <t>Hayward</t>
  </si>
  <si>
    <t>01409-1101, CASTRO VALLEY</t>
  </si>
  <si>
    <t>HAYWARD</t>
  </si>
  <si>
    <t>J1014</t>
  </si>
  <si>
    <t>000112192561</t>
  </si>
  <si>
    <t>S0811</t>
  </si>
  <si>
    <t>000112172015</t>
  </si>
  <si>
    <t>08362-2105, CAMP EVERS</t>
  </si>
  <si>
    <t>L1406</t>
  </si>
  <si>
    <t>000113113542</t>
  </si>
  <si>
    <t>18256-2102, CHOLAME</t>
  </si>
  <si>
    <t>Y41</t>
  </si>
  <si>
    <t>Q44</t>
  </si>
  <si>
    <t>Lakeport</t>
  </si>
  <si>
    <t>04214-1101, CLEAR LAKE</t>
  </si>
  <si>
    <t>X24</t>
  </si>
  <si>
    <t>000114034547</t>
  </si>
  <si>
    <t>04331-1102, KONOCTI</t>
  </si>
  <si>
    <t>X25</t>
  </si>
  <si>
    <t>000117768322</t>
  </si>
  <si>
    <t>04308-1101, BIG RIVER</t>
  </si>
  <si>
    <t>P02</t>
  </si>
  <si>
    <t>Salinas</t>
  </si>
  <si>
    <t>CHUALAR</t>
  </si>
  <si>
    <t>I1517</t>
  </si>
  <si>
    <t>PARKFIELD</t>
  </si>
  <si>
    <t>Z41</t>
  </si>
  <si>
    <t>Placerville</t>
  </si>
  <si>
    <t>15226-1106, DIAMOND SPRINGS</t>
  </si>
  <si>
    <t>PLACERVILLE</t>
  </si>
  <si>
    <t>I42</t>
  </si>
  <si>
    <t>15366-2102, APPLE HILL</t>
  </si>
  <si>
    <t>FIDDLETOWN</t>
  </si>
  <si>
    <t>M44</t>
  </si>
  <si>
    <t>Jackson</t>
  </si>
  <si>
    <t>16375-1102, PINE GROVE</t>
  </si>
  <si>
    <t>PIONEER</t>
  </si>
  <si>
    <t>K2724</t>
  </si>
  <si>
    <t>16216-1101, ELECTRA</t>
  </si>
  <si>
    <t>JACKSON</t>
  </si>
  <si>
    <t>M2410</t>
  </si>
  <si>
    <t>Auburn</t>
  </si>
  <si>
    <t>15281-1105, WHEATLAND</t>
  </si>
  <si>
    <t>LINCOLN</t>
  </si>
  <si>
    <t>R03</t>
  </si>
  <si>
    <t>Peninsula South Bay</t>
  </si>
  <si>
    <t>Edenvale</t>
  </si>
  <si>
    <t>08324-2111, MORGAN HILL</t>
  </si>
  <si>
    <t>MORGAN HILL</t>
  </si>
  <si>
    <t>M20</t>
  </si>
  <si>
    <t>Angels Camp</t>
  </si>
  <si>
    <t>16320-1102, WEST POINT</t>
  </si>
  <si>
    <t>MOUNTAIN RANCH</t>
  </si>
  <si>
    <t>N3022</t>
  </si>
  <si>
    <t>04246-1106, BASALT</t>
  </si>
  <si>
    <t>MM36</t>
  </si>
  <si>
    <t>Bay Area</t>
  </si>
  <si>
    <t>Concord</t>
  </si>
  <si>
    <t>01202-2213, CLAYTON</t>
  </si>
  <si>
    <t>CLAYTON</t>
  </si>
  <si>
    <t>D14</t>
  </si>
  <si>
    <t>18305-2110, TEMPLETON</t>
  </si>
  <si>
    <t>TEMPLETON,CA</t>
  </si>
  <si>
    <t>HH30</t>
  </si>
  <si>
    <t>Stockton</t>
  </si>
  <si>
    <t>VALLEY SPRINGS</t>
  </si>
  <si>
    <t>Q2021</t>
  </si>
  <si>
    <t>Livermore</t>
  </si>
  <si>
    <t>01440-2108, LAS POSITAS</t>
  </si>
  <si>
    <t>LIVERMORE</t>
  </si>
  <si>
    <t>K180</t>
  </si>
  <si>
    <t>Buellton</t>
  </si>
  <si>
    <t>18304-1101, BUELLTON</t>
  </si>
  <si>
    <t>LOS OSOS</t>
  </si>
  <si>
    <t>BB42</t>
  </si>
  <si>
    <t>UNSC</t>
  </si>
  <si>
    <t>Petaluma</t>
  </si>
  <si>
    <t>04263-1108, PETALUMA C</t>
  </si>
  <si>
    <t>PETALUMA</t>
  </si>
  <si>
    <t>N29</t>
  </si>
  <si>
    <t>10338-1102, FRENCH GULCH</t>
  </si>
  <si>
    <t>N24</t>
  </si>
  <si>
    <t>04343-2104, SILVERADO</t>
  </si>
  <si>
    <t>FF36</t>
  </si>
  <si>
    <t>10320-1101, CHALLENGE</t>
  </si>
  <si>
    <t>CLIPPER MILLS</t>
  </si>
  <si>
    <t>G33</t>
  </si>
  <si>
    <t>Santa Maria</t>
  </si>
  <si>
    <t>18281-1102, SISQUOC</t>
  </si>
  <si>
    <t>SISQUOC</t>
  </si>
  <si>
    <t>XX44</t>
  </si>
  <si>
    <t>15226-1104, DIAMOND SPRINGS</t>
  </si>
  <si>
    <t>EL DORADO</t>
  </si>
  <si>
    <t>K41</t>
  </si>
  <si>
    <t>10338-1101, FRENCH GULCH</t>
  </si>
  <si>
    <t>FRENCH GULCH</t>
  </si>
  <si>
    <t>J24</t>
  </si>
  <si>
    <t>K24</t>
  </si>
  <si>
    <t>15228-2101, MOUNTAIN QUARRIES</t>
  </si>
  <si>
    <t>PILOT HILL</t>
  </si>
  <si>
    <t>V11</t>
  </si>
  <si>
    <t>Chico</t>
  </si>
  <si>
    <t>T3310</t>
  </si>
  <si>
    <t>25415-1101, AUBERRY</t>
  </si>
  <si>
    <t>Auberry</t>
  </si>
  <si>
    <t>0000010243</t>
  </si>
  <si>
    <t>15365-2105, SHINGLE SPRINGS</t>
  </si>
  <si>
    <t>SHINGLE SPRINGS</t>
  </si>
  <si>
    <t>J3811</t>
  </si>
  <si>
    <t>DIAMOND SPRINGS</t>
  </si>
  <si>
    <t>J41</t>
  </si>
  <si>
    <t>Vacaville</t>
  </si>
  <si>
    <t>06368-1102, PUTAH CREEK</t>
  </si>
  <si>
    <t>VACAVILLE</t>
  </si>
  <si>
    <t>O10</t>
  </si>
  <si>
    <t>SAN ANDREAS</t>
  </si>
  <si>
    <t>Q26</t>
  </si>
  <si>
    <t>16221-1101, CALAVERAS CEMENT</t>
  </si>
  <si>
    <t>Ukiah</t>
  </si>
  <si>
    <t>04228-1105, POTTER VALLEY P H</t>
  </si>
  <si>
    <t>O17</t>
  </si>
  <si>
    <t>Primary Status</t>
  </si>
  <si>
    <t>Mileage</t>
  </si>
  <si>
    <t>Construction Scheduled</t>
  </si>
  <si>
    <t>Completed On</t>
  </si>
  <si>
    <t>Location</t>
  </si>
  <si>
    <t>Functional Loc</t>
  </si>
  <si>
    <t>Functional Loc Desc</t>
  </si>
  <si>
    <t>Comments</t>
  </si>
  <si>
    <t>Post Construction</t>
  </si>
  <si>
    <t>complete</t>
  </si>
  <si>
    <t>NV</t>
  </si>
  <si>
    <t>ED.14-W090000000.STRU.POLE</t>
  </si>
  <si>
    <t>GLENN W09 POLES</t>
  </si>
  <si>
    <t>W09</t>
  </si>
  <si>
    <t>10278-1101, ELK CREEK</t>
  </si>
  <si>
    <t>ELK CREEK</t>
  </si>
  <si>
    <t>construction compete 10/21/19</t>
  </si>
  <si>
    <t>HB</t>
  </si>
  <si>
    <t>ED.35-W120100000.STRU.POLE</t>
  </si>
  <si>
    <t>FORTUNA W1201 POLES</t>
  </si>
  <si>
    <t>W1201</t>
  </si>
  <si>
    <t>19229-1121, CARLOTTA</t>
  </si>
  <si>
    <t>CARLOTTA</t>
  </si>
  <si>
    <t>construction complete 11/14/19</t>
  </si>
  <si>
    <t>Construction</t>
  </si>
  <si>
    <t>ST</t>
  </si>
  <si>
    <t>ED.95-Q270000000.STRU.POLE</t>
  </si>
  <si>
    <t>MOTHER LODE Q27 POLES</t>
  </si>
  <si>
    <t>Q27</t>
  </si>
  <si>
    <t>Construction Complete.  Verified with Inspector Michael Ford 510-919-4675 / 805-423-5190.</t>
  </si>
  <si>
    <t>job owner checking completion status</t>
  </si>
  <si>
    <t>LP</t>
  </si>
  <si>
    <t>ED.03-HH30000000.STRU.POLE</t>
  </si>
  <si>
    <t>PASO ROBLES HH30 POLES</t>
  </si>
  <si>
    <t>18254-1101, ATASCADERO</t>
  </si>
  <si>
    <t>ATASCADERO</t>
  </si>
  <si>
    <t>Appears to have been completed 11/13/19; no long text referancing completion.  E-mail to Job Owner on 11/27/19  12/5:  Job owner checking with contractor (Rokstad)</t>
  </si>
  <si>
    <t>Notes</t>
  </si>
  <si>
    <t>See separate tab for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</si>
</sst>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#,##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theme="9"/>
      </patternFill>
    </fill>
    <fill>
      <patternFill patternType="solid">
        <fgColor theme="4" tint="-0.249977111117893"/>
        <bgColor theme="9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3" borderId="7" xfId="0" applyFill="1" applyBorder="1" applyAlignment="1">
      <alignment horizontal="center" vertical="center"/>
    </xf>
    <xf numFmtId="2" fontId="0" fillId="3" borderId="7" xfId="0" applyNumberFormat="1" applyFill="1" applyBorder="1" applyAlignment="1">
      <alignment horizontal="center" vertical="center"/>
    </xf>
    <xf numFmtId="2" fontId="0" fillId="3" borderId="8" xfId="0" applyNumberFormat="1" applyFill="1" applyBorder="1" applyAlignment="1">
      <alignment horizontal="center" vertical="center"/>
    </xf>
    <xf numFmtId="9" fontId="2" fillId="3" borderId="6" xfId="1" applyFon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0" fontId="0" fillId="0" borderId="0" xfId="0" applyFill="1"/>
    <xf numFmtId="0" fontId="0" fillId="3" borderId="9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0" fontId="0" fillId="3" borderId="10" xfId="0" applyFill="1" applyBorder="1" applyAlignment="1">
      <alignment horizontal="center" vertical="center"/>
    </xf>
    <xf numFmtId="2" fontId="0" fillId="3" borderId="10" xfId="0" applyNumberFormat="1" applyFill="1" applyBorder="1" applyAlignment="1">
      <alignment horizontal="center" vertical="center"/>
    </xf>
    <xf numFmtId="2" fontId="0" fillId="3" borderId="11" xfId="0" applyNumberFormat="1" applyFill="1" applyBorder="1" applyAlignment="1">
      <alignment horizontal="center" vertical="center"/>
    </xf>
    <xf numFmtId="9" fontId="2" fillId="3" borderId="9" xfId="1" applyFont="1" applyFill="1" applyBorder="1" applyAlignment="1">
      <alignment horizontal="center" vertical="center"/>
    </xf>
    <xf numFmtId="0" fontId="0" fillId="4" borderId="7" xfId="0" applyFill="1" applyBorder="1" applyAlignment="1">
      <alignment horizontal="left" vertical="center"/>
    </xf>
    <xf numFmtId="0" fontId="0" fillId="4" borderId="7" xfId="0" applyFill="1" applyBorder="1" applyAlignment="1">
      <alignment horizontal="center" vertical="center"/>
    </xf>
    <xf numFmtId="2" fontId="0" fillId="4" borderId="7" xfId="0" applyNumberFormat="1" applyFill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9" fontId="2" fillId="4" borderId="7" xfId="1" applyFont="1" applyFill="1" applyBorder="1" applyAlignment="1">
      <alignment horizontal="center" vertical="center"/>
    </xf>
    <xf numFmtId="9" fontId="2" fillId="4" borderId="6" xfId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0" fontId="0" fillId="4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9" fontId="2" fillId="0" borderId="6" xfId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4" borderId="12" xfId="0" applyFill="1" applyBorder="1" applyAlignment="1">
      <alignment horizontal="center" vertical="center"/>
    </xf>
    <xf numFmtId="0" fontId="0" fillId="4" borderId="12" xfId="0" applyFill="1" applyBorder="1" applyAlignment="1">
      <alignment horizontal="left" vertical="center"/>
    </xf>
    <xf numFmtId="2" fontId="0" fillId="4" borderId="12" xfId="0" applyNumberFormat="1" applyFill="1" applyBorder="1" applyAlignment="1">
      <alignment horizontal="center" vertical="center"/>
    </xf>
    <xf numFmtId="2" fontId="0" fillId="4" borderId="13" xfId="0" applyNumberFormat="1" applyFill="1" applyBorder="1" applyAlignment="1">
      <alignment horizontal="center" vertical="center"/>
    </xf>
    <xf numFmtId="9" fontId="2" fillId="4" borderId="12" xfId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9" fontId="2" fillId="0" borderId="0" xfId="1" applyFont="1" applyFill="1" applyBorder="1" applyAlignment="1">
      <alignment horizontal="center" vertical="center"/>
    </xf>
    <xf numFmtId="0" fontId="0" fillId="3" borderId="6" xfId="0" applyFill="1" applyBorder="1"/>
    <xf numFmtId="0" fontId="0" fillId="4" borderId="6" xfId="0" applyFill="1" applyBorder="1"/>
    <xf numFmtId="0" fontId="0" fillId="0" borderId="6" xfId="0" applyBorder="1"/>
    <xf numFmtId="2" fontId="0" fillId="0" borderId="0" xfId="0" applyNumberFormat="1" applyBorder="1" applyAlignment="1">
      <alignment horizontal="center" vertical="center"/>
    </xf>
    <xf numFmtId="9" fontId="2" fillId="0" borderId="0" xfId="1" applyFont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2" fontId="2" fillId="5" borderId="5" xfId="0" applyNumberFormat="1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6" xfId="0" applyFill="1" applyBorder="1"/>
    <xf numFmtId="0" fontId="0" fillId="3" borderId="17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9" fontId="2" fillId="3" borderId="7" xfId="1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21" xfId="0" applyFill="1" applyBorder="1"/>
    <xf numFmtId="0" fontId="0" fillId="3" borderId="16" xfId="0" applyFill="1" applyBorder="1"/>
    <xf numFmtId="0" fontId="0" fillId="4" borderId="16" xfId="0" applyFill="1" applyBorder="1"/>
    <xf numFmtId="0" fontId="0" fillId="4" borderId="12" xfId="0" applyFill="1" applyBorder="1"/>
    <xf numFmtId="0" fontId="0" fillId="4" borderId="20" xfId="0" applyFill="1" applyBorder="1"/>
    <xf numFmtId="0" fontId="2" fillId="6" borderId="0" xfId="0" applyFont="1" applyFill="1"/>
    <xf numFmtId="0" fontId="2" fillId="7" borderId="0" xfId="0" applyFont="1" applyFill="1"/>
    <xf numFmtId="0" fontId="2" fillId="0" borderId="0" xfId="0" applyFont="1" applyAlignment="1">
      <alignment horizontal="left" indent="2"/>
    </xf>
    <xf numFmtId="164" fontId="2" fillId="6" borderId="0" xfId="0" applyNumberFormat="1" applyFont="1" applyFill="1"/>
    <xf numFmtId="0" fontId="2" fillId="0" borderId="0" xfId="0" applyFont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4" fontId="2" fillId="0" borderId="23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/>
    <xf numFmtId="14" fontId="0" fillId="0" borderId="6" xfId="0" applyNumberFormat="1" applyBorder="1" applyAlignment="1">
      <alignment horizontal="center"/>
    </xf>
    <xf numFmtId="3" fontId="0" fillId="0" borderId="25" xfId="0" applyNumberFormat="1" applyBorder="1" applyAlignment="1">
      <alignment horizontal="center"/>
    </xf>
    <xf numFmtId="0" fontId="0" fillId="0" borderId="19" xfId="0" applyBorder="1"/>
    <xf numFmtId="0" fontId="0" fillId="0" borderId="12" xfId="0" applyBorder="1"/>
    <xf numFmtId="14" fontId="0" fillId="0" borderId="12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14" fontId="0" fillId="0" borderId="26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14" fontId="0" fillId="0" borderId="28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7" borderId="0" xfId="0" applyFill="1"/>
    <xf numFmtId="0" fontId="6" fillId="8" borderId="29" xfId="0" applyFont="1" applyFill="1" applyBorder="1"/>
    <xf numFmtId="0" fontId="6" fillId="8" borderId="30" xfId="0" applyFont="1" applyFill="1" applyBorder="1"/>
    <xf numFmtId="0" fontId="6" fillId="9" borderId="30" xfId="0" applyFont="1" applyFill="1" applyBorder="1"/>
    <xf numFmtId="0" fontId="0" fillId="0" borderId="0" xfId="0" applyFont="1" applyFill="1" applyBorder="1"/>
    <xf numFmtId="0" fontId="0" fillId="0" borderId="0" xfId="0" applyNumberFormat="1" applyFont="1" applyFill="1" applyBorder="1"/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 applyAlignment="1">
      <alignment vertical="center" wrapText="1"/>
    </xf>
    <xf numFmtId="0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Border="1"/>
  </cellXfs>
  <cellStyles count="2">
    <cellStyle name="Normal" xfId="0" builtinId="0"/>
    <cellStyle name="Percent" xfId="1" builtinId="5"/>
  </cellStyles>
  <dxfs count="5">
    <dxf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border outline="0">
        <bottom style="thin">
          <color theme="9" tint="0.39997558519241921"/>
        </bottom>
      </border>
    </dxf>
    <dxf>
      <border outline="0">
        <top style="thin">
          <color theme="9" tint="0.39997558519241921"/>
        </top>
        <bottom style="thin">
          <color theme="9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9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ge.sharepoint.com/sites/WildfireSafetyInspectionsProgram/distribution/pmo/System%20Hardening/2019%20Q3%20-%20QC%20STIP%20Validation/Q3%20Miles%20Track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Q3IdleFacilities"/>
      <sheetName val="Q3-ParadiseRebuild"/>
      <sheetName val="ANGWIN (Silverado) Steel"/>
      <sheetName val="Silverado 2104 (UG)"/>
      <sheetName val="PIH - SILVERADO 2104 - ANGWIN "/>
      <sheetName val="Rincon 1103"/>
      <sheetName val="WOODSIDE1101 N O 7573"/>
      <sheetName val="Fruitland 1142"/>
      <sheetName val="Fruitland 1142-2"/>
      <sheetName val="Austin Creek Rd"/>
      <sheetName val="Cherry Ridge Road"/>
      <sheetName val="Dunbar 1102"/>
      <sheetName val="San Rafael 1107"/>
      <sheetName val="Olema 1101"/>
      <sheetName val="Silverado 2104"/>
      <sheetName val="Potter Valley 1105"/>
      <sheetName val="SLO 1107 Recon"/>
      <sheetName val="Halsey 1101"/>
      <sheetName val="Apple Hill 1104"/>
      <sheetName val="Apple Hill 1104 2"/>
      <sheetName val="Eel River 1102 2"/>
      <sheetName val="LP CABRILLO 1104"/>
      <sheetName val="Oakland K 1102"/>
      <sheetName val="Bucocamp 3100 Skyway Rd Mancamp"/>
      <sheetName val="Bucocamp - Centerville Cnyn"/>
      <sheetName val="MIRABEL 1102  MONTE RIO 13 - LR"/>
      <sheetName val="Calistoga 1101"/>
      <sheetName val="Eel River 1102 - 3"/>
      <sheetName val="Higgins 1110"/>
      <sheetName val="CWSP Silverado 2104 1B"/>
      <sheetName val="Volta 1102 LR 1648 Ph 3.1"/>
      <sheetName val="Rob Roy 2104 CO11865"/>
      <sheetName val="Rob Roy 2105-SO28CC1119_x0009_"/>
      <sheetName val="SILVERADO 2105 WIRE DOWN PH 4"/>
      <sheetName val="CWSP-COLUMBIA HILL 1101 2212Ph3"/>
      <sheetName val="CWSP Konocti-1102-LR 532 PH 1"/>
      <sheetName val="CWSP Silverado 2104 1D (UG)"/>
      <sheetName val="CWSP - EL DORADO 2101 - Ph3.1"/>
      <sheetName val="CWSP - El Dorado 2101 - Ph1.4"/>
      <sheetName val="Calistoga 1101 - Legal Hold"/>
      <sheetName val="OCGC 14043533 WRO - MIDDLETOWN"/>
    </sheetNames>
    <sheetDataSet>
      <sheetData sheetId="0"/>
      <sheetData sheetId="1">
        <row r="2">
          <cell r="A2">
            <v>30962842</v>
          </cell>
          <cell r="B2" t="str">
            <v>2AF</v>
          </cell>
        </row>
        <row r="3">
          <cell r="A3">
            <v>31048050</v>
          </cell>
          <cell r="B3" t="str">
            <v>2AF</v>
          </cell>
        </row>
        <row r="4">
          <cell r="A4">
            <v>31048480</v>
          </cell>
          <cell r="B4" t="str">
            <v>2AF</v>
          </cell>
        </row>
        <row r="5">
          <cell r="A5">
            <v>31081464</v>
          </cell>
          <cell r="B5" t="str">
            <v>2AF</v>
          </cell>
        </row>
        <row r="6">
          <cell r="A6">
            <v>31088475</v>
          </cell>
          <cell r="B6" t="str">
            <v>2AF</v>
          </cell>
        </row>
        <row r="7">
          <cell r="A7">
            <v>31102666</v>
          </cell>
          <cell r="B7" t="str">
            <v>2AF</v>
          </cell>
        </row>
        <row r="8">
          <cell r="A8">
            <v>31153500</v>
          </cell>
          <cell r="B8" t="str">
            <v>2AF</v>
          </cell>
        </row>
        <row r="9">
          <cell r="A9">
            <v>31159701</v>
          </cell>
          <cell r="B9" t="str">
            <v>2AF</v>
          </cell>
        </row>
        <row r="10">
          <cell r="A10">
            <v>31159702</v>
          </cell>
          <cell r="B10" t="str">
            <v>2AF</v>
          </cell>
        </row>
        <row r="11">
          <cell r="A11">
            <v>31252335</v>
          </cell>
          <cell r="B11" t="str">
            <v>2AF</v>
          </cell>
        </row>
        <row r="12">
          <cell r="A12">
            <v>31254545</v>
          </cell>
          <cell r="B12" t="str">
            <v>2AF</v>
          </cell>
        </row>
        <row r="13">
          <cell r="A13">
            <v>31254690</v>
          </cell>
          <cell r="B13" t="str">
            <v>2AF</v>
          </cell>
        </row>
        <row r="14">
          <cell r="A14">
            <v>31254945</v>
          </cell>
          <cell r="B14" t="str">
            <v>2AF</v>
          </cell>
        </row>
        <row r="15">
          <cell r="A15">
            <v>31254945</v>
          </cell>
          <cell r="B15" t="str">
            <v>2AF</v>
          </cell>
        </row>
        <row r="16">
          <cell r="A16">
            <v>31257161</v>
          </cell>
          <cell r="B16" t="str">
            <v>2AF</v>
          </cell>
        </row>
        <row r="17">
          <cell r="A17">
            <v>31297994</v>
          </cell>
          <cell r="B17" t="str">
            <v>2AF</v>
          </cell>
        </row>
        <row r="18">
          <cell r="A18">
            <v>31298793</v>
          </cell>
          <cell r="B18" t="str">
            <v>2AF</v>
          </cell>
        </row>
        <row r="19">
          <cell r="A19">
            <v>31326034</v>
          </cell>
          <cell r="B19" t="str">
            <v>2AF</v>
          </cell>
        </row>
        <row r="20">
          <cell r="A20">
            <v>31364361</v>
          </cell>
          <cell r="B20" t="str">
            <v>2AF</v>
          </cell>
        </row>
        <row r="21">
          <cell r="A21">
            <v>31366453</v>
          </cell>
          <cell r="B21" t="str">
            <v>2AF</v>
          </cell>
        </row>
        <row r="22">
          <cell r="A22">
            <v>31406815</v>
          </cell>
          <cell r="B22" t="str">
            <v>2AF</v>
          </cell>
        </row>
        <row r="23">
          <cell r="A23">
            <v>35009046</v>
          </cell>
          <cell r="B23" t="str">
            <v>2AF</v>
          </cell>
        </row>
        <row r="24">
          <cell r="A24">
            <v>35010118</v>
          </cell>
          <cell r="B24" t="str">
            <v>2AF</v>
          </cell>
        </row>
        <row r="25">
          <cell r="A25">
            <v>35010356</v>
          </cell>
          <cell r="B25" t="str">
            <v>2AF</v>
          </cell>
        </row>
        <row r="26">
          <cell r="A26">
            <v>35010358</v>
          </cell>
          <cell r="B26" t="str">
            <v>2AF</v>
          </cell>
        </row>
        <row r="27">
          <cell r="A27">
            <v>35011253</v>
          </cell>
          <cell r="B27" t="str">
            <v>2AF</v>
          </cell>
        </row>
        <row r="28">
          <cell r="A28">
            <v>35011254</v>
          </cell>
          <cell r="B28" t="str">
            <v>2AF</v>
          </cell>
        </row>
        <row r="29">
          <cell r="A29">
            <v>35011295</v>
          </cell>
          <cell r="B29" t="str">
            <v>2AF</v>
          </cell>
        </row>
        <row r="30">
          <cell r="A30">
            <v>35012324</v>
          </cell>
          <cell r="B30" t="str">
            <v>2AF</v>
          </cell>
        </row>
        <row r="31">
          <cell r="A31">
            <v>35012964</v>
          </cell>
          <cell r="B31" t="str">
            <v>2AF</v>
          </cell>
        </row>
        <row r="32">
          <cell r="A32">
            <v>35014742</v>
          </cell>
          <cell r="B32" t="str">
            <v>2AF</v>
          </cell>
        </row>
        <row r="33">
          <cell r="A33">
            <v>35014889</v>
          </cell>
          <cell r="B33" t="str">
            <v>2AF</v>
          </cell>
        </row>
        <row r="34">
          <cell r="A34">
            <v>35016357</v>
          </cell>
          <cell r="B34" t="str">
            <v>2AF</v>
          </cell>
        </row>
        <row r="35">
          <cell r="A35">
            <v>35016855</v>
          </cell>
          <cell r="B35" t="str">
            <v>2AF</v>
          </cell>
        </row>
        <row r="36">
          <cell r="A36">
            <v>35018047</v>
          </cell>
          <cell r="B36" t="str">
            <v>2AF</v>
          </cell>
        </row>
        <row r="37">
          <cell r="A37">
            <v>35018539</v>
          </cell>
          <cell r="B37" t="str">
            <v>2AF</v>
          </cell>
        </row>
        <row r="38">
          <cell r="A38">
            <v>35022707</v>
          </cell>
          <cell r="B38" t="str">
            <v>2AF</v>
          </cell>
        </row>
        <row r="39">
          <cell r="A39">
            <v>35022860</v>
          </cell>
          <cell r="B39" t="str">
            <v>2AF</v>
          </cell>
        </row>
        <row r="40">
          <cell r="A40">
            <v>35022861</v>
          </cell>
          <cell r="B40" t="str">
            <v>2AF</v>
          </cell>
        </row>
        <row r="41">
          <cell r="A41">
            <v>35023234</v>
          </cell>
          <cell r="B41" t="str">
            <v>2AF</v>
          </cell>
        </row>
        <row r="42">
          <cell r="A42">
            <v>35023526</v>
          </cell>
          <cell r="B42" t="str">
            <v>2AF</v>
          </cell>
        </row>
        <row r="43">
          <cell r="A43">
            <v>35025977</v>
          </cell>
          <cell r="B43" t="str">
            <v>2AF</v>
          </cell>
        </row>
        <row r="44">
          <cell r="A44">
            <v>35026735</v>
          </cell>
          <cell r="B44" t="str">
            <v>2AF</v>
          </cell>
        </row>
        <row r="45">
          <cell r="A45">
            <v>35026994</v>
          </cell>
          <cell r="B45" t="str">
            <v>2AF</v>
          </cell>
        </row>
        <row r="46">
          <cell r="A46">
            <v>35030877</v>
          </cell>
          <cell r="B46" t="str">
            <v>2AF</v>
          </cell>
        </row>
        <row r="47">
          <cell r="A47">
            <v>35037345</v>
          </cell>
          <cell r="B47" t="str">
            <v>2AF</v>
          </cell>
        </row>
        <row r="48">
          <cell r="A48">
            <v>35037647</v>
          </cell>
          <cell r="B48" t="str">
            <v>2AF</v>
          </cell>
        </row>
        <row r="49">
          <cell r="A49">
            <v>35038059</v>
          </cell>
          <cell r="B49" t="str">
            <v>2AF</v>
          </cell>
        </row>
        <row r="50">
          <cell r="A50">
            <v>35038141</v>
          </cell>
          <cell r="B50" t="str">
            <v>2AF</v>
          </cell>
        </row>
        <row r="51">
          <cell r="A51">
            <v>35038190</v>
          </cell>
          <cell r="B51" t="str">
            <v>2AF</v>
          </cell>
        </row>
        <row r="52">
          <cell r="A52">
            <v>35038312</v>
          </cell>
          <cell r="B52" t="str">
            <v>2AF</v>
          </cell>
        </row>
        <row r="53">
          <cell r="A53">
            <v>35038502</v>
          </cell>
          <cell r="B53" t="str">
            <v>2AF</v>
          </cell>
        </row>
        <row r="54">
          <cell r="A54">
            <v>35038571</v>
          </cell>
          <cell r="B54" t="str">
            <v>2AF</v>
          </cell>
        </row>
        <row r="55">
          <cell r="A55">
            <v>35038608</v>
          </cell>
          <cell r="B55" t="str">
            <v>2AF</v>
          </cell>
        </row>
        <row r="56">
          <cell r="A56">
            <v>35042670</v>
          </cell>
          <cell r="B56" t="str">
            <v>2AF</v>
          </cell>
        </row>
        <row r="57">
          <cell r="A57">
            <v>35051827</v>
          </cell>
          <cell r="B57" t="str">
            <v>2AF</v>
          </cell>
        </row>
        <row r="58">
          <cell r="A58">
            <v>35054959</v>
          </cell>
          <cell r="B58" t="str">
            <v>2AF</v>
          </cell>
        </row>
        <row r="59">
          <cell r="A59">
            <v>35055289</v>
          </cell>
          <cell r="B59" t="str">
            <v>2AF</v>
          </cell>
        </row>
        <row r="60">
          <cell r="A60">
            <v>35058267</v>
          </cell>
          <cell r="B60" t="str">
            <v>2AF</v>
          </cell>
        </row>
        <row r="61">
          <cell r="A61">
            <v>35062127</v>
          </cell>
          <cell r="B61" t="str">
            <v>2AF</v>
          </cell>
        </row>
        <row r="62">
          <cell r="A62">
            <v>35065058</v>
          </cell>
          <cell r="B62" t="str">
            <v>2AF</v>
          </cell>
        </row>
        <row r="63">
          <cell r="A63">
            <v>35066689</v>
          </cell>
          <cell r="B63" t="str">
            <v>2AF</v>
          </cell>
        </row>
        <row r="64">
          <cell r="A64">
            <v>35078144</v>
          </cell>
          <cell r="B64" t="str">
            <v>2AF</v>
          </cell>
        </row>
        <row r="65">
          <cell r="A65">
            <v>35078728</v>
          </cell>
          <cell r="B65" t="str">
            <v>2AF</v>
          </cell>
        </row>
        <row r="66">
          <cell r="A66">
            <v>35078734</v>
          </cell>
          <cell r="B66" t="str">
            <v>2AF</v>
          </cell>
        </row>
        <row r="67">
          <cell r="A67">
            <v>35083751</v>
          </cell>
          <cell r="B67" t="str">
            <v>2AF</v>
          </cell>
        </row>
        <row r="68">
          <cell r="A68">
            <v>35087207</v>
          </cell>
          <cell r="B68" t="str">
            <v>2AF</v>
          </cell>
        </row>
        <row r="69">
          <cell r="A69">
            <v>35087462</v>
          </cell>
          <cell r="B69" t="str">
            <v>2AF</v>
          </cell>
        </row>
        <row r="70">
          <cell r="A70">
            <v>35094082</v>
          </cell>
          <cell r="B70" t="str">
            <v>2AF</v>
          </cell>
        </row>
        <row r="71">
          <cell r="A71">
            <v>35094321</v>
          </cell>
          <cell r="B71" t="str">
            <v>2AF</v>
          </cell>
        </row>
        <row r="72">
          <cell r="A72">
            <v>35098264</v>
          </cell>
          <cell r="B72" t="str">
            <v>2AF</v>
          </cell>
        </row>
        <row r="73">
          <cell r="A73">
            <v>35100238</v>
          </cell>
          <cell r="B73" t="str">
            <v>2AF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3BF908-1667-4243-9CFF-C7560D2E7ED2}" name="Table1" displayName="Table1" ref="A1:S4" totalsRowShown="0" headerRowDxfId="4" headerRowBorderDxfId="2" tableBorderDxfId="3">
  <autoFilter ref="A1:S4" xr:uid="{F8BF4EFB-BE94-4DBB-AF9F-081A454A4B82}"/>
  <tableColumns count="19">
    <tableColumn id="1" xr3:uid="{E58A7DD6-166D-480E-B74A-1DF08A9ABDD4}" name="Order" dataDxfId="1"/>
    <tableColumn id="2" xr3:uid="{F3A58F42-0A09-4D62-A20F-FF7E2A53B062}" name="Notification"/>
    <tableColumn id="3" xr3:uid="{E5FBD673-C1F6-47AE-B531-6C525C63925D}" name="MAT"/>
    <tableColumn id="4" xr3:uid="{A59B48D0-569D-4443-B06D-6BB917EFBB30}" name="Primary Status"/>
    <tableColumn id="5" xr3:uid="{A35AD801-A722-4C1E-8C10-1B25C6F11BF5}" name="Bucket"/>
    <tableColumn id="6" xr3:uid="{1D63B396-E2A4-474D-914B-DA208F56BD7C}" name="Footage"/>
    <tableColumn id="7" xr3:uid="{A0BA69DD-578B-4847-ADF7-63158E2AA4B3}" name="Mileage"/>
    <tableColumn id="8" xr3:uid="{949728CF-820F-4263-B393-0A0BDD022E04}" name="Construction Scheduled"/>
    <tableColumn id="10" xr3:uid="{744550B4-E0D3-4F47-B837-C0DCE6F82A1C}" name="Completed On"/>
    <tableColumn id="11" xr3:uid="{B9B1A953-7239-4AF7-8543-695666D413B0}" name="Location"/>
    <tableColumn id="12" xr3:uid="{08487E51-A665-43B0-8A31-39B7067EB3C4}" name="HFTD"/>
    <tableColumn id="13" xr3:uid="{8C2B4DB6-7AA7-4CEE-997E-A18C633AF6AD}" name="Functional Loc"/>
    <tableColumn id="14" xr3:uid="{53DE8D98-3AA8-48FF-BA79-FBBFA3EEFA8B}" name="Functional Loc Desc"/>
    <tableColumn id="15" xr3:uid="{7CA315FD-3D2A-4E56-AE3A-846A90B4430D}" name="Plat Map"/>
    <tableColumn id="16" xr3:uid="{05E7D758-651B-4123-A0FA-9CE69EFBF9F1}" name="Circuit"/>
    <tableColumn id="17" xr3:uid="{76E5F6B1-744E-4BA0-9B44-4BA231667598}" name="Latitude"/>
    <tableColumn id="18" xr3:uid="{78931032-C43B-4AFD-970E-9978589DB5CE}" name="Longitude"/>
    <tableColumn id="19" xr3:uid="{A4A9ACF5-30C4-4A83-A71F-4019F63F3136}" name="City"/>
    <tableColumn id="26" xr3:uid="{5D60ADD9-D149-4613-BFAC-91E4B90BBC39}" name="Comments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5150C-8F41-475B-B492-D4BE96D6B95B}">
  <sheetPr>
    <tabColor rgb="FFFFFF00"/>
  </sheetPr>
  <dimension ref="A1:L127"/>
  <sheetViews>
    <sheetView showGridLines="0" tabSelected="1" zoomScale="90" zoomScaleNormal="90" workbookViewId="0">
      <pane ySplit="5" topLeftCell="A24" activePane="bottomLeft" state="frozen"/>
      <selection pane="bottomLeft" activeCell="L27" sqref="L27"/>
    </sheetView>
  </sheetViews>
  <sheetFormatPr defaultRowHeight="15" x14ac:dyDescent="0.25"/>
  <cols>
    <col min="1" max="1" width="16" customWidth="1"/>
    <col min="2" max="2" width="57.85546875" customWidth="1"/>
    <col min="3" max="3" width="10.140625" bestFit="1" customWidth="1"/>
    <col min="4" max="4" width="16.42578125" bestFit="1" customWidth="1"/>
    <col min="5" max="5" width="20.5703125" customWidth="1"/>
    <col min="6" max="6" width="11.7109375" customWidth="1"/>
    <col min="9" max="9" width="9.85546875" customWidth="1"/>
    <col min="10" max="10" width="16.7109375" bestFit="1" customWidth="1"/>
    <col min="11" max="11" width="15.28515625" bestFit="1" customWidth="1"/>
  </cols>
  <sheetData>
    <row r="1" spans="1:12" ht="18.75" x14ac:dyDescent="0.3">
      <c r="A1" s="1" t="s">
        <v>0</v>
      </c>
    </row>
    <row r="3" spans="1:12" ht="18.75" x14ac:dyDescent="0.3">
      <c r="A3" s="2" t="s">
        <v>1</v>
      </c>
    </row>
    <row r="4" spans="1:12" ht="15.75" thickBot="1" x14ac:dyDescent="0.3"/>
    <row r="5" spans="1:12" ht="41.25" customHeight="1" thickBot="1" x14ac:dyDescent="0.3">
      <c r="A5" s="3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5" t="s">
        <v>8</v>
      </c>
      <c r="H5" s="6" t="s">
        <v>9</v>
      </c>
      <c r="I5" s="7" t="s">
        <v>10</v>
      </c>
      <c r="J5" s="7" t="s">
        <v>158</v>
      </c>
      <c r="K5" s="7" t="s">
        <v>159</v>
      </c>
      <c r="L5" s="7" t="s">
        <v>628</v>
      </c>
    </row>
    <row r="6" spans="1:12" s="16" customFormat="1" x14ac:dyDescent="0.25">
      <c r="A6" s="73">
        <v>74022040</v>
      </c>
      <c r="B6" s="10" t="s">
        <v>29</v>
      </c>
      <c r="C6" s="10" t="s">
        <v>11</v>
      </c>
      <c r="D6" s="10" t="s">
        <v>30</v>
      </c>
      <c r="E6" s="10" t="s">
        <v>24</v>
      </c>
      <c r="F6" s="11" t="s">
        <v>12</v>
      </c>
      <c r="G6" s="12">
        <v>1.2645833333333334</v>
      </c>
      <c r="H6" s="13">
        <v>1.2645833333333334</v>
      </c>
      <c r="I6" s="74">
        <v>1</v>
      </c>
      <c r="J6" s="75" t="s">
        <v>160</v>
      </c>
      <c r="K6" s="76" t="s">
        <v>161</v>
      </c>
    </row>
    <row r="7" spans="1:12" x14ac:dyDescent="0.25">
      <c r="A7" s="64">
        <v>31389447</v>
      </c>
      <c r="B7" s="9" t="s">
        <v>31</v>
      </c>
      <c r="C7" s="10" t="s">
        <v>11</v>
      </c>
      <c r="D7" s="10" t="s">
        <v>30</v>
      </c>
      <c r="E7" s="10" t="s">
        <v>24</v>
      </c>
      <c r="F7" s="11" t="s">
        <v>12</v>
      </c>
      <c r="G7" s="12">
        <v>1.27</v>
      </c>
      <c r="H7" s="13">
        <v>1.27</v>
      </c>
      <c r="I7" s="14">
        <v>1</v>
      </c>
      <c r="J7" s="57" t="s">
        <v>162</v>
      </c>
      <c r="K7" s="77" t="s">
        <v>161</v>
      </c>
    </row>
    <row r="8" spans="1:12" x14ac:dyDescent="0.25">
      <c r="A8" s="64">
        <v>35040742</v>
      </c>
      <c r="B8" s="9" t="s">
        <v>32</v>
      </c>
      <c r="C8" s="10" t="s">
        <v>11</v>
      </c>
      <c r="D8" s="10" t="s">
        <v>20</v>
      </c>
      <c r="E8" s="10" t="s">
        <v>24</v>
      </c>
      <c r="F8" s="11" t="s">
        <v>13</v>
      </c>
      <c r="G8" s="12">
        <v>0.53</v>
      </c>
      <c r="H8" s="13">
        <v>0.53</v>
      </c>
      <c r="I8" s="14">
        <v>1</v>
      </c>
      <c r="J8" s="57" t="s">
        <v>163</v>
      </c>
      <c r="K8" s="77" t="s">
        <v>164</v>
      </c>
    </row>
    <row r="9" spans="1:12" x14ac:dyDescent="0.25">
      <c r="A9" s="64">
        <v>35039002</v>
      </c>
      <c r="B9" s="9" t="s">
        <v>33</v>
      </c>
      <c r="C9" s="10" t="s">
        <v>11</v>
      </c>
      <c r="D9" s="10" t="s">
        <v>20</v>
      </c>
      <c r="E9" s="10" t="s">
        <v>24</v>
      </c>
      <c r="F9" s="11" t="s">
        <v>13</v>
      </c>
      <c r="G9" s="12">
        <v>1.1376893939393939</v>
      </c>
      <c r="H9" s="13">
        <v>1.1376893939393939</v>
      </c>
      <c r="I9" s="14">
        <v>1</v>
      </c>
      <c r="J9" s="57" t="s">
        <v>160</v>
      </c>
      <c r="K9" s="77" t="s">
        <v>161</v>
      </c>
    </row>
    <row r="10" spans="1:12" x14ac:dyDescent="0.25">
      <c r="A10" s="64">
        <v>31278200</v>
      </c>
      <c r="B10" s="9" t="s">
        <v>34</v>
      </c>
      <c r="C10" s="10" t="s">
        <v>11</v>
      </c>
      <c r="D10" s="10" t="s">
        <v>35</v>
      </c>
      <c r="E10" s="10" t="s">
        <v>36</v>
      </c>
      <c r="F10" s="11" t="s">
        <v>13</v>
      </c>
      <c r="G10" s="12">
        <v>0.39</v>
      </c>
      <c r="H10" s="13">
        <v>0.39</v>
      </c>
      <c r="I10" s="14">
        <v>1</v>
      </c>
      <c r="J10" s="57" t="s">
        <v>165</v>
      </c>
      <c r="K10" s="77" t="s">
        <v>166</v>
      </c>
    </row>
    <row r="11" spans="1:12" x14ac:dyDescent="0.25">
      <c r="A11" s="64">
        <v>35024926</v>
      </c>
      <c r="B11" s="9" t="s">
        <v>37</v>
      </c>
      <c r="C11" s="10" t="s">
        <v>11</v>
      </c>
      <c r="D11" s="10" t="s">
        <v>38</v>
      </c>
      <c r="E11" s="10" t="s">
        <v>39</v>
      </c>
      <c r="F11" s="11" t="s">
        <v>12</v>
      </c>
      <c r="G11" s="12">
        <v>0.13</v>
      </c>
      <c r="H11" s="13">
        <v>0.13</v>
      </c>
      <c r="I11" s="14">
        <v>1</v>
      </c>
      <c r="J11" s="57" t="s">
        <v>167</v>
      </c>
      <c r="K11" s="77" t="s">
        <v>168</v>
      </c>
    </row>
    <row r="12" spans="1:12" x14ac:dyDescent="0.25">
      <c r="A12" s="64">
        <v>31425508</v>
      </c>
      <c r="B12" s="9" t="s">
        <v>40</v>
      </c>
      <c r="C12" s="10">
        <v>95</v>
      </c>
      <c r="D12" s="10" t="s">
        <v>20</v>
      </c>
      <c r="E12" s="10" t="s">
        <v>21</v>
      </c>
      <c r="F12" s="11" t="s">
        <v>13</v>
      </c>
      <c r="G12" s="12">
        <v>7.9924242424242425E-2</v>
      </c>
      <c r="H12" s="13">
        <v>7.9924242424242425E-2</v>
      </c>
      <c r="I12" s="14">
        <v>1</v>
      </c>
      <c r="J12" s="57" t="s">
        <v>169</v>
      </c>
      <c r="K12" s="77" t="s">
        <v>170</v>
      </c>
    </row>
    <row r="13" spans="1:12" x14ac:dyDescent="0.25">
      <c r="A13" s="64">
        <v>31425506</v>
      </c>
      <c r="B13" s="9" t="s">
        <v>41</v>
      </c>
      <c r="C13" s="10">
        <v>95</v>
      </c>
      <c r="D13" s="10" t="s">
        <v>20</v>
      </c>
      <c r="E13" s="10" t="s">
        <v>21</v>
      </c>
      <c r="F13" s="11" t="s">
        <v>14</v>
      </c>
      <c r="G13" s="12">
        <v>0.05</v>
      </c>
      <c r="H13" s="13">
        <v>0.05</v>
      </c>
      <c r="I13" s="14">
        <v>1</v>
      </c>
      <c r="J13" s="57" t="s">
        <v>169</v>
      </c>
      <c r="K13" s="77" t="s">
        <v>170</v>
      </c>
    </row>
    <row r="14" spans="1:12" x14ac:dyDescent="0.25">
      <c r="A14" s="64" t="s">
        <v>15</v>
      </c>
      <c r="B14" s="9" t="s">
        <v>42</v>
      </c>
      <c r="C14" s="10">
        <v>95</v>
      </c>
      <c r="D14" s="10" t="s">
        <v>20</v>
      </c>
      <c r="E14" s="10" t="s">
        <v>21</v>
      </c>
      <c r="F14" s="11" t="s">
        <v>12</v>
      </c>
      <c r="G14" s="12">
        <v>3.49</v>
      </c>
      <c r="H14" s="13">
        <v>3.49</v>
      </c>
      <c r="I14" s="14">
        <v>1</v>
      </c>
      <c r="J14" s="57"/>
      <c r="K14" s="77" t="s">
        <v>170</v>
      </c>
    </row>
    <row r="15" spans="1:12" x14ac:dyDescent="0.25">
      <c r="A15" s="64" t="s">
        <v>16</v>
      </c>
      <c r="B15" s="9" t="s">
        <v>43</v>
      </c>
      <c r="C15" s="10">
        <v>95</v>
      </c>
      <c r="D15" s="10" t="s">
        <v>20</v>
      </c>
      <c r="E15" s="10" t="s">
        <v>21</v>
      </c>
      <c r="F15" s="11" t="s">
        <v>12</v>
      </c>
      <c r="G15" s="12">
        <v>1.1229166666666666</v>
      </c>
      <c r="H15" s="13">
        <v>1.1229166666666666</v>
      </c>
      <c r="I15" s="14">
        <v>1</v>
      </c>
      <c r="J15" s="57"/>
      <c r="K15" s="77" t="s">
        <v>170</v>
      </c>
    </row>
    <row r="16" spans="1:12" x14ac:dyDescent="0.25">
      <c r="A16" s="64" t="s">
        <v>17</v>
      </c>
      <c r="B16" s="9" t="s">
        <v>44</v>
      </c>
      <c r="C16" s="10">
        <v>95</v>
      </c>
      <c r="D16" s="10" t="s">
        <v>20</v>
      </c>
      <c r="E16" s="10" t="s">
        <v>21</v>
      </c>
      <c r="F16" s="11" t="s">
        <v>12</v>
      </c>
      <c r="G16" s="12">
        <v>3.1039943181818184</v>
      </c>
      <c r="H16" s="13">
        <v>3.1039943181818184</v>
      </c>
      <c r="I16" s="14">
        <v>1</v>
      </c>
      <c r="J16" s="57"/>
      <c r="K16" s="77" t="s">
        <v>171</v>
      </c>
    </row>
    <row r="17" spans="1:12" x14ac:dyDescent="0.25">
      <c r="A17" s="64">
        <v>31286573</v>
      </c>
      <c r="B17" s="9" t="s">
        <v>45</v>
      </c>
      <c r="C17" s="10" t="s">
        <v>11</v>
      </c>
      <c r="D17" s="10" t="s">
        <v>46</v>
      </c>
      <c r="E17" s="10" t="s">
        <v>21</v>
      </c>
      <c r="F17" s="11" t="s">
        <v>14</v>
      </c>
      <c r="G17" s="12">
        <v>0.66136363636363638</v>
      </c>
      <c r="H17" s="13">
        <v>0.66136363636363638</v>
      </c>
      <c r="I17" s="14">
        <v>1</v>
      </c>
      <c r="J17" s="57" t="s">
        <v>172</v>
      </c>
      <c r="K17" s="77" t="s">
        <v>173</v>
      </c>
    </row>
    <row r="18" spans="1:12" x14ac:dyDescent="0.25">
      <c r="A18" s="64">
        <v>31215474</v>
      </c>
      <c r="B18" s="9" t="s">
        <v>47</v>
      </c>
      <c r="C18" s="10" t="s">
        <v>11</v>
      </c>
      <c r="D18" s="10" t="s">
        <v>35</v>
      </c>
      <c r="E18" s="10" t="s">
        <v>36</v>
      </c>
      <c r="F18" s="11" t="s">
        <v>14</v>
      </c>
      <c r="G18" s="12">
        <v>0.51</v>
      </c>
      <c r="H18" s="13">
        <v>0.51</v>
      </c>
      <c r="I18" s="14">
        <v>1</v>
      </c>
      <c r="J18" s="57" t="s">
        <v>174</v>
      </c>
      <c r="K18" s="77" t="s">
        <v>175</v>
      </c>
    </row>
    <row r="19" spans="1:12" x14ac:dyDescent="0.25">
      <c r="A19" s="64">
        <v>31360766</v>
      </c>
      <c r="B19" s="9" t="s">
        <v>48</v>
      </c>
      <c r="C19" s="10" t="s">
        <v>11</v>
      </c>
      <c r="D19" s="10" t="s">
        <v>38</v>
      </c>
      <c r="E19" s="10" t="s">
        <v>39</v>
      </c>
      <c r="F19" s="11" t="s">
        <v>14</v>
      </c>
      <c r="G19" s="12">
        <v>0.22</v>
      </c>
      <c r="H19" s="13">
        <v>0.21999999999999997</v>
      </c>
      <c r="I19" s="14">
        <v>0.99999999999999989</v>
      </c>
      <c r="J19" s="57" t="s">
        <v>176</v>
      </c>
      <c r="K19" s="77" t="s">
        <v>177</v>
      </c>
    </row>
    <row r="20" spans="1:12" x14ac:dyDescent="0.25">
      <c r="A20" s="64">
        <v>35008479</v>
      </c>
      <c r="B20" s="9" t="s">
        <v>49</v>
      </c>
      <c r="C20" s="10" t="s">
        <v>11</v>
      </c>
      <c r="D20" s="10" t="s">
        <v>38</v>
      </c>
      <c r="E20" s="10" t="s">
        <v>36</v>
      </c>
      <c r="F20" s="11" t="s">
        <v>14</v>
      </c>
      <c r="G20" s="12">
        <v>0.31</v>
      </c>
      <c r="H20" s="13">
        <v>0.31</v>
      </c>
      <c r="I20" s="14">
        <v>1</v>
      </c>
      <c r="J20" s="57" t="s">
        <v>178</v>
      </c>
      <c r="K20" s="77" t="s">
        <v>179</v>
      </c>
    </row>
    <row r="21" spans="1:12" x14ac:dyDescent="0.25">
      <c r="A21" s="64">
        <v>74022387</v>
      </c>
      <c r="B21" s="9" t="s">
        <v>50</v>
      </c>
      <c r="C21" s="10" t="s">
        <v>11</v>
      </c>
      <c r="D21" s="10" t="s">
        <v>35</v>
      </c>
      <c r="E21" s="10" t="s">
        <v>24</v>
      </c>
      <c r="F21" s="11" t="s">
        <v>12</v>
      </c>
      <c r="G21" s="12">
        <v>3.9700757575757577</v>
      </c>
      <c r="H21" s="13">
        <v>3.9700757575757577</v>
      </c>
      <c r="I21" s="14">
        <v>1</v>
      </c>
      <c r="J21" s="57" t="s">
        <v>180</v>
      </c>
      <c r="K21" s="77" t="s">
        <v>181</v>
      </c>
    </row>
    <row r="22" spans="1:12" x14ac:dyDescent="0.25">
      <c r="A22" s="64">
        <v>35101036</v>
      </c>
      <c r="B22" s="9" t="s">
        <v>51</v>
      </c>
      <c r="C22" s="10">
        <v>95</v>
      </c>
      <c r="D22" s="10" t="s">
        <v>20</v>
      </c>
      <c r="E22" s="10" t="s">
        <v>21</v>
      </c>
      <c r="F22" s="11" t="s">
        <v>12</v>
      </c>
      <c r="G22" s="12">
        <v>4.1068181818181815</v>
      </c>
      <c r="H22" s="13">
        <v>4.1068181818181815</v>
      </c>
      <c r="I22" s="14">
        <v>1</v>
      </c>
      <c r="J22" s="57"/>
      <c r="K22" s="77" t="s">
        <v>170</v>
      </c>
    </row>
    <row r="23" spans="1:12" x14ac:dyDescent="0.25">
      <c r="A23" s="64">
        <v>35101860</v>
      </c>
      <c r="B23" s="9" t="s">
        <v>52</v>
      </c>
      <c r="C23" s="10">
        <v>95</v>
      </c>
      <c r="D23" s="10" t="s">
        <v>20</v>
      </c>
      <c r="E23" s="10" t="s">
        <v>21</v>
      </c>
      <c r="F23" s="11" t="s">
        <v>14</v>
      </c>
      <c r="G23" s="12">
        <v>4.7458333333333336</v>
      </c>
      <c r="H23" s="13">
        <v>4.7458333333333336</v>
      </c>
      <c r="I23" s="14">
        <v>1</v>
      </c>
      <c r="J23" s="57"/>
      <c r="K23" s="77" t="s">
        <v>170</v>
      </c>
    </row>
    <row r="24" spans="1:12" x14ac:dyDescent="0.25">
      <c r="A24" s="64">
        <v>35101861</v>
      </c>
      <c r="B24" s="9" t="s">
        <v>53</v>
      </c>
      <c r="C24" s="10">
        <v>95</v>
      </c>
      <c r="D24" s="10" t="s">
        <v>20</v>
      </c>
      <c r="E24" s="10" t="s">
        <v>21</v>
      </c>
      <c r="F24" s="11" t="s">
        <v>12</v>
      </c>
      <c r="G24" s="12">
        <v>4.2202651515151519</v>
      </c>
      <c r="H24" s="13">
        <v>4.2202651515151519</v>
      </c>
      <c r="I24" s="14">
        <v>1</v>
      </c>
      <c r="J24" s="57"/>
      <c r="K24" s="77" t="s">
        <v>170</v>
      </c>
    </row>
    <row r="25" spans="1:12" x14ac:dyDescent="0.25">
      <c r="A25" s="64" t="s">
        <v>18</v>
      </c>
      <c r="B25" s="9" t="s">
        <v>19</v>
      </c>
      <c r="C25" s="10">
        <v>95</v>
      </c>
      <c r="D25" s="10" t="s">
        <v>20</v>
      </c>
      <c r="E25" s="10" t="s">
        <v>21</v>
      </c>
      <c r="F25" s="11" t="s">
        <v>12</v>
      </c>
      <c r="G25" s="12">
        <v>3.1265151515151515</v>
      </c>
      <c r="H25" s="13">
        <v>3.1265151515151515</v>
      </c>
      <c r="I25" s="14">
        <v>1</v>
      </c>
      <c r="J25" s="57"/>
      <c r="K25" s="77" t="s">
        <v>80</v>
      </c>
      <c r="L25" t="s">
        <v>629</v>
      </c>
    </row>
    <row r="26" spans="1:12" x14ac:dyDescent="0.25">
      <c r="A26" s="64">
        <v>31269259</v>
      </c>
      <c r="B26" s="9" t="s">
        <v>54</v>
      </c>
      <c r="C26" s="10" t="s">
        <v>11</v>
      </c>
      <c r="D26" s="10" t="s">
        <v>35</v>
      </c>
      <c r="E26" s="10" t="s">
        <v>36</v>
      </c>
      <c r="F26" s="11" t="s">
        <v>14</v>
      </c>
      <c r="G26" s="12">
        <v>1.209469696969697</v>
      </c>
      <c r="H26" s="13">
        <v>1.209469696969697</v>
      </c>
      <c r="I26" s="14">
        <v>1</v>
      </c>
      <c r="J26" s="57" t="s">
        <v>182</v>
      </c>
      <c r="K26" s="77" t="s">
        <v>183</v>
      </c>
    </row>
    <row r="27" spans="1:12" x14ac:dyDescent="0.25">
      <c r="A27" s="64">
        <v>31232280</v>
      </c>
      <c r="B27" s="9" t="s">
        <v>55</v>
      </c>
      <c r="C27" s="10" t="s">
        <v>11</v>
      </c>
      <c r="D27" s="10" t="s">
        <v>35</v>
      </c>
      <c r="E27" s="10" t="s">
        <v>36</v>
      </c>
      <c r="F27" s="11" t="s">
        <v>12</v>
      </c>
      <c r="G27" s="12">
        <v>1.1081439393939394</v>
      </c>
      <c r="H27" s="13">
        <v>1.1081439393939394</v>
      </c>
      <c r="I27" s="14">
        <v>1</v>
      </c>
      <c r="J27" s="57" t="s">
        <v>184</v>
      </c>
      <c r="K27" s="77" t="s">
        <v>183</v>
      </c>
    </row>
    <row r="28" spans="1:12" x14ac:dyDescent="0.25">
      <c r="A28" s="64">
        <v>74021960</v>
      </c>
      <c r="B28" s="9" t="s">
        <v>56</v>
      </c>
      <c r="C28" s="10" t="s">
        <v>11</v>
      </c>
      <c r="D28" s="10" t="s">
        <v>57</v>
      </c>
      <c r="E28" s="10" t="s">
        <v>21</v>
      </c>
      <c r="F28" s="11" t="s">
        <v>12</v>
      </c>
      <c r="G28" s="12">
        <v>5.8755681818181822</v>
      </c>
      <c r="H28" s="13">
        <v>5.8755681818181822</v>
      </c>
      <c r="I28" s="14">
        <v>1</v>
      </c>
      <c r="J28" s="57" t="s">
        <v>185</v>
      </c>
      <c r="K28" s="77" t="s">
        <v>186</v>
      </c>
    </row>
    <row r="29" spans="1:12" x14ac:dyDescent="0.25">
      <c r="A29" s="64">
        <v>74021903</v>
      </c>
      <c r="B29" s="9" t="s">
        <v>58</v>
      </c>
      <c r="C29" s="10" t="s">
        <v>11</v>
      </c>
      <c r="D29" s="10" t="s">
        <v>57</v>
      </c>
      <c r="E29" s="10" t="s">
        <v>21</v>
      </c>
      <c r="F29" s="11" t="s">
        <v>12</v>
      </c>
      <c r="G29" s="12">
        <v>4.7710227272727277</v>
      </c>
      <c r="H29" s="13">
        <v>4.7710227272727277</v>
      </c>
      <c r="I29" s="14">
        <v>1</v>
      </c>
      <c r="J29" s="57" t="s">
        <v>185</v>
      </c>
      <c r="K29" s="77" t="s">
        <v>186</v>
      </c>
    </row>
    <row r="30" spans="1:12" x14ac:dyDescent="0.25">
      <c r="A30" s="64">
        <v>35052718</v>
      </c>
      <c r="B30" s="9" t="s">
        <v>59</v>
      </c>
      <c r="C30" s="10" t="s">
        <v>11</v>
      </c>
      <c r="D30" s="10" t="s">
        <v>20</v>
      </c>
      <c r="E30" s="10" t="s">
        <v>24</v>
      </c>
      <c r="F30" s="11" t="s">
        <v>14</v>
      </c>
      <c r="G30" s="12">
        <v>0.42897727272727271</v>
      </c>
      <c r="H30" s="13">
        <v>0.42897727272727271</v>
      </c>
      <c r="I30" s="14">
        <v>1</v>
      </c>
      <c r="J30" s="57" t="s">
        <v>187</v>
      </c>
      <c r="K30" s="77" t="s">
        <v>161</v>
      </c>
    </row>
    <row r="31" spans="1:12" x14ac:dyDescent="0.25">
      <c r="A31" s="64">
        <v>35089880</v>
      </c>
      <c r="B31" s="9" t="s">
        <v>60</v>
      </c>
      <c r="C31" s="10" t="s">
        <v>11</v>
      </c>
      <c r="D31" s="10" t="s">
        <v>61</v>
      </c>
      <c r="E31" s="10" t="s">
        <v>24</v>
      </c>
      <c r="F31" s="11" t="s">
        <v>13</v>
      </c>
      <c r="G31" s="12">
        <v>0.40094696969696969</v>
      </c>
      <c r="H31" s="13">
        <v>0.40094696969696969</v>
      </c>
      <c r="I31" s="14">
        <v>1</v>
      </c>
      <c r="J31" s="57" t="s">
        <v>187</v>
      </c>
      <c r="K31" s="77" t="s">
        <v>161</v>
      </c>
    </row>
    <row r="32" spans="1:12" x14ac:dyDescent="0.25">
      <c r="A32" s="64">
        <v>31289238</v>
      </c>
      <c r="B32" s="9" t="s">
        <v>62</v>
      </c>
      <c r="C32" s="10" t="s">
        <v>11</v>
      </c>
      <c r="D32" s="10" t="s">
        <v>30</v>
      </c>
      <c r="E32" s="10" t="s">
        <v>24</v>
      </c>
      <c r="F32" s="11" t="s">
        <v>12</v>
      </c>
      <c r="G32" s="12">
        <v>1.187689393939394</v>
      </c>
      <c r="H32" s="13">
        <v>1.187689393939394</v>
      </c>
      <c r="I32" s="14">
        <v>1</v>
      </c>
      <c r="J32" s="57" t="s">
        <v>188</v>
      </c>
      <c r="K32" s="77" t="s">
        <v>189</v>
      </c>
    </row>
    <row r="33" spans="1:12" x14ac:dyDescent="0.25">
      <c r="A33" s="64">
        <v>35060229</v>
      </c>
      <c r="B33" s="9" t="s">
        <v>63</v>
      </c>
      <c r="C33" s="10" t="s">
        <v>11</v>
      </c>
      <c r="D33" s="10" t="s">
        <v>30</v>
      </c>
      <c r="E33" s="10" t="s">
        <v>24</v>
      </c>
      <c r="F33" s="11" t="s">
        <v>12</v>
      </c>
      <c r="G33" s="12">
        <v>1.2365530303030303</v>
      </c>
      <c r="H33" s="13">
        <v>1.2365530303030303</v>
      </c>
      <c r="I33" s="14">
        <v>1</v>
      </c>
      <c r="J33" s="57" t="s">
        <v>190</v>
      </c>
      <c r="K33" s="77" t="s">
        <v>189</v>
      </c>
    </row>
    <row r="34" spans="1:12" x14ac:dyDescent="0.25">
      <c r="A34" s="64">
        <v>31082393</v>
      </c>
      <c r="B34" s="9" t="s">
        <v>64</v>
      </c>
      <c r="C34" s="10" t="s">
        <v>11</v>
      </c>
      <c r="D34" s="10" t="s">
        <v>46</v>
      </c>
      <c r="E34" s="10" t="s">
        <v>24</v>
      </c>
      <c r="F34" s="11" t="s">
        <v>12</v>
      </c>
      <c r="G34" s="12">
        <v>0.25473484848484851</v>
      </c>
      <c r="H34" s="13">
        <v>0.25473484848484851</v>
      </c>
      <c r="I34" s="14">
        <v>1</v>
      </c>
      <c r="J34" s="57" t="s">
        <v>191</v>
      </c>
      <c r="K34" s="77" t="s">
        <v>164</v>
      </c>
    </row>
    <row r="35" spans="1:12" x14ac:dyDescent="0.25">
      <c r="A35" s="64">
        <v>31290145</v>
      </c>
      <c r="B35" s="9" t="s">
        <v>65</v>
      </c>
      <c r="C35" s="10" t="s">
        <v>11</v>
      </c>
      <c r="D35" s="10" t="s">
        <v>46</v>
      </c>
      <c r="E35" s="10" t="s">
        <v>24</v>
      </c>
      <c r="F35" s="11" t="s">
        <v>13</v>
      </c>
      <c r="G35" s="12">
        <v>0.15170454545454545</v>
      </c>
      <c r="H35" s="13">
        <v>0.15170454545454545</v>
      </c>
      <c r="I35" s="14">
        <v>1</v>
      </c>
      <c r="J35" s="57" t="s">
        <v>192</v>
      </c>
      <c r="K35" s="77" t="s">
        <v>193</v>
      </c>
    </row>
    <row r="36" spans="1:12" x14ac:dyDescent="0.25">
      <c r="A36" s="64">
        <v>35064793</v>
      </c>
      <c r="B36" s="9" t="s">
        <v>66</v>
      </c>
      <c r="C36" s="10" t="s">
        <v>11</v>
      </c>
      <c r="D36" s="10" t="s">
        <v>35</v>
      </c>
      <c r="E36" s="10" t="s">
        <v>36</v>
      </c>
      <c r="F36" s="11" t="s">
        <v>14</v>
      </c>
      <c r="G36" s="12">
        <v>2.2996212121212123</v>
      </c>
      <c r="H36" s="13">
        <v>2.2996212121212123</v>
      </c>
      <c r="I36" s="14">
        <v>1</v>
      </c>
      <c r="J36" s="57" t="s">
        <v>194</v>
      </c>
      <c r="K36" s="77" t="s">
        <v>183</v>
      </c>
    </row>
    <row r="37" spans="1:12" x14ac:dyDescent="0.25">
      <c r="A37" s="64">
        <v>31290147</v>
      </c>
      <c r="B37" s="9" t="s">
        <v>67</v>
      </c>
      <c r="C37" s="10" t="s">
        <v>11</v>
      </c>
      <c r="D37" s="10" t="s">
        <v>46</v>
      </c>
      <c r="E37" s="10" t="s">
        <v>24</v>
      </c>
      <c r="F37" s="11" t="s">
        <v>12</v>
      </c>
      <c r="G37" s="12">
        <v>0.60113636363636369</v>
      </c>
      <c r="H37" s="13">
        <v>0.60113636363636369</v>
      </c>
      <c r="I37" s="14">
        <v>1</v>
      </c>
      <c r="J37" s="57" t="s">
        <v>195</v>
      </c>
      <c r="K37" s="77" t="s">
        <v>193</v>
      </c>
    </row>
    <row r="38" spans="1:12" x14ac:dyDescent="0.25">
      <c r="A38" s="64">
        <v>31209950</v>
      </c>
      <c r="B38" s="9" t="s">
        <v>68</v>
      </c>
      <c r="C38" s="10" t="s">
        <v>11</v>
      </c>
      <c r="D38" s="10" t="s">
        <v>30</v>
      </c>
      <c r="E38" s="10" t="s">
        <v>24</v>
      </c>
      <c r="F38" s="11" t="s">
        <v>12</v>
      </c>
      <c r="G38" s="12">
        <v>0.5696969696969697</v>
      </c>
      <c r="H38" s="13">
        <v>0.5696969696969697</v>
      </c>
      <c r="I38" s="14">
        <v>1</v>
      </c>
      <c r="J38" s="57" t="s">
        <v>196</v>
      </c>
      <c r="K38" s="77" t="s">
        <v>197</v>
      </c>
    </row>
    <row r="39" spans="1:12" x14ac:dyDescent="0.25">
      <c r="A39" s="64">
        <v>35060582</v>
      </c>
      <c r="B39" s="9" t="s">
        <v>69</v>
      </c>
      <c r="C39" s="10" t="s">
        <v>11</v>
      </c>
      <c r="D39" s="10" t="s">
        <v>35</v>
      </c>
      <c r="E39" s="10" t="s">
        <v>36</v>
      </c>
      <c r="F39" s="11" t="s">
        <v>12</v>
      </c>
      <c r="G39" s="12">
        <v>0.7356060606060606</v>
      </c>
      <c r="H39" s="13">
        <v>0.7356060606060606</v>
      </c>
      <c r="I39" s="14">
        <v>1</v>
      </c>
      <c r="J39" s="57" t="s">
        <v>198</v>
      </c>
      <c r="K39" s="77" t="s">
        <v>166</v>
      </c>
    </row>
    <row r="40" spans="1:12" x14ac:dyDescent="0.25">
      <c r="A40" s="64">
        <v>35018788</v>
      </c>
      <c r="B40" s="9" t="s">
        <v>70</v>
      </c>
      <c r="C40" s="10" t="s">
        <v>11</v>
      </c>
      <c r="D40" s="10" t="s">
        <v>46</v>
      </c>
      <c r="E40" s="10" t="s">
        <v>21</v>
      </c>
      <c r="F40" s="11" t="s">
        <v>12</v>
      </c>
      <c r="G40" s="12">
        <v>1.1592803030303029</v>
      </c>
      <c r="H40" s="13">
        <v>1.1592803030303029</v>
      </c>
      <c r="I40" s="14">
        <v>1</v>
      </c>
      <c r="J40" s="57" t="s">
        <v>199</v>
      </c>
      <c r="K40" s="77" t="s">
        <v>173</v>
      </c>
    </row>
    <row r="41" spans="1:12" x14ac:dyDescent="0.25">
      <c r="A41" s="64">
        <v>35032266</v>
      </c>
      <c r="B41" s="9" t="s">
        <v>71</v>
      </c>
      <c r="C41" s="10" t="s">
        <v>11</v>
      </c>
      <c r="D41" s="10" t="s">
        <v>72</v>
      </c>
      <c r="E41" s="10" t="s">
        <v>21</v>
      </c>
      <c r="F41" s="11" t="s">
        <v>12</v>
      </c>
      <c r="G41" s="12">
        <v>0.16609848484848486</v>
      </c>
      <c r="H41" s="13">
        <v>0.16609848484848486</v>
      </c>
      <c r="I41" s="14">
        <v>1</v>
      </c>
      <c r="J41" s="57" t="s">
        <v>200</v>
      </c>
      <c r="K41" s="77" t="s">
        <v>173</v>
      </c>
    </row>
    <row r="42" spans="1:12" x14ac:dyDescent="0.25">
      <c r="A42" s="64">
        <v>35043303</v>
      </c>
      <c r="B42" s="9" t="s">
        <v>73</v>
      </c>
      <c r="C42" s="10" t="s">
        <v>11</v>
      </c>
      <c r="D42" s="10" t="s">
        <v>46</v>
      </c>
      <c r="E42" s="10" t="s">
        <v>24</v>
      </c>
      <c r="F42" s="11" t="s">
        <v>12</v>
      </c>
      <c r="G42" s="12">
        <v>1.5416666666666667</v>
      </c>
      <c r="H42" s="13">
        <v>1.5416666666666667</v>
      </c>
      <c r="I42" s="14">
        <v>1</v>
      </c>
      <c r="J42" s="57" t="s">
        <v>201</v>
      </c>
      <c r="K42" s="77" t="s">
        <v>189</v>
      </c>
    </row>
    <row r="43" spans="1:12" x14ac:dyDescent="0.25">
      <c r="A43" s="64">
        <v>35080227</v>
      </c>
      <c r="B43" s="9" t="s">
        <v>74</v>
      </c>
      <c r="C43" s="10" t="s">
        <v>11</v>
      </c>
      <c r="D43" s="10" t="s">
        <v>30</v>
      </c>
      <c r="E43" s="10" t="s">
        <v>24</v>
      </c>
      <c r="F43" s="11" t="s">
        <v>13</v>
      </c>
      <c r="G43" s="12">
        <v>0.35530303030303029</v>
      </c>
      <c r="H43" s="13">
        <v>0.35530303030303029</v>
      </c>
      <c r="I43" s="14">
        <v>1</v>
      </c>
      <c r="J43" s="57" t="s">
        <v>160</v>
      </c>
      <c r="K43" s="77" t="s">
        <v>161</v>
      </c>
    </row>
    <row r="44" spans="1:12" x14ac:dyDescent="0.25">
      <c r="A44" s="64">
        <v>31434881</v>
      </c>
      <c r="B44" s="9" t="s">
        <v>75</v>
      </c>
      <c r="C44" s="10" t="s">
        <v>76</v>
      </c>
      <c r="D44" s="10" t="s">
        <v>20</v>
      </c>
      <c r="E44" s="10" t="s">
        <v>21</v>
      </c>
      <c r="F44" s="11" t="s">
        <v>12</v>
      </c>
      <c r="G44" s="12">
        <v>3.3589015151515151</v>
      </c>
      <c r="H44" s="13">
        <v>3.3589015151515151</v>
      </c>
      <c r="I44" s="14">
        <v>1</v>
      </c>
      <c r="J44" s="57"/>
      <c r="K44" s="77" t="s">
        <v>170</v>
      </c>
    </row>
    <row r="45" spans="1:12" x14ac:dyDescent="0.25">
      <c r="A45" s="64">
        <v>35122641</v>
      </c>
      <c r="B45" s="9" t="s">
        <v>77</v>
      </c>
      <c r="C45" s="10">
        <v>95</v>
      </c>
      <c r="D45" s="10" t="s">
        <v>20</v>
      </c>
      <c r="E45" s="10" t="s">
        <v>21</v>
      </c>
      <c r="F45" s="11" t="s">
        <v>12</v>
      </c>
      <c r="G45" s="12">
        <v>4.1657386363636357</v>
      </c>
      <c r="H45" s="13">
        <v>4.1657386363636357</v>
      </c>
      <c r="I45" s="14">
        <v>1</v>
      </c>
      <c r="J45" s="57"/>
      <c r="K45" s="77" t="s">
        <v>170</v>
      </c>
    </row>
    <row r="46" spans="1:12" x14ac:dyDescent="0.25">
      <c r="A46" s="64">
        <v>99999999</v>
      </c>
      <c r="B46" s="9" t="s">
        <v>78</v>
      </c>
      <c r="C46" s="10" t="s">
        <v>79</v>
      </c>
      <c r="D46" s="10" t="s">
        <v>80</v>
      </c>
      <c r="E46" s="10" t="s">
        <v>80</v>
      </c>
      <c r="F46" s="11" t="s">
        <v>12</v>
      </c>
      <c r="G46" s="12">
        <v>10.788825793939397</v>
      </c>
      <c r="H46" s="13">
        <v>10.788825793939397</v>
      </c>
      <c r="I46" s="14">
        <v>1</v>
      </c>
      <c r="J46" s="57"/>
      <c r="K46" s="77" t="s">
        <v>80</v>
      </c>
      <c r="L46" t="s">
        <v>629</v>
      </c>
    </row>
    <row r="47" spans="1:12" x14ac:dyDescent="0.25">
      <c r="A47" s="64" t="s">
        <v>18</v>
      </c>
      <c r="B47" s="9" t="s">
        <v>22</v>
      </c>
      <c r="C47" s="10">
        <v>95</v>
      </c>
      <c r="D47" s="10" t="s">
        <v>20</v>
      </c>
      <c r="E47" s="10" t="s">
        <v>21</v>
      </c>
      <c r="F47" s="11" t="s">
        <v>12</v>
      </c>
      <c r="G47" s="12">
        <v>1.9596590909090912</v>
      </c>
      <c r="H47" s="13">
        <v>1.9596590909090912</v>
      </c>
      <c r="I47" s="14">
        <v>1</v>
      </c>
      <c r="J47" s="57"/>
      <c r="K47" s="77" t="s">
        <v>80</v>
      </c>
      <c r="L47" t="s">
        <v>629</v>
      </c>
    </row>
    <row r="48" spans="1:12" x14ac:dyDescent="0.25">
      <c r="A48" s="64">
        <v>35040225</v>
      </c>
      <c r="B48" s="9" t="s">
        <v>81</v>
      </c>
      <c r="C48" s="10" t="s">
        <v>11</v>
      </c>
      <c r="D48" s="10" t="s">
        <v>57</v>
      </c>
      <c r="E48" s="10" t="s">
        <v>21</v>
      </c>
      <c r="F48" s="11" t="s">
        <v>12</v>
      </c>
      <c r="G48" s="12">
        <v>1.6257575757575757</v>
      </c>
      <c r="H48" s="13">
        <v>1.6257575757575757</v>
      </c>
      <c r="I48" s="14">
        <v>1</v>
      </c>
      <c r="J48" s="57" t="s">
        <v>202</v>
      </c>
      <c r="K48" s="77" t="s">
        <v>186</v>
      </c>
    </row>
    <row r="49" spans="1:12" x14ac:dyDescent="0.25">
      <c r="A49" s="64">
        <v>35085393</v>
      </c>
      <c r="B49" s="9" t="s">
        <v>82</v>
      </c>
      <c r="C49" s="10" t="s">
        <v>11</v>
      </c>
      <c r="D49" s="10" t="s">
        <v>57</v>
      </c>
      <c r="E49" s="10" t="s">
        <v>24</v>
      </c>
      <c r="F49" s="11" t="s">
        <v>12</v>
      </c>
      <c r="G49" s="12">
        <v>0.35435606060606062</v>
      </c>
      <c r="H49" s="13">
        <v>0.35435606060606062</v>
      </c>
      <c r="I49" s="14">
        <v>1</v>
      </c>
      <c r="J49" s="57" t="s">
        <v>203</v>
      </c>
      <c r="K49" s="77" t="s">
        <v>161</v>
      </c>
    </row>
    <row r="50" spans="1:12" x14ac:dyDescent="0.25">
      <c r="A50" s="64">
        <v>35085681</v>
      </c>
      <c r="B50" s="9" t="s">
        <v>83</v>
      </c>
      <c r="C50" s="10" t="s">
        <v>11</v>
      </c>
      <c r="D50" s="10" t="s">
        <v>30</v>
      </c>
      <c r="E50" s="10" t="s">
        <v>24</v>
      </c>
      <c r="F50" s="11" t="s">
        <v>12</v>
      </c>
      <c r="G50" s="12">
        <v>0.55568181818181817</v>
      </c>
      <c r="H50" s="13">
        <v>0.55568181818181817</v>
      </c>
      <c r="I50" s="14">
        <v>1</v>
      </c>
      <c r="J50" s="57" t="s">
        <v>203</v>
      </c>
      <c r="K50" s="77" t="s">
        <v>161</v>
      </c>
    </row>
    <row r="51" spans="1:12" x14ac:dyDescent="0.25">
      <c r="A51" s="66">
        <v>35098579</v>
      </c>
      <c r="B51" s="17" t="s">
        <v>84</v>
      </c>
      <c r="C51" s="18" t="s">
        <v>11</v>
      </c>
      <c r="D51" s="18" t="s">
        <v>57</v>
      </c>
      <c r="E51" s="18" t="s">
        <v>21</v>
      </c>
      <c r="F51" s="19" t="s">
        <v>12</v>
      </c>
      <c r="G51" s="20">
        <v>1.4342803030303031</v>
      </c>
      <c r="H51" s="21">
        <v>1.4342803030303031</v>
      </c>
      <c r="I51" s="22">
        <v>1</v>
      </c>
      <c r="J51" s="57" t="s">
        <v>204</v>
      </c>
      <c r="K51" s="77" t="s">
        <v>186</v>
      </c>
    </row>
    <row r="52" spans="1:12" x14ac:dyDescent="0.25">
      <c r="A52" s="64">
        <v>35094388</v>
      </c>
      <c r="B52" s="9" t="s">
        <v>85</v>
      </c>
      <c r="C52" s="9" t="s">
        <v>11</v>
      </c>
      <c r="D52" s="9" t="s">
        <v>46</v>
      </c>
      <c r="E52" s="9" t="s">
        <v>24</v>
      </c>
      <c r="F52" s="8" t="s">
        <v>12</v>
      </c>
      <c r="G52" s="15">
        <v>0.42443181818181819</v>
      </c>
      <c r="H52" s="15">
        <v>0.42443181818181819</v>
      </c>
      <c r="I52" s="14">
        <v>1</v>
      </c>
      <c r="J52" s="57" t="s">
        <v>205</v>
      </c>
      <c r="K52" s="77" t="s">
        <v>181</v>
      </c>
    </row>
    <row r="53" spans="1:12" x14ac:dyDescent="0.25">
      <c r="A53" s="67">
        <v>99999998</v>
      </c>
      <c r="B53" s="23" t="s">
        <v>86</v>
      </c>
      <c r="C53" s="23" t="s">
        <v>79</v>
      </c>
      <c r="D53" s="23" t="s">
        <v>80</v>
      </c>
      <c r="E53" s="23" t="s">
        <v>80</v>
      </c>
      <c r="F53" s="24" t="s">
        <v>12</v>
      </c>
      <c r="G53" s="25">
        <v>1.3420454606060606</v>
      </c>
      <c r="H53" s="26">
        <v>1.3420454606060606</v>
      </c>
      <c r="I53" s="27">
        <v>1</v>
      </c>
      <c r="J53" s="58"/>
      <c r="K53" s="78" t="s">
        <v>80</v>
      </c>
      <c r="L53" t="s">
        <v>629</v>
      </c>
    </row>
    <row r="54" spans="1:12" x14ac:dyDescent="0.25">
      <c r="A54" s="68" t="s">
        <v>18</v>
      </c>
      <c r="B54" s="23" t="s">
        <v>23</v>
      </c>
      <c r="C54" s="23">
        <v>95</v>
      </c>
      <c r="D54" s="23" t="s">
        <v>20</v>
      </c>
      <c r="E54" s="23" t="s">
        <v>21</v>
      </c>
      <c r="F54" s="24" t="s">
        <v>12</v>
      </c>
      <c r="G54" s="25">
        <v>8.6195075757575754</v>
      </c>
      <c r="H54" s="26">
        <v>8.6195075757575754</v>
      </c>
      <c r="I54" s="27">
        <v>1</v>
      </c>
      <c r="J54" s="58"/>
      <c r="K54" s="78" t="s">
        <v>80</v>
      </c>
      <c r="L54" t="s">
        <v>629</v>
      </c>
    </row>
    <row r="55" spans="1:12" x14ac:dyDescent="0.25">
      <c r="A55" s="68">
        <v>35120949</v>
      </c>
      <c r="B55" s="23" t="s">
        <v>87</v>
      </c>
      <c r="C55" s="23" t="s">
        <v>11</v>
      </c>
      <c r="D55" s="23" t="s">
        <v>20</v>
      </c>
      <c r="E55" s="23" t="s">
        <v>21</v>
      </c>
      <c r="F55" s="24" t="s">
        <v>12</v>
      </c>
      <c r="G55" s="25">
        <v>1.9223484848484849</v>
      </c>
      <c r="H55" s="26">
        <v>1.9223484848484849</v>
      </c>
      <c r="I55" s="27">
        <v>1</v>
      </c>
      <c r="J55" s="58"/>
      <c r="K55" s="78" t="s">
        <v>170</v>
      </c>
    </row>
    <row r="56" spans="1:12" x14ac:dyDescent="0.25">
      <c r="A56" s="67">
        <v>35072720</v>
      </c>
      <c r="B56" s="23" t="s">
        <v>88</v>
      </c>
      <c r="C56" s="23" t="s">
        <v>11</v>
      </c>
      <c r="D56" s="23" t="s">
        <v>20</v>
      </c>
      <c r="E56" s="23" t="s">
        <v>36</v>
      </c>
      <c r="F56" s="24" t="s">
        <v>12</v>
      </c>
      <c r="G56" s="25">
        <v>2.2244318181818183</v>
      </c>
      <c r="H56" s="26">
        <v>2.2244318181818183</v>
      </c>
      <c r="I56" s="28">
        <v>1</v>
      </c>
      <c r="J56" s="58" t="s">
        <v>206</v>
      </c>
      <c r="K56" s="78" t="s">
        <v>207</v>
      </c>
    </row>
    <row r="57" spans="1:12" x14ac:dyDescent="0.25">
      <c r="A57" s="67">
        <v>35098622</v>
      </c>
      <c r="B57" s="23" t="s">
        <v>89</v>
      </c>
      <c r="C57" s="23" t="s">
        <v>11</v>
      </c>
      <c r="D57" s="23" t="s">
        <v>57</v>
      </c>
      <c r="E57" s="23" t="s">
        <v>21</v>
      </c>
      <c r="F57" s="24" t="s">
        <v>12</v>
      </c>
      <c r="G57" s="25">
        <v>2.4812500000000002</v>
      </c>
      <c r="H57" s="26">
        <v>2.4812500000000002</v>
      </c>
      <c r="I57" s="28">
        <v>1</v>
      </c>
      <c r="J57" s="58" t="s">
        <v>204</v>
      </c>
      <c r="K57" s="78" t="s">
        <v>186</v>
      </c>
    </row>
    <row r="58" spans="1:12" x14ac:dyDescent="0.25">
      <c r="A58" s="69">
        <v>35085534</v>
      </c>
      <c r="B58" s="29" t="s">
        <v>90</v>
      </c>
      <c r="C58" s="30" t="s">
        <v>11</v>
      </c>
      <c r="D58" s="30" t="s">
        <v>30</v>
      </c>
      <c r="E58" s="30" t="s">
        <v>24</v>
      </c>
      <c r="F58" s="31" t="s">
        <v>91</v>
      </c>
      <c r="G58" s="32">
        <v>0.79374999999999996</v>
      </c>
      <c r="H58" s="33">
        <v>6.9696969696969702E-2</v>
      </c>
      <c r="I58" s="34">
        <v>8.7807205917442149E-2</v>
      </c>
      <c r="J58" s="59" t="s">
        <v>203</v>
      </c>
      <c r="K58" s="65" t="s">
        <v>161</v>
      </c>
    </row>
    <row r="59" spans="1:12" x14ac:dyDescent="0.25">
      <c r="A59" s="67">
        <v>35072362</v>
      </c>
      <c r="B59" s="35" t="s">
        <v>92</v>
      </c>
      <c r="C59" s="23" t="s">
        <v>11</v>
      </c>
      <c r="D59" s="23" t="s">
        <v>46</v>
      </c>
      <c r="E59" s="23" t="s">
        <v>24</v>
      </c>
      <c r="F59" s="24" t="s">
        <v>12</v>
      </c>
      <c r="G59" s="25">
        <v>2.706818181818182</v>
      </c>
      <c r="H59" s="26">
        <v>2.706818181818182</v>
      </c>
      <c r="I59" s="28">
        <v>1</v>
      </c>
      <c r="J59" s="58" t="s">
        <v>201</v>
      </c>
      <c r="K59" s="78" t="s">
        <v>189</v>
      </c>
    </row>
    <row r="60" spans="1:12" x14ac:dyDescent="0.25">
      <c r="A60" s="69">
        <v>35058905</v>
      </c>
      <c r="B60" s="30" t="s">
        <v>93</v>
      </c>
      <c r="C60" s="30" t="s">
        <v>11</v>
      </c>
      <c r="D60" s="30" t="s">
        <v>57</v>
      </c>
      <c r="E60" s="30" t="s">
        <v>21</v>
      </c>
      <c r="F60" s="31" t="s">
        <v>91</v>
      </c>
      <c r="G60" s="32">
        <v>2.1107954545454546</v>
      </c>
      <c r="H60" s="33">
        <v>1.3587121212121211</v>
      </c>
      <c r="I60" s="34">
        <v>0.64369672498878416</v>
      </c>
      <c r="J60" s="59" t="s">
        <v>208</v>
      </c>
      <c r="K60" s="65" t="s">
        <v>171</v>
      </c>
    </row>
    <row r="61" spans="1:12" x14ac:dyDescent="0.25">
      <c r="A61" s="70">
        <v>35110442</v>
      </c>
      <c r="B61" s="36" t="s">
        <v>94</v>
      </c>
      <c r="C61" s="36" t="s">
        <v>11</v>
      </c>
      <c r="D61" s="36" t="s">
        <v>57</v>
      </c>
      <c r="E61" s="36" t="s">
        <v>21</v>
      </c>
      <c r="F61" s="37" t="s">
        <v>12</v>
      </c>
      <c r="G61" s="38">
        <v>1.3551136363636365</v>
      </c>
      <c r="H61" s="39">
        <v>1.3244318181818182</v>
      </c>
      <c r="I61" s="40">
        <v>0.97735849056603763</v>
      </c>
      <c r="J61" s="59" t="s">
        <v>208</v>
      </c>
      <c r="K61" s="65" t="s">
        <v>171</v>
      </c>
    </row>
    <row r="62" spans="1:12" x14ac:dyDescent="0.25">
      <c r="A62" s="67">
        <v>35109543</v>
      </c>
      <c r="B62" s="23" t="s">
        <v>95</v>
      </c>
      <c r="C62" s="23" t="s">
        <v>11</v>
      </c>
      <c r="D62" s="23" t="s">
        <v>57</v>
      </c>
      <c r="E62" s="23" t="s">
        <v>21</v>
      </c>
      <c r="F62" s="24" t="s">
        <v>12</v>
      </c>
      <c r="G62" s="25">
        <v>1.6897727272727272</v>
      </c>
      <c r="H62" s="26">
        <v>1.6897727272727272</v>
      </c>
      <c r="I62" s="28">
        <v>1</v>
      </c>
      <c r="J62" s="58"/>
      <c r="K62" s="78" t="s">
        <v>173</v>
      </c>
    </row>
    <row r="63" spans="1:12" x14ac:dyDescent="0.25">
      <c r="A63" s="69">
        <v>35085538</v>
      </c>
      <c r="B63" s="30" t="s">
        <v>96</v>
      </c>
      <c r="C63" s="30" t="s">
        <v>11</v>
      </c>
      <c r="D63" s="30" t="s">
        <v>30</v>
      </c>
      <c r="E63" s="30" t="s">
        <v>24</v>
      </c>
      <c r="F63" s="31" t="s">
        <v>91</v>
      </c>
      <c r="G63" s="32">
        <v>1.990340909090909</v>
      </c>
      <c r="H63" s="33">
        <v>0.96325757575757576</v>
      </c>
      <c r="I63" s="34">
        <v>0.48396612427443148</v>
      </c>
      <c r="J63" s="59" t="s">
        <v>203</v>
      </c>
      <c r="K63" s="65" t="s">
        <v>161</v>
      </c>
    </row>
    <row r="64" spans="1:12" x14ac:dyDescent="0.25">
      <c r="A64" s="69">
        <v>35085537</v>
      </c>
      <c r="B64" s="30" t="s">
        <v>97</v>
      </c>
      <c r="C64" s="30" t="s">
        <v>11</v>
      </c>
      <c r="D64" s="30" t="s">
        <v>57</v>
      </c>
      <c r="E64" s="30" t="s">
        <v>24</v>
      </c>
      <c r="F64" s="31" t="s">
        <v>91</v>
      </c>
      <c r="G64" s="32">
        <v>0.71060606060606057</v>
      </c>
      <c r="H64" s="33">
        <v>0.59166666666666667</v>
      </c>
      <c r="I64" s="34">
        <v>0.83262260127931775</v>
      </c>
      <c r="J64" s="59" t="s">
        <v>203</v>
      </c>
      <c r="K64" s="65" t="s">
        <v>161</v>
      </c>
    </row>
    <row r="65" spans="1:11" x14ac:dyDescent="0.25">
      <c r="A65" s="69">
        <v>35109550</v>
      </c>
      <c r="B65" s="41" t="s">
        <v>98</v>
      </c>
      <c r="C65" s="30" t="s">
        <v>11</v>
      </c>
      <c r="D65" s="30" t="s">
        <v>57</v>
      </c>
      <c r="E65" s="30" t="s">
        <v>21</v>
      </c>
      <c r="F65" s="31" t="s">
        <v>91</v>
      </c>
      <c r="G65" s="32">
        <v>1.9149621212121213</v>
      </c>
      <c r="H65" s="33">
        <v>1.6238636363636363</v>
      </c>
      <c r="I65" s="34">
        <v>0.8479873405202254</v>
      </c>
      <c r="J65" s="59"/>
      <c r="K65" s="65" t="s">
        <v>173</v>
      </c>
    </row>
    <row r="66" spans="1:11" x14ac:dyDescent="0.25">
      <c r="A66" s="70">
        <v>35110445</v>
      </c>
      <c r="B66" s="41" t="s">
        <v>99</v>
      </c>
      <c r="C66" s="36" t="s">
        <v>11</v>
      </c>
      <c r="D66" s="36" t="s">
        <v>57</v>
      </c>
      <c r="E66" s="36" t="s">
        <v>21</v>
      </c>
      <c r="F66" s="37" t="s">
        <v>12</v>
      </c>
      <c r="G66" s="38">
        <v>1.6416666666666666</v>
      </c>
      <c r="H66" s="39">
        <v>1.4507575757575757</v>
      </c>
      <c r="I66" s="40">
        <v>0.88371019843101062</v>
      </c>
      <c r="J66" s="59" t="s">
        <v>208</v>
      </c>
      <c r="K66" s="65" t="s">
        <v>171</v>
      </c>
    </row>
    <row r="67" spans="1:11" x14ac:dyDescent="0.25">
      <c r="A67" s="67">
        <v>35043291</v>
      </c>
      <c r="B67" s="35" t="s">
        <v>100</v>
      </c>
      <c r="C67" s="23" t="s">
        <v>11</v>
      </c>
      <c r="D67" s="23" t="s">
        <v>20</v>
      </c>
      <c r="E67" s="23" t="s">
        <v>39</v>
      </c>
      <c r="F67" s="24" t="s">
        <v>13</v>
      </c>
      <c r="G67" s="25">
        <v>2.8732954545454548</v>
      </c>
      <c r="H67" s="26">
        <v>2.8732954545454548</v>
      </c>
      <c r="I67" s="28">
        <v>1</v>
      </c>
      <c r="J67" s="58" t="s">
        <v>209</v>
      </c>
      <c r="K67" s="78" t="s">
        <v>168</v>
      </c>
    </row>
    <row r="68" spans="1:11" x14ac:dyDescent="0.25">
      <c r="A68" s="69">
        <v>35110444</v>
      </c>
      <c r="B68" s="29" t="s">
        <v>101</v>
      </c>
      <c r="C68" s="30" t="s">
        <v>11</v>
      </c>
      <c r="D68" s="30" t="s">
        <v>57</v>
      </c>
      <c r="E68" s="30" t="s">
        <v>21</v>
      </c>
      <c r="F68" s="31" t="s">
        <v>91</v>
      </c>
      <c r="G68" s="32">
        <v>1.4740530303030304</v>
      </c>
      <c r="H68" s="33">
        <v>0.78579545454545452</v>
      </c>
      <c r="I68" s="34">
        <v>0.5330849286907362</v>
      </c>
      <c r="J68" s="59" t="s">
        <v>208</v>
      </c>
      <c r="K68" s="65" t="s">
        <v>171</v>
      </c>
    </row>
    <row r="69" spans="1:11" x14ac:dyDescent="0.25">
      <c r="A69" s="71">
        <v>35112076</v>
      </c>
      <c r="B69" s="30" t="s">
        <v>102</v>
      </c>
      <c r="C69" s="30" t="s">
        <v>11</v>
      </c>
      <c r="D69" s="30" t="s">
        <v>20</v>
      </c>
      <c r="E69" s="30" t="s">
        <v>24</v>
      </c>
      <c r="F69" s="31" t="s">
        <v>91</v>
      </c>
      <c r="G69" s="32">
        <v>2.2018939393939392</v>
      </c>
      <c r="H69" s="33">
        <v>0.16856060606060605</v>
      </c>
      <c r="I69" s="34">
        <v>7.6552554618957505E-2</v>
      </c>
      <c r="J69" s="59" t="s">
        <v>210</v>
      </c>
      <c r="K69" s="65" t="s">
        <v>164</v>
      </c>
    </row>
    <row r="70" spans="1:11" x14ac:dyDescent="0.25">
      <c r="A70" s="67">
        <v>35031139</v>
      </c>
      <c r="B70" s="23" t="s">
        <v>103</v>
      </c>
      <c r="C70" s="23" t="s">
        <v>11</v>
      </c>
      <c r="D70" s="23" t="s">
        <v>20</v>
      </c>
      <c r="E70" s="23" t="s">
        <v>21</v>
      </c>
      <c r="F70" s="24" t="s">
        <v>12</v>
      </c>
      <c r="G70" s="25">
        <v>1.5181818181818181</v>
      </c>
      <c r="H70" s="26">
        <v>1.5181818181818181</v>
      </c>
      <c r="I70" s="28">
        <v>1</v>
      </c>
      <c r="J70" s="58" t="s">
        <v>211</v>
      </c>
      <c r="K70" s="78" t="s">
        <v>212</v>
      </c>
    </row>
    <row r="71" spans="1:11" x14ac:dyDescent="0.25">
      <c r="A71" s="69">
        <v>35109549</v>
      </c>
      <c r="B71" s="36" t="s">
        <v>104</v>
      </c>
      <c r="C71" s="30" t="s">
        <v>11</v>
      </c>
      <c r="D71" s="30" t="s">
        <v>57</v>
      </c>
      <c r="E71" s="30" t="s">
        <v>21</v>
      </c>
      <c r="F71" s="31" t="s">
        <v>91</v>
      </c>
      <c r="G71" s="32">
        <v>1.3374999999999999</v>
      </c>
      <c r="H71" s="33">
        <v>0.68484848484848482</v>
      </c>
      <c r="I71" s="34">
        <v>0.51203625035400735</v>
      </c>
      <c r="J71" s="59"/>
      <c r="K71" s="65" t="s">
        <v>173</v>
      </c>
    </row>
    <row r="72" spans="1:11" x14ac:dyDescent="0.25">
      <c r="A72" s="67">
        <v>35057017</v>
      </c>
      <c r="B72" s="23" t="s">
        <v>105</v>
      </c>
      <c r="C72" s="23" t="s">
        <v>11</v>
      </c>
      <c r="D72" s="23" t="s">
        <v>57</v>
      </c>
      <c r="E72" s="23" t="s">
        <v>21</v>
      </c>
      <c r="F72" s="24" t="s">
        <v>12</v>
      </c>
      <c r="G72" s="25">
        <v>1.7056818181818181</v>
      </c>
      <c r="H72" s="26">
        <v>1.7056818181818181</v>
      </c>
      <c r="I72" s="28">
        <v>1</v>
      </c>
      <c r="J72" s="58"/>
      <c r="K72" s="78" t="s">
        <v>173</v>
      </c>
    </row>
    <row r="73" spans="1:11" x14ac:dyDescent="0.25">
      <c r="A73" s="67">
        <v>35085532</v>
      </c>
      <c r="B73" s="23" t="s">
        <v>106</v>
      </c>
      <c r="C73" s="23" t="s">
        <v>11</v>
      </c>
      <c r="D73" s="23" t="s">
        <v>57</v>
      </c>
      <c r="E73" s="23" t="s">
        <v>24</v>
      </c>
      <c r="F73" s="24" t="s">
        <v>12</v>
      </c>
      <c r="G73" s="25">
        <v>1.1265151515151515</v>
      </c>
      <c r="H73" s="26">
        <v>1.1265151515151515</v>
      </c>
      <c r="I73" s="28">
        <v>1</v>
      </c>
      <c r="J73" s="58" t="s">
        <v>203</v>
      </c>
      <c r="K73" s="78" t="s">
        <v>161</v>
      </c>
    </row>
    <row r="74" spans="1:11" x14ac:dyDescent="0.25">
      <c r="A74" s="69">
        <v>35106042</v>
      </c>
      <c r="B74" s="29" t="s">
        <v>107</v>
      </c>
      <c r="C74" s="30" t="s">
        <v>11</v>
      </c>
      <c r="D74" s="30" t="s">
        <v>57</v>
      </c>
      <c r="E74" s="30" t="s">
        <v>21</v>
      </c>
      <c r="F74" s="31" t="s">
        <v>91</v>
      </c>
      <c r="G74" s="32">
        <v>1.8193181818181818</v>
      </c>
      <c r="H74" s="33">
        <v>0.73465909090909087</v>
      </c>
      <c r="I74" s="34">
        <v>0.40381011867582761</v>
      </c>
      <c r="J74" s="59" t="s">
        <v>208</v>
      </c>
      <c r="K74" s="65" t="s">
        <v>171</v>
      </c>
    </row>
    <row r="75" spans="1:11" x14ac:dyDescent="0.25">
      <c r="A75" s="67">
        <v>35109542</v>
      </c>
      <c r="B75" s="35" t="s">
        <v>108</v>
      </c>
      <c r="C75" s="23" t="s">
        <v>11</v>
      </c>
      <c r="D75" s="23" t="s">
        <v>57</v>
      </c>
      <c r="E75" s="23" t="s">
        <v>21</v>
      </c>
      <c r="F75" s="24" t="s">
        <v>12</v>
      </c>
      <c r="G75" s="25">
        <v>1.8320075757575758</v>
      </c>
      <c r="H75" s="26">
        <v>1.8320075757575758</v>
      </c>
      <c r="I75" s="28">
        <v>1</v>
      </c>
      <c r="J75" s="58"/>
      <c r="K75" s="78" t="s">
        <v>173</v>
      </c>
    </row>
    <row r="76" spans="1:11" x14ac:dyDescent="0.25">
      <c r="A76" s="67">
        <v>35019006</v>
      </c>
      <c r="B76" s="23" t="s">
        <v>109</v>
      </c>
      <c r="C76" s="23" t="s">
        <v>11</v>
      </c>
      <c r="D76" s="23" t="s">
        <v>20</v>
      </c>
      <c r="E76" s="23" t="s">
        <v>36</v>
      </c>
      <c r="F76" s="24" t="s">
        <v>12</v>
      </c>
      <c r="G76" s="25">
        <v>1.8039772727272727</v>
      </c>
      <c r="H76" s="26">
        <v>1.8039772727272727</v>
      </c>
      <c r="I76" s="28">
        <v>1</v>
      </c>
      <c r="J76" s="58" t="s">
        <v>213</v>
      </c>
      <c r="K76" s="78" t="s">
        <v>175</v>
      </c>
    </row>
    <row r="77" spans="1:11" x14ac:dyDescent="0.25">
      <c r="A77" s="67">
        <v>35098578</v>
      </c>
      <c r="B77" s="23" t="s">
        <v>110</v>
      </c>
      <c r="C77" s="23" t="s">
        <v>11</v>
      </c>
      <c r="D77" s="23" t="s">
        <v>57</v>
      </c>
      <c r="E77" s="23" t="s">
        <v>21</v>
      </c>
      <c r="F77" s="24" t="s">
        <v>12</v>
      </c>
      <c r="G77" s="25">
        <v>1.7954545454545454</v>
      </c>
      <c r="H77" s="26">
        <v>1.7954545454545454</v>
      </c>
      <c r="I77" s="28">
        <v>1</v>
      </c>
      <c r="J77" s="58" t="s">
        <v>204</v>
      </c>
      <c r="K77" s="78" t="s">
        <v>186</v>
      </c>
    </row>
    <row r="78" spans="1:11" x14ac:dyDescent="0.25">
      <c r="A78" s="70">
        <v>35109551</v>
      </c>
      <c r="B78" s="41" t="s">
        <v>111</v>
      </c>
      <c r="C78" s="36" t="s">
        <v>11</v>
      </c>
      <c r="D78" s="36" t="s">
        <v>57</v>
      </c>
      <c r="E78" s="36" t="s">
        <v>21</v>
      </c>
      <c r="F78" s="37" t="s">
        <v>91</v>
      </c>
      <c r="G78" s="38">
        <v>1.4354166666666666</v>
      </c>
      <c r="H78" s="39">
        <v>1.0926136363636363</v>
      </c>
      <c r="I78" s="40">
        <v>0.76118221401240271</v>
      </c>
      <c r="J78" s="59"/>
      <c r="K78" s="65" t="s">
        <v>173</v>
      </c>
    </row>
    <row r="79" spans="1:11" x14ac:dyDescent="0.25">
      <c r="A79" s="70">
        <v>35109552</v>
      </c>
      <c r="B79" s="41" t="s">
        <v>112</v>
      </c>
      <c r="C79" s="36" t="s">
        <v>11</v>
      </c>
      <c r="D79" s="36" t="s">
        <v>57</v>
      </c>
      <c r="E79" s="36" t="s">
        <v>21</v>
      </c>
      <c r="F79" s="37" t="s">
        <v>91</v>
      </c>
      <c r="G79" s="38">
        <v>2.1416666666666666</v>
      </c>
      <c r="H79" s="39">
        <v>1.834090909090909</v>
      </c>
      <c r="I79" s="40">
        <v>0.85638486027591088</v>
      </c>
      <c r="J79" s="59"/>
      <c r="K79" s="65" t="s">
        <v>173</v>
      </c>
    </row>
    <row r="80" spans="1:11" x14ac:dyDescent="0.25">
      <c r="A80" s="69">
        <v>35081748</v>
      </c>
      <c r="B80" s="29" t="s">
        <v>113</v>
      </c>
      <c r="C80" s="30" t="s">
        <v>11</v>
      </c>
      <c r="D80" s="30" t="s">
        <v>35</v>
      </c>
      <c r="E80" s="30" t="s">
        <v>36</v>
      </c>
      <c r="F80" s="31" t="s">
        <v>91</v>
      </c>
      <c r="G80" s="32">
        <v>0.30397727272727271</v>
      </c>
      <c r="H80" s="33">
        <v>0.16098484848484848</v>
      </c>
      <c r="I80" s="34">
        <v>0.52959501557632405</v>
      </c>
      <c r="J80" s="59" t="s">
        <v>174</v>
      </c>
      <c r="K80" s="65" t="s">
        <v>175</v>
      </c>
    </row>
    <row r="81" spans="1:11" x14ac:dyDescent="0.25">
      <c r="A81" s="69">
        <v>35110443</v>
      </c>
      <c r="B81" s="29" t="s">
        <v>114</v>
      </c>
      <c r="C81" s="30" t="s">
        <v>11</v>
      </c>
      <c r="D81" s="30" t="s">
        <v>57</v>
      </c>
      <c r="E81" s="30" t="s">
        <v>21</v>
      </c>
      <c r="F81" s="31" t="s">
        <v>91</v>
      </c>
      <c r="G81" s="32">
        <v>1.2556818181818181</v>
      </c>
      <c r="H81" s="33">
        <v>1.0956439393939394</v>
      </c>
      <c r="I81" s="34">
        <v>0.87254901960784326</v>
      </c>
      <c r="J81" s="59" t="s">
        <v>208</v>
      </c>
      <c r="K81" s="65" t="s">
        <v>171</v>
      </c>
    </row>
    <row r="82" spans="1:11" x14ac:dyDescent="0.25">
      <c r="A82" s="67">
        <v>35023687</v>
      </c>
      <c r="B82" s="35" t="s">
        <v>115</v>
      </c>
      <c r="C82" s="23" t="s">
        <v>11</v>
      </c>
      <c r="D82" s="23" t="s">
        <v>35</v>
      </c>
      <c r="E82" s="23" t="s">
        <v>36</v>
      </c>
      <c r="F82" s="24" t="s">
        <v>12</v>
      </c>
      <c r="G82" s="25">
        <v>1.334090909090909</v>
      </c>
      <c r="H82" s="26">
        <v>1.334090909090909</v>
      </c>
      <c r="I82" s="28">
        <v>1</v>
      </c>
      <c r="J82" s="58" t="s">
        <v>214</v>
      </c>
      <c r="K82" s="78" t="s">
        <v>175</v>
      </c>
    </row>
    <row r="83" spans="1:11" x14ac:dyDescent="0.25">
      <c r="A83" s="70">
        <v>74021963</v>
      </c>
      <c r="B83" s="41" t="s">
        <v>116</v>
      </c>
      <c r="C83" s="36" t="s">
        <v>11</v>
      </c>
      <c r="D83" s="36" t="s">
        <v>57</v>
      </c>
      <c r="E83" s="36" t="s">
        <v>117</v>
      </c>
      <c r="F83" s="37" t="s">
        <v>91</v>
      </c>
      <c r="G83" s="38">
        <v>2.7608901515151514</v>
      </c>
      <c r="H83" s="39">
        <v>2.4752840909090907</v>
      </c>
      <c r="I83" s="40">
        <v>0.89655290687703648</v>
      </c>
      <c r="J83" s="59" t="s">
        <v>215</v>
      </c>
      <c r="K83" s="65" t="s">
        <v>216</v>
      </c>
    </row>
    <row r="84" spans="1:11" x14ac:dyDescent="0.25">
      <c r="A84" s="70">
        <v>35103065</v>
      </c>
      <c r="B84" s="41" t="s">
        <v>118</v>
      </c>
      <c r="C84" s="36" t="s">
        <v>11</v>
      </c>
      <c r="D84" s="36" t="s">
        <v>119</v>
      </c>
      <c r="E84" s="36" t="s">
        <v>117</v>
      </c>
      <c r="F84" s="37" t="s">
        <v>91</v>
      </c>
      <c r="G84" s="38">
        <v>2.3861742424242425</v>
      </c>
      <c r="H84" s="39">
        <v>2.3162878787878789</v>
      </c>
      <c r="I84" s="40">
        <v>0.97071196126676718</v>
      </c>
      <c r="J84" s="59" t="s">
        <v>217</v>
      </c>
      <c r="K84" s="65" t="s">
        <v>218</v>
      </c>
    </row>
    <row r="85" spans="1:11" x14ac:dyDescent="0.25">
      <c r="A85" s="64">
        <v>35042719</v>
      </c>
      <c r="B85" s="9" t="s">
        <v>120</v>
      </c>
      <c r="C85" s="10" t="s">
        <v>11</v>
      </c>
      <c r="D85" s="10" t="s">
        <v>20</v>
      </c>
      <c r="E85" s="10" t="s">
        <v>24</v>
      </c>
      <c r="F85" s="11" t="s">
        <v>12</v>
      </c>
      <c r="G85" s="12">
        <v>0.24147727272727273</v>
      </c>
      <c r="H85" s="13">
        <v>0.24147727272727273</v>
      </c>
      <c r="I85" s="14">
        <v>1</v>
      </c>
      <c r="J85" s="57" t="s">
        <v>187</v>
      </c>
      <c r="K85" s="77" t="s">
        <v>161</v>
      </c>
    </row>
    <row r="86" spans="1:11" x14ac:dyDescent="0.25">
      <c r="A86" s="67">
        <v>35061709</v>
      </c>
      <c r="B86" s="35" t="s">
        <v>121</v>
      </c>
      <c r="C86" s="23" t="s">
        <v>11</v>
      </c>
      <c r="D86" s="23" t="s">
        <v>30</v>
      </c>
      <c r="E86" s="23" t="s">
        <v>24</v>
      </c>
      <c r="F86" s="24" t="s">
        <v>12</v>
      </c>
      <c r="G86" s="25">
        <v>1.5157196969696969</v>
      </c>
      <c r="H86" s="26">
        <v>1.5157196969696969</v>
      </c>
      <c r="I86" s="28">
        <v>1</v>
      </c>
      <c r="J86" s="58" t="s">
        <v>187</v>
      </c>
      <c r="K86" s="78" t="s">
        <v>161</v>
      </c>
    </row>
    <row r="87" spans="1:11" x14ac:dyDescent="0.25">
      <c r="A87" s="67">
        <v>31275658</v>
      </c>
      <c r="B87" s="35" t="s">
        <v>122</v>
      </c>
      <c r="C87" s="23" t="s">
        <v>11</v>
      </c>
      <c r="D87" s="23" t="s">
        <v>46</v>
      </c>
      <c r="E87" s="23" t="s">
        <v>24</v>
      </c>
      <c r="F87" s="24" t="s">
        <v>12</v>
      </c>
      <c r="G87" s="25">
        <v>0.48863636363636365</v>
      </c>
      <c r="H87" s="26">
        <v>0.48863636363636365</v>
      </c>
      <c r="I87" s="28">
        <v>1</v>
      </c>
      <c r="J87" s="58" t="s">
        <v>219</v>
      </c>
      <c r="K87" s="78" t="s">
        <v>164</v>
      </c>
    </row>
    <row r="88" spans="1:11" x14ac:dyDescent="0.25">
      <c r="A88" s="67">
        <v>31319444</v>
      </c>
      <c r="B88" s="35" t="s">
        <v>123</v>
      </c>
      <c r="C88" s="23" t="s">
        <v>11</v>
      </c>
      <c r="D88" s="23" t="s">
        <v>30</v>
      </c>
      <c r="E88" s="23" t="s">
        <v>24</v>
      </c>
      <c r="F88" s="24" t="s">
        <v>12</v>
      </c>
      <c r="G88" s="25">
        <v>0.2422348484848485</v>
      </c>
      <c r="H88" s="26">
        <v>0.2422348484848485</v>
      </c>
      <c r="I88" s="28">
        <v>1</v>
      </c>
      <c r="J88" s="58" t="s">
        <v>210</v>
      </c>
      <c r="K88" s="78" t="s">
        <v>164</v>
      </c>
    </row>
    <row r="89" spans="1:11" x14ac:dyDescent="0.25">
      <c r="A89" s="67">
        <v>31334292</v>
      </c>
      <c r="B89" s="35" t="s">
        <v>124</v>
      </c>
      <c r="C89" s="23" t="s">
        <v>11</v>
      </c>
      <c r="D89" s="23" t="s">
        <v>30</v>
      </c>
      <c r="E89" s="23" t="s">
        <v>24</v>
      </c>
      <c r="F89" s="24" t="s">
        <v>12</v>
      </c>
      <c r="G89" s="25">
        <v>0.47215909090909092</v>
      </c>
      <c r="H89" s="26">
        <v>0.47215909090909092</v>
      </c>
      <c r="I89" s="28">
        <v>1</v>
      </c>
      <c r="J89" s="58" t="s">
        <v>220</v>
      </c>
      <c r="K89" s="78" t="s">
        <v>164</v>
      </c>
    </row>
    <row r="90" spans="1:11" x14ac:dyDescent="0.25">
      <c r="A90" s="67">
        <v>35030654</v>
      </c>
      <c r="B90" s="35" t="s">
        <v>125</v>
      </c>
      <c r="C90" s="23" t="s">
        <v>11</v>
      </c>
      <c r="D90" s="23" t="s">
        <v>119</v>
      </c>
      <c r="E90" s="23" t="s">
        <v>117</v>
      </c>
      <c r="F90" s="24" t="s">
        <v>12</v>
      </c>
      <c r="G90" s="25">
        <v>0.99829545454545454</v>
      </c>
      <c r="H90" s="26">
        <v>0.99829545454545454</v>
      </c>
      <c r="I90" s="28">
        <v>1</v>
      </c>
      <c r="J90" s="58" t="s">
        <v>221</v>
      </c>
      <c r="K90" s="78" t="s">
        <v>222</v>
      </c>
    </row>
    <row r="91" spans="1:11" x14ac:dyDescent="0.25">
      <c r="A91" s="67">
        <v>35018787</v>
      </c>
      <c r="B91" s="35" t="s">
        <v>126</v>
      </c>
      <c r="C91" s="23" t="s">
        <v>11</v>
      </c>
      <c r="D91" s="23" t="s">
        <v>57</v>
      </c>
      <c r="E91" s="23" t="s">
        <v>21</v>
      </c>
      <c r="F91" s="24" t="s">
        <v>12</v>
      </c>
      <c r="G91" s="25">
        <v>0.54053030303030303</v>
      </c>
      <c r="H91" s="26">
        <v>0.54053030303030303</v>
      </c>
      <c r="I91" s="28">
        <v>1</v>
      </c>
      <c r="J91" s="58" t="s">
        <v>223</v>
      </c>
      <c r="K91" s="78" t="s">
        <v>212</v>
      </c>
    </row>
    <row r="92" spans="1:11" x14ac:dyDescent="0.25">
      <c r="A92" s="67">
        <v>74024171</v>
      </c>
      <c r="B92" s="35" t="s">
        <v>127</v>
      </c>
      <c r="C92" s="23" t="s">
        <v>11</v>
      </c>
      <c r="D92" s="23" t="s">
        <v>46</v>
      </c>
      <c r="E92" s="23" t="s">
        <v>24</v>
      </c>
      <c r="F92" s="24" t="s">
        <v>12</v>
      </c>
      <c r="G92" s="25">
        <v>2.6100378787878786</v>
      </c>
      <c r="H92" s="26">
        <v>2.6100378787878786</v>
      </c>
      <c r="I92" s="28">
        <v>1</v>
      </c>
      <c r="J92" s="58" t="s">
        <v>160</v>
      </c>
      <c r="K92" s="78" t="s">
        <v>161</v>
      </c>
    </row>
    <row r="93" spans="1:11" x14ac:dyDescent="0.25">
      <c r="A93" s="67">
        <v>35055474</v>
      </c>
      <c r="B93" s="35" t="s">
        <v>128</v>
      </c>
      <c r="C93" s="23" t="s">
        <v>129</v>
      </c>
      <c r="D93" s="23" t="s">
        <v>20</v>
      </c>
      <c r="E93" s="23" t="s">
        <v>24</v>
      </c>
      <c r="F93" s="24" t="s">
        <v>12</v>
      </c>
      <c r="G93" s="25">
        <v>1.4308712121212122</v>
      </c>
      <c r="H93" s="26">
        <v>1.4308712121212122</v>
      </c>
      <c r="I93" s="28">
        <v>1</v>
      </c>
      <c r="J93" s="58" t="s">
        <v>187</v>
      </c>
      <c r="K93" s="78" t="s">
        <v>161</v>
      </c>
    </row>
    <row r="94" spans="1:11" x14ac:dyDescent="0.25">
      <c r="A94" s="67">
        <v>35043299</v>
      </c>
      <c r="B94" s="35" t="s">
        <v>130</v>
      </c>
      <c r="C94" s="23" t="s">
        <v>11</v>
      </c>
      <c r="D94" s="23" t="s">
        <v>46</v>
      </c>
      <c r="E94" s="23" t="s">
        <v>24</v>
      </c>
      <c r="F94" s="24" t="s">
        <v>12</v>
      </c>
      <c r="G94" s="25">
        <v>1.2075757575757575</v>
      </c>
      <c r="H94" s="26">
        <v>1.2075757575757575</v>
      </c>
      <c r="I94" s="28">
        <v>1</v>
      </c>
      <c r="J94" s="58" t="s">
        <v>201</v>
      </c>
      <c r="K94" s="78" t="s">
        <v>189</v>
      </c>
    </row>
    <row r="95" spans="1:11" x14ac:dyDescent="0.25">
      <c r="A95" s="67">
        <v>35111500</v>
      </c>
      <c r="B95" s="35" t="s">
        <v>131</v>
      </c>
      <c r="C95" s="23" t="s">
        <v>11</v>
      </c>
      <c r="D95" s="23" t="s">
        <v>46</v>
      </c>
      <c r="E95" s="23" t="s">
        <v>24</v>
      </c>
      <c r="F95" s="24" t="s">
        <v>12</v>
      </c>
      <c r="G95" s="25">
        <v>0.3503787878787879</v>
      </c>
      <c r="H95" s="26">
        <v>0.3503787878787879</v>
      </c>
      <c r="I95" s="28">
        <v>1</v>
      </c>
      <c r="J95" s="58"/>
      <c r="K95" s="78" t="s">
        <v>181</v>
      </c>
    </row>
    <row r="96" spans="1:11" x14ac:dyDescent="0.25">
      <c r="A96" s="67">
        <v>35095165</v>
      </c>
      <c r="B96" s="35" t="s">
        <v>132</v>
      </c>
      <c r="C96" s="23" t="s">
        <v>11</v>
      </c>
      <c r="D96" s="23" t="s">
        <v>57</v>
      </c>
      <c r="E96" s="23" t="s">
        <v>21</v>
      </c>
      <c r="F96" s="24" t="s">
        <v>12</v>
      </c>
      <c r="G96" s="25">
        <v>0.69431818181818183</v>
      </c>
      <c r="H96" s="26">
        <v>0.69431818181818183</v>
      </c>
      <c r="I96" s="28">
        <v>1</v>
      </c>
      <c r="J96" s="58" t="s">
        <v>208</v>
      </c>
      <c r="K96" s="78" t="s">
        <v>171</v>
      </c>
    </row>
    <row r="97" spans="1:11" x14ac:dyDescent="0.25">
      <c r="A97" s="67">
        <v>35085533</v>
      </c>
      <c r="B97" s="35" t="s">
        <v>133</v>
      </c>
      <c r="C97" s="23" t="s">
        <v>11</v>
      </c>
      <c r="D97" s="23" t="s">
        <v>30</v>
      </c>
      <c r="E97" s="23" t="s">
        <v>24</v>
      </c>
      <c r="F97" s="24" t="s">
        <v>12</v>
      </c>
      <c r="G97" s="25">
        <v>1.0160984848484849</v>
      </c>
      <c r="H97" s="26">
        <v>1.0160984848484849</v>
      </c>
      <c r="I97" s="28">
        <v>1</v>
      </c>
      <c r="J97" s="58" t="s">
        <v>203</v>
      </c>
      <c r="K97" s="78" t="s">
        <v>161</v>
      </c>
    </row>
    <row r="98" spans="1:11" x14ac:dyDescent="0.25">
      <c r="A98" s="67">
        <v>35066745</v>
      </c>
      <c r="B98" s="35" t="s">
        <v>134</v>
      </c>
      <c r="C98" s="23" t="s">
        <v>11</v>
      </c>
      <c r="D98" s="23" t="s">
        <v>72</v>
      </c>
      <c r="E98" s="23" t="s">
        <v>21</v>
      </c>
      <c r="F98" s="24" t="s">
        <v>12</v>
      </c>
      <c r="G98" s="25">
        <v>1.6856060606060606</v>
      </c>
      <c r="H98" s="26">
        <v>1.6856060606060606</v>
      </c>
      <c r="I98" s="28">
        <v>1</v>
      </c>
      <c r="J98" s="58" t="s">
        <v>224</v>
      </c>
      <c r="K98" s="78" t="s">
        <v>225</v>
      </c>
    </row>
    <row r="99" spans="1:11" s="16" customFormat="1" x14ac:dyDescent="0.25">
      <c r="A99" s="67">
        <v>35072146</v>
      </c>
      <c r="B99" s="35" t="s">
        <v>135</v>
      </c>
      <c r="C99" s="23" t="s">
        <v>11</v>
      </c>
      <c r="D99" s="23" t="s">
        <v>57</v>
      </c>
      <c r="E99" s="23" t="s">
        <v>24</v>
      </c>
      <c r="F99" s="24" t="s">
        <v>12</v>
      </c>
      <c r="G99" s="25">
        <v>0.69772727272727275</v>
      </c>
      <c r="H99" s="26">
        <v>0.69772727272727275</v>
      </c>
      <c r="I99" s="28">
        <v>1</v>
      </c>
      <c r="J99" s="58" t="s">
        <v>203</v>
      </c>
      <c r="K99" s="78" t="s">
        <v>161</v>
      </c>
    </row>
    <row r="100" spans="1:11" x14ac:dyDescent="0.25">
      <c r="A100" s="67">
        <v>35113871</v>
      </c>
      <c r="B100" s="35" t="s">
        <v>136</v>
      </c>
      <c r="C100" s="23" t="s">
        <v>11</v>
      </c>
      <c r="D100" s="23" t="s">
        <v>30</v>
      </c>
      <c r="E100" s="23" t="s">
        <v>24</v>
      </c>
      <c r="F100" s="24" t="s">
        <v>12</v>
      </c>
      <c r="G100" s="25">
        <v>0.12310606060606061</v>
      </c>
      <c r="H100" s="26">
        <v>0.12310606060606061</v>
      </c>
      <c r="I100" s="28">
        <v>1</v>
      </c>
      <c r="J100" s="58" t="s">
        <v>203</v>
      </c>
      <c r="K100" s="78" t="s">
        <v>161</v>
      </c>
    </row>
    <row r="101" spans="1:11" x14ac:dyDescent="0.25">
      <c r="A101" s="67">
        <v>35094390</v>
      </c>
      <c r="B101" s="35" t="s">
        <v>137</v>
      </c>
      <c r="C101" s="23" t="s">
        <v>11</v>
      </c>
      <c r="D101" s="23" t="s">
        <v>46</v>
      </c>
      <c r="E101" s="23" t="s">
        <v>24</v>
      </c>
      <c r="F101" s="24" t="s">
        <v>12</v>
      </c>
      <c r="G101" s="25">
        <v>0.5456439393939394</v>
      </c>
      <c r="H101" s="26">
        <v>0.5456439393939394</v>
      </c>
      <c r="I101" s="28">
        <v>1</v>
      </c>
      <c r="J101" s="58" t="s">
        <v>205</v>
      </c>
      <c r="K101" s="78" t="s">
        <v>181</v>
      </c>
    </row>
    <row r="102" spans="1:11" x14ac:dyDescent="0.25">
      <c r="A102" s="67">
        <v>35085536</v>
      </c>
      <c r="B102" s="35" t="s">
        <v>138</v>
      </c>
      <c r="C102" s="23" t="s">
        <v>11</v>
      </c>
      <c r="D102" s="23" t="s">
        <v>30</v>
      </c>
      <c r="E102" s="23" t="s">
        <v>24</v>
      </c>
      <c r="F102" s="24" t="s">
        <v>12</v>
      </c>
      <c r="G102" s="25">
        <v>1.3276515151515151</v>
      </c>
      <c r="H102" s="26">
        <v>1.3276515151515151</v>
      </c>
      <c r="I102" s="28">
        <v>1</v>
      </c>
      <c r="J102" s="58" t="s">
        <v>203</v>
      </c>
      <c r="K102" s="78" t="s">
        <v>161</v>
      </c>
    </row>
    <row r="103" spans="1:11" x14ac:dyDescent="0.25">
      <c r="A103" s="67">
        <v>31291071</v>
      </c>
      <c r="B103" s="35" t="s">
        <v>139</v>
      </c>
      <c r="C103" s="23" t="s">
        <v>140</v>
      </c>
      <c r="D103" s="23" t="s">
        <v>20</v>
      </c>
      <c r="E103" s="23" t="s">
        <v>24</v>
      </c>
      <c r="F103" s="24" t="s">
        <v>13</v>
      </c>
      <c r="G103" s="25">
        <v>1.2467803030303031</v>
      </c>
      <c r="H103" s="26">
        <v>1.2467803030303031</v>
      </c>
      <c r="I103" s="28">
        <v>1</v>
      </c>
      <c r="J103" s="58"/>
      <c r="K103" s="78" t="s">
        <v>181</v>
      </c>
    </row>
    <row r="104" spans="1:11" x14ac:dyDescent="0.25">
      <c r="A104" s="67">
        <v>31326119</v>
      </c>
      <c r="B104" s="35" t="s">
        <v>141</v>
      </c>
      <c r="C104" s="23" t="s">
        <v>11</v>
      </c>
      <c r="D104" s="23" t="s">
        <v>46</v>
      </c>
      <c r="E104" s="23" t="s">
        <v>21</v>
      </c>
      <c r="F104" s="24" t="s">
        <v>12</v>
      </c>
      <c r="G104" s="25">
        <v>0.56628787878787878</v>
      </c>
      <c r="H104" s="26">
        <v>0.56628787878787878</v>
      </c>
      <c r="I104" s="28">
        <v>1</v>
      </c>
      <c r="J104" s="58" t="s">
        <v>211</v>
      </c>
      <c r="K104" s="78" t="s">
        <v>212</v>
      </c>
    </row>
    <row r="105" spans="1:11" x14ac:dyDescent="0.25">
      <c r="A105" s="69">
        <v>35103324</v>
      </c>
      <c r="B105" s="29" t="s">
        <v>142</v>
      </c>
      <c r="C105" s="30" t="s">
        <v>11</v>
      </c>
      <c r="D105" s="30" t="s">
        <v>119</v>
      </c>
      <c r="E105" s="30" t="s">
        <v>117</v>
      </c>
      <c r="F105" s="31" t="s">
        <v>91</v>
      </c>
      <c r="G105" s="32">
        <v>0.76628787878787874</v>
      </c>
      <c r="H105" s="33">
        <v>0.45587121212121212</v>
      </c>
      <c r="I105" s="34">
        <v>0.59490855165595657</v>
      </c>
      <c r="J105" s="59" t="s">
        <v>217</v>
      </c>
      <c r="K105" s="65" t="s">
        <v>218</v>
      </c>
    </row>
    <row r="106" spans="1:11" x14ac:dyDescent="0.25">
      <c r="A106" s="67">
        <v>35113103</v>
      </c>
      <c r="B106" s="35" t="s">
        <v>143</v>
      </c>
      <c r="C106" s="23" t="s">
        <v>11</v>
      </c>
      <c r="D106" s="23" t="s">
        <v>20</v>
      </c>
      <c r="E106" s="23" t="s">
        <v>117</v>
      </c>
      <c r="F106" s="24" t="s">
        <v>12</v>
      </c>
      <c r="G106" s="25">
        <v>0.21818181818181817</v>
      </c>
      <c r="H106" s="26">
        <v>0.21818181818181817</v>
      </c>
      <c r="I106" s="28">
        <v>1</v>
      </c>
      <c r="J106" s="58" t="s">
        <v>226</v>
      </c>
      <c r="K106" s="78" t="s">
        <v>227</v>
      </c>
    </row>
    <row r="107" spans="1:11" x14ac:dyDescent="0.25">
      <c r="A107" s="69">
        <v>35085539</v>
      </c>
      <c r="B107" s="29" t="s">
        <v>144</v>
      </c>
      <c r="C107" s="30" t="s">
        <v>11</v>
      </c>
      <c r="D107" s="36" t="s">
        <v>57</v>
      </c>
      <c r="E107" s="30" t="s">
        <v>24</v>
      </c>
      <c r="F107" s="31" t="s">
        <v>91</v>
      </c>
      <c r="G107" s="32">
        <v>1.9431818181818181</v>
      </c>
      <c r="H107" s="33">
        <v>1.1089015151515151</v>
      </c>
      <c r="I107" s="34">
        <v>0.57066276803118909</v>
      </c>
      <c r="J107" s="59" t="s">
        <v>203</v>
      </c>
      <c r="K107" s="65" t="s">
        <v>161</v>
      </c>
    </row>
    <row r="108" spans="1:11" x14ac:dyDescent="0.25">
      <c r="A108" s="67">
        <v>35113104</v>
      </c>
      <c r="B108" s="35" t="s">
        <v>145</v>
      </c>
      <c r="C108" s="23" t="s">
        <v>11</v>
      </c>
      <c r="D108" s="23" t="s">
        <v>20</v>
      </c>
      <c r="E108" s="23" t="s">
        <v>117</v>
      </c>
      <c r="F108" s="24" t="s">
        <v>12</v>
      </c>
      <c r="G108" s="25">
        <v>0.25081439393939392</v>
      </c>
      <c r="H108" s="26">
        <v>0.25081439393939392</v>
      </c>
      <c r="I108" s="28">
        <v>1</v>
      </c>
      <c r="J108" s="58" t="s">
        <v>226</v>
      </c>
      <c r="K108" s="78" t="s">
        <v>227</v>
      </c>
    </row>
    <row r="109" spans="1:11" x14ac:dyDescent="0.25">
      <c r="A109" s="67">
        <v>35113109</v>
      </c>
      <c r="B109" s="35" t="s">
        <v>146</v>
      </c>
      <c r="C109" s="23" t="s">
        <v>11</v>
      </c>
      <c r="D109" s="23" t="s">
        <v>20</v>
      </c>
      <c r="E109" s="23" t="s">
        <v>117</v>
      </c>
      <c r="F109" s="24" t="s">
        <v>13</v>
      </c>
      <c r="G109" s="25">
        <v>0.12897727272727272</v>
      </c>
      <c r="H109" s="26">
        <v>0.12897727272727272</v>
      </c>
      <c r="I109" s="28">
        <v>1</v>
      </c>
      <c r="J109" s="58" t="s">
        <v>226</v>
      </c>
      <c r="K109" s="78" t="s">
        <v>227</v>
      </c>
    </row>
    <row r="110" spans="1:11" x14ac:dyDescent="0.25">
      <c r="A110" s="69">
        <v>35109737</v>
      </c>
      <c r="B110" s="29" t="s">
        <v>147</v>
      </c>
      <c r="C110" s="30" t="s">
        <v>11</v>
      </c>
      <c r="D110" s="30" t="s">
        <v>57</v>
      </c>
      <c r="E110" s="30" t="s">
        <v>21</v>
      </c>
      <c r="F110" s="31" t="s">
        <v>91</v>
      </c>
      <c r="G110" s="32">
        <v>2.1352272727272728</v>
      </c>
      <c r="H110" s="33">
        <v>0.37272727272727274</v>
      </c>
      <c r="I110" s="34">
        <v>0.17456093666844066</v>
      </c>
      <c r="J110" s="59" t="s">
        <v>208</v>
      </c>
      <c r="K110" s="65" t="s">
        <v>171</v>
      </c>
    </row>
    <row r="111" spans="1:11" x14ac:dyDescent="0.25">
      <c r="A111" s="69">
        <v>35109553</v>
      </c>
      <c r="B111" s="41" t="s">
        <v>148</v>
      </c>
      <c r="C111" s="30" t="s">
        <v>11</v>
      </c>
      <c r="D111" s="30" t="s">
        <v>57</v>
      </c>
      <c r="E111" s="30" t="s">
        <v>21</v>
      </c>
      <c r="F111" s="31" t="s">
        <v>91</v>
      </c>
      <c r="G111" s="32">
        <v>2.6666666666666665</v>
      </c>
      <c r="H111" s="33">
        <v>1.4145833333333333</v>
      </c>
      <c r="I111" s="34">
        <v>0.53046875000000004</v>
      </c>
      <c r="J111" s="59"/>
      <c r="K111" s="65" t="s">
        <v>173</v>
      </c>
    </row>
    <row r="112" spans="1:11" x14ac:dyDescent="0.25">
      <c r="A112" s="69">
        <v>35109555</v>
      </c>
      <c r="B112" s="41" t="s">
        <v>149</v>
      </c>
      <c r="C112" s="30" t="s">
        <v>11</v>
      </c>
      <c r="D112" s="30" t="s">
        <v>57</v>
      </c>
      <c r="E112" s="30" t="s">
        <v>21</v>
      </c>
      <c r="F112" s="31" t="s">
        <v>91</v>
      </c>
      <c r="G112" s="32">
        <v>2.2435606060606061</v>
      </c>
      <c r="H112" s="33">
        <v>0.75303030303030305</v>
      </c>
      <c r="I112" s="34">
        <v>0.33564072260678712</v>
      </c>
      <c r="J112" s="59"/>
      <c r="K112" s="65" t="s">
        <v>173</v>
      </c>
    </row>
    <row r="113" spans="1:11" x14ac:dyDescent="0.25">
      <c r="A113" s="69">
        <v>35112426</v>
      </c>
      <c r="B113" s="29" t="s">
        <v>150</v>
      </c>
      <c r="C113" s="30" t="s">
        <v>11</v>
      </c>
      <c r="D113" s="30" t="s">
        <v>57</v>
      </c>
      <c r="E113" s="30" t="s">
        <v>21</v>
      </c>
      <c r="F113" s="31" t="s">
        <v>12</v>
      </c>
      <c r="G113" s="32">
        <v>1.8089015151515151</v>
      </c>
      <c r="H113" s="33">
        <v>1.7117424242424242</v>
      </c>
      <c r="I113" s="34">
        <v>0.94628834676997176</v>
      </c>
      <c r="J113" s="59"/>
      <c r="K113" s="65" t="s">
        <v>173</v>
      </c>
    </row>
    <row r="114" spans="1:11" x14ac:dyDescent="0.25">
      <c r="A114" s="69">
        <v>35112427</v>
      </c>
      <c r="B114" s="29" t="s">
        <v>151</v>
      </c>
      <c r="C114" s="30" t="s">
        <v>11</v>
      </c>
      <c r="D114" s="30" t="s">
        <v>57</v>
      </c>
      <c r="E114" s="30" t="s">
        <v>21</v>
      </c>
      <c r="F114" s="31" t="s">
        <v>91</v>
      </c>
      <c r="G114" s="32">
        <v>0.98882575757575752</v>
      </c>
      <c r="H114" s="33">
        <v>7.1401515151515146E-2</v>
      </c>
      <c r="I114" s="34">
        <v>7.2208389197471745E-2</v>
      </c>
      <c r="J114" s="59"/>
      <c r="K114" s="65" t="s">
        <v>173</v>
      </c>
    </row>
    <row r="115" spans="1:11" s="16" customFormat="1" x14ac:dyDescent="0.25">
      <c r="A115" s="69">
        <v>35106265</v>
      </c>
      <c r="B115" s="29" t="s">
        <v>152</v>
      </c>
      <c r="C115" s="30" t="s">
        <v>11</v>
      </c>
      <c r="D115" s="30" t="s">
        <v>57</v>
      </c>
      <c r="E115" s="30" t="s">
        <v>21</v>
      </c>
      <c r="F115" s="31" t="s">
        <v>91</v>
      </c>
      <c r="G115" s="32">
        <v>1.7971590909090909</v>
      </c>
      <c r="H115" s="33">
        <v>8.6363636363636365E-2</v>
      </c>
      <c r="I115" s="34">
        <v>4.8055643376541259E-2</v>
      </c>
      <c r="J115" s="59" t="s">
        <v>208</v>
      </c>
      <c r="K115" s="65" t="s">
        <v>171</v>
      </c>
    </row>
    <row r="116" spans="1:11" s="16" customFormat="1" x14ac:dyDescent="0.25">
      <c r="A116" s="70">
        <v>35109739</v>
      </c>
      <c r="B116" s="41" t="s">
        <v>153</v>
      </c>
      <c r="C116" s="36" t="s">
        <v>11</v>
      </c>
      <c r="D116" s="36" t="s">
        <v>57</v>
      </c>
      <c r="E116" s="36" t="s">
        <v>21</v>
      </c>
      <c r="F116" s="37" t="s">
        <v>91</v>
      </c>
      <c r="G116" s="38">
        <v>2.5083333333333333</v>
      </c>
      <c r="H116" s="39">
        <v>1.2380681818181818</v>
      </c>
      <c r="I116" s="40">
        <v>0.49358199939595288</v>
      </c>
      <c r="J116" s="59" t="s">
        <v>208</v>
      </c>
      <c r="K116" s="65" t="s">
        <v>171</v>
      </c>
    </row>
    <row r="117" spans="1:11" s="16" customFormat="1" x14ac:dyDescent="0.25">
      <c r="A117" s="67">
        <v>35094392</v>
      </c>
      <c r="B117" s="35" t="s">
        <v>154</v>
      </c>
      <c r="C117" s="23" t="s">
        <v>11</v>
      </c>
      <c r="D117" s="23" t="s">
        <v>20</v>
      </c>
      <c r="E117" s="23" t="s">
        <v>24</v>
      </c>
      <c r="F117" s="24" t="s">
        <v>13</v>
      </c>
      <c r="G117" s="25">
        <v>0.37045454545454548</v>
      </c>
      <c r="H117" s="26">
        <v>0.37045454545454548</v>
      </c>
      <c r="I117" s="28">
        <v>1</v>
      </c>
      <c r="J117" s="58" t="s">
        <v>205</v>
      </c>
      <c r="K117" s="78" t="s">
        <v>181</v>
      </c>
    </row>
    <row r="118" spans="1:11" s="16" customFormat="1" x14ac:dyDescent="0.25">
      <c r="A118" s="67">
        <v>74022382</v>
      </c>
      <c r="B118" s="35" t="s">
        <v>155</v>
      </c>
      <c r="C118" s="23" t="s">
        <v>11</v>
      </c>
      <c r="D118" s="23" t="s">
        <v>57</v>
      </c>
      <c r="E118" s="23" t="s">
        <v>21</v>
      </c>
      <c r="F118" s="24" t="s">
        <v>12</v>
      </c>
      <c r="G118" s="25">
        <v>2.346401515151515</v>
      </c>
      <c r="H118" s="26">
        <v>2.346401515151515</v>
      </c>
      <c r="I118" s="28">
        <v>1</v>
      </c>
      <c r="J118" s="58" t="s">
        <v>204</v>
      </c>
      <c r="K118" s="78" t="s">
        <v>186</v>
      </c>
    </row>
    <row r="119" spans="1:11" s="16" customFormat="1" x14ac:dyDescent="0.25">
      <c r="A119" s="67">
        <v>74021961</v>
      </c>
      <c r="B119" s="35" t="s">
        <v>156</v>
      </c>
      <c r="C119" s="23" t="s">
        <v>11</v>
      </c>
      <c r="D119" s="23" t="s">
        <v>30</v>
      </c>
      <c r="E119" s="23" t="s">
        <v>24</v>
      </c>
      <c r="F119" s="24" t="s">
        <v>12</v>
      </c>
      <c r="G119" s="25">
        <v>4.7670454545454541</v>
      </c>
      <c r="H119" s="26">
        <v>4.7670454545454541</v>
      </c>
      <c r="I119" s="28">
        <v>1</v>
      </c>
      <c r="J119" s="58" t="s">
        <v>228</v>
      </c>
      <c r="K119" s="78" t="s">
        <v>164</v>
      </c>
    </row>
    <row r="120" spans="1:11" s="16" customFormat="1" ht="15.75" thickBot="1" x14ac:dyDescent="0.3">
      <c r="A120" s="72">
        <v>31475979</v>
      </c>
      <c r="B120" s="43" t="s">
        <v>157</v>
      </c>
      <c r="C120" s="43">
        <v>95</v>
      </c>
      <c r="D120" s="43" t="s">
        <v>20</v>
      </c>
      <c r="E120" s="43" t="s">
        <v>24</v>
      </c>
      <c r="F120" s="42" t="s">
        <v>12</v>
      </c>
      <c r="G120" s="44">
        <v>0.99924242424242427</v>
      </c>
      <c r="H120" s="45">
        <v>0.99924242424242427</v>
      </c>
      <c r="I120" s="46">
        <v>1</v>
      </c>
      <c r="J120" s="79"/>
      <c r="K120" s="80" t="s">
        <v>164</v>
      </c>
    </row>
    <row r="121" spans="1:11" s="16" customFormat="1" ht="15.75" thickBot="1" x14ac:dyDescent="0.3">
      <c r="A121" s="47"/>
      <c r="B121" s="48"/>
      <c r="C121" s="48"/>
      <c r="D121" s="48"/>
      <c r="E121" s="48"/>
      <c r="F121" s="47"/>
      <c r="G121" s="60"/>
      <c r="H121" s="60"/>
      <c r="I121" s="61"/>
      <c r="J121"/>
    </row>
    <row r="122" spans="1:11" ht="15.75" thickBot="1" x14ac:dyDescent="0.3">
      <c r="A122" s="49"/>
      <c r="B122" s="50"/>
      <c r="C122" s="50"/>
      <c r="D122" s="50"/>
      <c r="E122" s="50"/>
      <c r="F122" s="62" t="s">
        <v>25</v>
      </c>
      <c r="G122" s="51">
        <v>216.48371026969707</v>
      </c>
      <c r="H122" s="63">
        <v>171.16230875454551</v>
      </c>
      <c r="I122" s="61"/>
    </row>
    <row r="123" spans="1:11" s="53" customFormat="1" x14ac:dyDescent="0.25">
      <c r="B123" s="54"/>
      <c r="C123" s="54"/>
      <c r="D123" s="54"/>
      <c r="E123" s="54"/>
      <c r="F123" s="55"/>
      <c r="G123" s="52"/>
      <c r="H123" s="52"/>
      <c r="I123" s="56"/>
    </row>
    <row r="124" spans="1:11" s="53" customFormat="1" x14ac:dyDescent="0.25">
      <c r="B124" s="54"/>
      <c r="C124" s="54"/>
      <c r="D124" s="54"/>
      <c r="E124" s="54"/>
      <c r="F124" s="55"/>
      <c r="G124" s="52"/>
      <c r="H124" s="52"/>
      <c r="I124" s="56"/>
    </row>
    <row r="125" spans="1:11" x14ac:dyDescent="0.25">
      <c r="A125" s="57" t="s">
        <v>26</v>
      </c>
    </row>
    <row r="126" spans="1:11" x14ac:dyDescent="0.25">
      <c r="A126" s="58" t="s">
        <v>27</v>
      </c>
    </row>
    <row r="127" spans="1:11" x14ac:dyDescent="0.25">
      <c r="A127" s="59" t="s">
        <v>28</v>
      </c>
    </row>
  </sheetData>
  <autoFilter ref="A5:K120" xr:uid="{77E762B6-04E3-4C88-BF51-54E95268068B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1A57A-A1B5-4F3C-9C58-D0178CA30D1D}">
  <dimension ref="A1:T28"/>
  <sheetViews>
    <sheetView workbookViewId="0">
      <selection activeCell="H57" sqref="H57"/>
    </sheetView>
  </sheetViews>
  <sheetFormatPr defaultRowHeight="15" x14ac:dyDescent="0.25"/>
  <cols>
    <col min="1" max="1" width="26" bestFit="1" customWidth="1"/>
    <col min="2" max="2" width="57.85546875" bestFit="1" customWidth="1"/>
    <col min="3" max="3" width="5.140625" bestFit="1" customWidth="1"/>
    <col min="4" max="4" width="18.85546875" bestFit="1" customWidth="1"/>
    <col min="5" max="5" width="13.42578125" bestFit="1" customWidth="1"/>
    <col min="6" max="6" width="18.140625" bestFit="1" customWidth="1"/>
    <col min="7" max="7" width="4.7109375" bestFit="1" customWidth="1"/>
    <col min="8" max="8" width="14.7109375" bestFit="1" customWidth="1"/>
    <col min="9" max="9" width="14.28515625" bestFit="1" customWidth="1"/>
    <col min="10" max="10" width="15.28515625" bestFit="1" customWidth="1"/>
    <col min="11" max="11" width="10.28515625" bestFit="1" customWidth="1"/>
    <col min="12" max="12" width="11.28515625" bestFit="1" customWidth="1"/>
    <col min="13" max="13" width="36.42578125" bestFit="1" customWidth="1"/>
    <col min="14" max="14" width="9.7109375" bestFit="1" customWidth="1"/>
    <col min="15" max="15" width="7.28515625" bestFit="1" customWidth="1"/>
    <col min="16" max="16" width="14.42578125" bestFit="1" customWidth="1"/>
    <col min="17" max="17" width="7.85546875" bestFit="1" customWidth="1"/>
    <col min="18" max="18" width="15.42578125" bestFit="1" customWidth="1"/>
    <col min="19" max="19" width="16.42578125" bestFit="1" customWidth="1"/>
    <col min="20" max="20" width="7.5703125" bestFit="1" customWidth="1"/>
  </cols>
  <sheetData>
    <row r="1" spans="1:20" x14ac:dyDescent="0.25">
      <c r="A1" s="81" t="s">
        <v>2</v>
      </c>
      <c r="B1" s="81" t="s">
        <v>3</v>
      </c>
      <c r="C1" s="81" t="s">
        <v>4</v>
      </c>
      <c r="D1" s="81" t="s">
        <v>229</v>
      </c>
      <c r="E1" s="81" t="s">
        <v>230</v>
      </c>
      <c r="F1" s="82" t="s">
        <v>231</v>
      </c>
      <c r="G1" s="81" t="s">
        <v>232</v>
      </c>
      <c r="H1" s="81" t="s">
        <v>8</v>
      </c>
      <c r="I1" s="81" t="s">
        <v>233</v>
      </c>
      <c r="J1" s="81" t="s">
        <v>234</v>
      </c>
      <c r="K1" s="81" t="s">
        <v>235</v>
      </c>
      <c r="L1" s="81" t="s">
        <v>236</v>
      </c>
      <c r="M1" s="81" t="s">
        <v>237</v>
      </c>
      <c r="N1" s="81" t="s">
        <v>158</v>
      </c>
      <c r="O1" s="81" t="s">
        <v>159</v>
      </c>
      <c r="P1" s="82" t="s">
        <v>238</v>
      </c>
      <c r="Q1" s="81" t="s">
        <v>239</v>
      </c>
      <c r="R1" s="81" t="s">
        <v>240</v>
      </c>
      <c r="S1" s="81" t="s">
        <v>241</v>
      </c>
      <c r="T1" s="81" t="s">
        <v>242</v>
      </c>
    </row>
    <row r="2" spans="1:20" x14ac:dyDescent="0.25">
      <c r="A2">
        <v>31420416</v>
      </c>
      <c r="B2" t="s">
        <v>243</v>
      </c>
      <c r="C2">
        <v>95</v>
      </c>
      <c r="D2" t="s">
        <v>244</v>
      </c>
      <c r="E2" t="s">
        <v>245</v>
      </c>
      <c r="F2" t="s">
        <v>20</v>
      </c>
      <c r="H2">
        <v>0.16723484848484849</v>
      </c>
      <c r="I2">
        <v>883</v>
      </c>
      <c r="J2">
        <v>0.16723484848484849</v>
      </c>
      <c r="K2" t="e">
        <v>#N/A</v>
      </c>
      <c r="L2" t="s">
        <v>12</v>
      </c>
      <c r="M2" t="s">
        <v>246</v>
      </c>
      <c r="N2" t="s">
        <v>169</v>
      </c>
      <c r="O2" t="s">
        <v>170</v>
      </c>
      <c r="P2" t="s">
        <v>20</v>
      </c>
      <c r="Q2" t="s">
        <v>247</v>
      </c>
      <c r="R2">
        <v>5</v>
      </c>
      <c r="S2" t="e">
        <v>#N/A</v>
      </c>
      <c r="T2" t="e">
        <v>#N/A</v>
      </c>
    </row>
    <row r="3" spans="1:20" x14ac:dyDescent="0.25">
      <c r="A3">
        <v>31420810</v>
      </c>
      <c r="B3" t="s">
        <v>248</v>
      </c>
      <c r="C3">
        <v>95</v>
      </c>
      <c r="D3" t="s">
        <v>244</v>
      </c>
      <c r="E3" t="s">
        <v>245</v>
      </c>
      <c r="F3" t="s">
        <v>20</v>
      </c>
      <c r="H3">
        <v>0.15662878787878787</v>
      </c>
      <c r="I3">
        <v>827</v>
      </c>
      <c r="J3">
        <v>0.15662878787878787</v>
      </c>
      <c r="K3" t="e">
        <v>#N/A</v>
      </c>
      <c r="L3" t="s">
        <v>12</v>
      </c>
      <c r="M3" t="s">
        <v>246</v>
      </c>
      <c r="N3" t="s">
        <v>169</v>
      </c>
      <c r="O3" t="s">
        <v>170</v>
      </c>
      <c r="P3" t="s">
        <v>20</v>
      </c>
      <c r="Q3" t="s">
        <v>247</v>
      </c>
      <c r="R3">
        <v>5</v>
      </c>
      <c r="S3" t="e">
        <v>#N/A</v>
      </c>
      <c r="T3" t="e">
        <v>#N/A</v>
      </c>
    </row>
    <row r="4" spans="1:20" x14ac:dyDescent="0.25">
      <c r="A4" t="s">
        <v>249</v>
      </c>
      <c r="B4" t="s">
        <v>250</v>
      </c>
      <c r="C4">
        <v>95</v>
      </c>
      <c r="D4" t="s">
        <v>244</v>
      </c>
      <c r="E4" t="s">
        <v>245</v>
      </c>
      <c r="F4" t="s">
        <v>20</v>
      </c>
      <c r="H4">
        <v>3.1628787878787881E-2</v>
      </c>
      <c r="I4">
        <v>167</v>
      </c>
      <c r="J4">
        <v>3.1628787878787881E-2</v>
      </c>
      <c r="K4" t="e">
        <v>#N/A</v>
      </c>
      <c r="L4" t="s">
        <v>12</v>
      </c>
      <c r="M4" t="s">
        <v>246</v>
      </c>
      <c r="N4" t="s">
        <v>169</v>
      </c>
      <c r="O4" t="s">
        <v>170</v>
      </c>
      <c r="P4" t="s">
        <v>20</v>
      </c>
      <c r="Q4" t="s">
        <v>247</v>
      </c>
      <c r="R4">
        <v>5</v>
      </c>
      <c r="S4" t="e">
        <v>#N/A</v>
      </c>
      <c r="T4" t="e">
        <v>#N/A</v>
      </c>
    </row>
    <row r="5" spans="1:20" x14ac:dyDescent="0.25">
      <c r="A5" t="s">
        <v>251</v>
      </c>
      <c r="B5" t="s">
        <v>252</v>
      </c>
      <c r="C5">
        <v>95</v>
      </c>
      <c r="D5" t="s">
        <v>244</v>
      </c>
      <c r="E5" t="s">
        <v>245</v>
      </c>
      <c r="F5" t="s">
        <v>20</v>
      </c>
      <c r="H5">
        <v>0.13484848484848486</v>
      </c>
      <c r="I5">
        <v>712</v>
      </c>
      <c r="J5">
        <v>0.13484848484848486</v>
      </c>
      <c r="K5" t="e">
        <v>#N/A</v>
      </c>
      <c r="L5" t="s">
        <v>12</v>
      </c>
      <c r="M5" t="s">
        <v>246</v>
      </c>
      <c r="N5" t="s">
        <v>169</v>
      </c>
      <c r="O5" t="s">
        <v>170</v>
      </c>
      <c r="P5" t="s">
        <v>20</v>
      </c>
      <c r="Q5" t="s">
        <v>247</v>
      </c>
      <c r="R5">
        <v>5</v>
      </c>
      <c r="S5" t="e">
        <v>#N/A</v>
      </c>
      <c r="T5" t="e">
        <v>#N/A</v>
      </c>
    </row>
    <row r="6" spans="1:20" x14ac:dyDescent="0.25">
      <c r="A6">
        <v>31422902</v>
      </c>
      <c r="B6" t="s">
        <v>253</v>
      </c>
      <c r="C6">
        <v>95</v>
      </c>
      <c r="D6" t="s">
        <v>244</v>
      </c>
      <c r="E6" t="s">
        <v>245</v>
      </c>
      <c r="F6" t="s">
        <v>20</v>
      </c>
      <c r="H6">
        <v>4.8295454545454544E-2</v>
      </c>
      <c r="I6">
        <v>255</v>
      </c>
      <c r="J6">
        <v>4.8295454545454544E-2</v>
      </c>
      <c r="K6" t="e">
        <v>#N/A</v>
      </c>
      <c r="L6" t="s">
        <v>12</v>
      </c>
      <c r="M6" t="s">
        <v>246</v>
      </c>
      <c r="N6" t="s">
        <v>169</v>
      </c>
      <c r="O6" t="s">
        <v>170</v>
      </c>
      <c r="P6" t="s">
        <v>20</v>
      </c>
      <c r="Q6" t="s">
        <v>247</v>
      </c>
      <c r="R6">
        <v>5</v>
      </c>
      <c r="S6" t="e">
        <v>#N/A</v>
      </c>
      <c r="T6" t="e">
        <v>#N/A</v>
      </c>
    </row>
    <row r="7" spans="1:20" x14ac:dyDescent="0.25">
      <c r="A7">
        <v>31422909</v>
      </c>
      <c r="B7" t="s">
        <v>254</v>
      </c>
      <c r="C7">
        <v>95</v>
      </c>
      <c r="D7" t="s">
        <v>244</v>
      </c>
      <c r="E7" t="s">
        <v>245</v>
      </c>
      <c r="F7" t="s">
        <v>20</v>
      </c>
      <c r="H7">
        <v>0.17140151515151514</v>
      </c>
      <c r="I7">
        <v>905</v>
      </c>
      <c r="J7">
        <v>0.17140151515151514</v>
      </c>
      <c r="K7" t="e">
        <v>#N/A</v>
      </c>
      <c r="L7" t="s">
        <v>12</v>
      </c>
      <c r="M7" t="s">
        <v>246</v>
      </c>
      <c r="N7" t="s">
        <v>169</v>
      </c>
      <c r="O7" t="s">
        <v>170</v>
      </c>
      <c r="P7" t="s">
        <v>20</v>
      </c>
      <c r="Q7" t="s">
        <v>247</v>
      </c>
      <c r="R7">
        <v>5</v>
      </c>
      <c r="S7" t="e">
        <v>#N/A</v>
      </c>
      <c r="T7" t="e">
        <v>#N/A</v>
      </c>
    </row>
    <row r="8" spans="1:20" x14ac:dyDescent="0.25">
      <c r="A8">
        <v>31425894</v>
      </c>
      <c r="B8" t="s">
        <v>255</v>
      </c>
      <c r="C8">
        <v>95</v>
      </c>
      <c r="D8" t="s">
        <v>244</v>
      </c>
      <c r="E8" t="s">
        <v>245</v>
      </c>
      <c r="F8" t="s">
        <v>20</v>
      </c>
      <c r="H8">
        <v>0.38200757575757577</v>
      </c>
      <c r="I8">
        <v>2017</v>
      </c>
      <c r="J8">
        <v>0.38200757575757577</v>
      </c>
      <c r="K8" t="e">
        <v>#N/A</v>
      </c>
      <c r="L8" t="s">
        <v>12</v>
      </c>
      <c r="M8" t="s">
        <v>246</v>
      </c>
      <c r="N8" t="s">
        <v>169</v>
      </c>
      <c r="O8" t="s">
        <v>170</v>
      </c>
      <c r="P8" t="s">
        <v>20</v>
      </c>
      <c r="Q8" t="s">
        <v>247</v>
      </c>
      <c r="R8">
        <v>5</v>
      </c>
      <c r="S8" t="e">
        <v>#N/A</v>
      </c>
      <c r="T8" t="e">
        <v>#N/A</v>
      </c>
    </row>
    <row r="9" spans="1:20" x14ac:dyDescent="0.25">
      <c r="A9">
        <v>31423331</v>
      </c>
      <c r="B9" t="s">
        <v>256</v>
      </c>
      <c r="C9">
        <v>95</v>
      </c>
      <c r="D9" t="s">
        <v>244</v>
      </c>
      <c r="E9" t="s">
        <v>245</v>
      </c>
      <c r="F9" t="s">
        <v>20</v>
      </c>
      <c r="H9">
        <v>7.9545454545454544E-2</v>
      </c>
      <c r="I9">
        <v>420</v>
      </c>
      <c r="J9">
        <v>7.9545454545454544E-2</v>
      </c>
      <c r="K9" t="e">
        <v>#N/A</v>
      </c>
      <c r="L9" t="s">
        <v>12</v>
      </c>
      <c r="M9" t="s">
        <v>246</v>
      </c>
      <c r="N9" t="s">
        <v>169</v>
      </c>
      <c r="O9" t="s">
        <v>170</v>
      </c>
      <c r="P9" t="s">
        <v>20</v>
      </c>
      <c r="Q9" t="s">
        <v>247</v>
      </c>
      <c r="R9">
        <v>5</v>
      </c>
      <c r="S9" t="e">
        <v>#N/A</v>
      </c>
      <c r="T9" t="e">
        <v>#N/A</v>
      </c>
    </row>
    <row r="10" spans="1:20" x14ac:dyDescent="0.25">
      <c r="A10">
        <v>31427127</v>
      </c>
      <c r="B10" t="s">
        <v>257</v>
      </c>
      <c r="C10">
        <v>95</v>
      </c>
      <c r="D10" t="s">
        <v>244</v>
      </c>
      <c r="E10" t="s">
        <v>245</v>
      </c>
      <c r="F10" t="s">
        <v>20</v>
      </c>
      <c r="H10">
        <v>0.15</v>
      </c>
      <c r="I10">
        <v>792</v>
      </c>
      <c r="J10">
        <v>0.15</v>
      </c>
      <c r="K10" t="e">
        <v>#N/A</v>
      </c>
      <c r="L10" t="s">
        <v>12</v>
      </c>
      <c r="M10" t="s">
        <v>246</v>
      </c>
      <c r="N10" t="s">
        <v>169</v>
      </c>
      <c r="O10" t="s">
        <v>170</v>
      </c>
      <c r="P10" t="s">
        <v>20</v>
      </c>
      <c r="Q10" t="s">
        <v>247</v>
      </c>
      <c r="R10">
        <v>5</v>
      </c>
      <c r="S10" t="e">
        <v>#N/A</v>
      </c>
      <c r="T10" t="e">
        <v>#N/A</v>
      </c>
    </row>
    <row r="11" spans="1:20" x14ac:dyDescent="0.25">
      <c r="A11">
        <v>35073525</v>
      </c>
      <c r="B11" t="s">
        <v>258</v>
      </c>
      <c r="C11">
        <v>95</v>
      </c>
      <c r="D11" t="s">
        <v>244</v>
      </c>
      <c r="E11" t="s">
        <v>245</v>
      </c>
      <c r="F11" t="s">
        <v>20</v>
      </c>
      <c r="H11">
        <v>0.38390151515151516</v>
      </c>
      <c r="I11">
        <v>2027</v>
      </c>
      <c r="J11">
        <v>0.38390151515151516</v>
      </c>
      <c r="K11" t="e">
        <v>#N/A</v>
      </c>
      <c r="L11" t="s">
        <v>12</v>
      </c>
      <c r="M11" t="s">
        <v>246</v>
      </c>
      <c r="N11" t="s">
        <v>169</v>
      </c>
      <c r="O11" t="s">
        <v>170</v>
      </c>
      <c r="P11" t="s">
        <v>20</v>
      </c>
      <c r="Q11" t="s">
        <v>247</v>
      </c>
      <c r="R11">
        <v>5</v>
      </c>
      <c r="S11" t="e">
        <v>#N/A</v>
      </c>
      <c r="T11" t="e">
        <v>#N/A</v>
      </c>
    </row>
    <row r="12" spans="1:20" x14ac:dyDescent="0.25">
      <c r="A12">
        <v>35077480</v>
      </c>
      <c r="B12" t="s">
        <v>259</v>
      </c>
      <c r="C12">
        <v>95</v>
      </c>
      <c r="D12" t="s">
        <v>244</v>
      </c>
      <c r="E12" t="s">
        <v>245</v>
      </c>
      <c r="F12" t="s">
        <v>20</v>
      </c>
      <c r="H12">
        <v>0.22064393939393939</v>
      </c>
      <c r="I12">
        <v>1165</v>
      </c>
      <c r="J12">
        <v>0.22064393939393939</v>
      </c>
      <c r="K12" t="e">
        <v>#N/A</v>
      </c>
      <c r="L12" t="s">
        <v>12</v>
      </c>
      <c r="M12" t="s">
        <v>246</v>
      </c>
      <c r="N12" t="s">
        <v>169</v>
      </c>
      <c r="O12" t="s">
        <v>170</v>
      </c>
      <c r="P12" t="s">
        <v>20</v>
      </c>
      <c r="Q12" t="s">
        <v>247</v>
      </c>
      <c r="R12">
        <v>5</v>
      </c>
      <c r="S12" t="e">
        <v>#N/A</v>
      </c>
      <c r="T12" t="e">
        <v>#N/A</v>
      </c>
    </row>
    <row r="13" spans="1:20" x14ac:dyDescent="0.25">
      <c r="A13">
        <v>31426083</v>
      </c>
      <c r="B13" t="s">
        <v>260</v>
      </c>
      <c r="C13">
        <v>95</v>
      </c>
      <c r="D13" t="s">
        <v>244</v>
      </c>
      <c r="E13" t="s">
        <v>245</v>
      </c>
      <c r="F13" t="s">
        <v>20</v>
      </c>
      <c r="H13">
        <v>3.2954545454545452E-2</v>
      </c>
      <c r="I13">
        <v>174</v>
      </c>
      <c r="J13">
        <v>3.2954545454545452E-2</v>
      </c>
      <c r="K13" t="e">
        <v>#N/A</v>
      </c>
      <c r="L13" t="s">
        <v>12</v>
      </c>
      <c r="M13" t="s">
        <v>246</v>
      </c>
      <c r="N13" t="s">
        <v>169</v>
      </c>
      <c r="O13" t="s">
        <v>170</v>
      </c>
      <c r="P13" t="s">
        <v>20</v>
      </c>
      <c r="Q13" t="s">
        <v>247</v>
      </c>
      <c r="R13">
        <v>5</v>
      </c>
      <c r="S13" t="e">
        <v>#N/A</v>
      </c>
      <c r="T13" t="e">
        <v>#N/A</v>
      </c>
    </row>
    <row r="14" spans="1:20" x14ac:dyDescent="0.25">
      <c r="A14">
        <v>31426086</v>
      </c>
      <c r="B14" t="s">
        <v>261</v>
      </c>
      <c r="C14">
        <v>95</v>
      </c>
      <c r="D14" t="s">
        <v>244</v>
      </c>
      <c r="E14" t="s">
        <v>245</v>
      </c>
      <c r="F14" t="s">
        <v>20</v>
      </c>
      <c r="H14">
        <v>9.46969696969697E-3</v>
      </c>
      <c r="I14">
        <v>50</v>
      </c>
      <c r="J14">
        <v>9.46969696969697E-3</v>
      </c>
      <c r="K14" t="e">
        <v>#N/A</v>
      </c>
      <c r="L14" t="s">
        <v>12</v>
      </c>
      <c r="M14" t="s">
        <v>246</v>
      </c>
      <c r="N14" t="s">
        <v>169</v>
      </c>
      <c r="O14" t="s">
        <v>170</v>
      </c>
      <c r="P14" t="s">
        <v>20</v>
      </c>
      <c r="Q14" t="s">
        <v>247</v>
      </c>
      <c r="R14">
        <v>5</v>
      </c>
      <c r="S14" t="e">
        <v>#N/A</v>
      </c>
      <c r="T14" t="e">
        <v>#N/A</v>
      </c>
    </row>
    <row r="15" spans="1:20" x14ac:dyDescent="0.25">
      <c r="A15">
        <v>35078820</v>
      </c>
      <c r="B15" t="s">
        <v>262</v>
      </c>
      <c r="C15">
        <v>95</v>
      </c>
      <c r="D15" t="s">
        <v>244</v>
      </c>
      <c r="E15" t="s">
        <v>245</v>
      </c>
      <c r="F15" t="s">
        <v>20</v>
      </c>
      <c r="H15">
        <v>8.7499999999999994E-2</v>
      </c>
      <c r="I15">
        <v>462</v>
      </c>
      <c r="J15">
        <v>8.7499999999999994E-2</v>
      </c>
      <c r="K15" t="e">
        <v>#N/A</v>
      </c>
      <c r="L15" t="s">
        <v>12</v>
      </c>
      <c r="M15" t="s">
        <v>246</v>
      </c>
      <c r="N15" t="s">
        <v>169</v>
      </c>
      <c r="O15" t="s">
        <v>170</v>
      </c>
      <c r="P15" t="s">
        <v>20</v>
      </c>
      <c r="Q15" t="s">
        <v>247</v>
      </c>
      <c r="R15">
        <v>5</v>
      </c>
      <c r="S15" t="e">
        <v>#N/A</v>
      </c>
      <c r="T15" t="e">
        <v>#N/A</v>
      </c>
    </row>
    <row r="16" spans="1:20" x14ac:dyDescent="0.25">
      <c r="A16">
        <v>35077549</v>
      </c>
      <c r="B16" t="s">
        <v>263</v>
      </c>
      <c r="C16">
        <v>95</v>
      </c>
      <c r="D16" t="s">
        <v>244</v>
      </c>
      <c r="E16" t="s">
        <v>245</v>
      </c>
      <c r="F16" t="s">
        <v>20</v>
      </c>
      <c r="H16">
        <v>5.113636363636364E-2</v>
      </c>
      <c r="I16">
        <v>270</v>
      </c>
      <c r="J16">
        <v>5.113636363636364E-2</v>
      </c>
      <c r="K16" t="e">
        <v>#N/A</v>
      </c>
      <c r="L16" t="s">
        <v>12</v>
      </c>
      <c r="M16" t="s">
        <v>246</v>
      </c>
      <c r="N16" t="s">
        <v>169</v>
      </c>
      <c r="O16" t="s">
        <v>170</v>
      </c>
      <c r="P16" t="s">
        <v>20</v>
      </c>
      <c r="Q16" t="s">
        <v>247</v>
      </c>
      <c r="R16">
        <v>5</v>
      </c>
      <c r="S16" t="e">
        <v>#N/A</v>
      </c>
      <c r="T16" t="e">
        <v>#N/A</v>
      </c>
    </row>
    <row r="17" spans="1:20" x14ac:dyDescent="0.25">
      <c r="A17">
        <v>35077252</v>
      </c>
      <c r="B17" t="s">
        <v>264</v>
      </c>
      <c r="C17">
        <v>95</v>
      </c>
      <c r="D17" t="s">
        <v>244</v>
      </c>
      <c r="E17" t="s">
        <v>245</v>
      </c>
      <c r="F17" t="s">
        <v>20</v>
      </c>
      <c r="H17">
        <v>0.10662878787878788</v>
      </c>
      <c r="I17">
        <v>563</v>
      </c>
      <c r="J17">
        <v>0.10662878787878788</v>
      </c>
      <c r="K17" t="e">
        <v>#N/A</v>
      </c>
      <c r="L17" t="s">
        <v>12</v>
      </c>
      <c r="M17" t="s">
        <v>246</v>
      </c>
      <c r="N17" t="s">
        <v>169</v>
      </c>
      <c r="O17" t="s">
        <v>170</v>
      </c>
      <c r="P17" t="s">
        <v>20</v>
      </c>
      <c r="Q17" t="s">
        <v>247</v>
      </c>
      <c r="R17">
        <v>5</v>
      </c>
      <c r="S17" t="e">
        <v>#N/A</v>
      </c>
      <c r="T17" t="e">
        <v>#N/A</v>
      </c>
    </row>
    <row r="18" spans="1:20" x14ac:dyDescent="0.25">
      <c r="A18">
        <v>31426417</v>
      </c>
      <c r="B18" t="s">
        <v>265</v>
      </c>
      <c r="C18">
        <v>95</v>
      </c>
      <c r="D18" t="s">
        <v>244</v>
      </c>
      <c r="E18" t="s">
        <v>245</v>
      </c>
      <c r="F18" t="s">
        <v>20</v>
      </c>
      <c r="H18">
        <v>0.14318181818181819</v>
      </c>
      <c r="I18">
        <v>756</v>
      </c>
      <c r="J18">
        <v>0.14318181818181819</v>
      </c>
      <c r="K18" t="e">
        <v>#N/A</v>
      </c>
      <c r="L18" t="s">
        <v>12</v>
      </c>
      <c r="M18" t="s">
        <v>246</v>
      </c>
      <c r="N18" t="s">
        <v>169</v>
      </c>
      <c r="O18" t="s">
        <v>170</v>
      </c>
      <c r="P18" t="s">
        <v>20</v>
      </c>
      <c r="Q18" t="s">
        <v>247</v>
      </c>
      <c r="R18">
        <v>5</v>
      </c>
      <c r="S18" t="e">
        <v>#N/A</v>
      </c>
      <c r="T18" t="e">
        <v>#N/A</v>
      </c>
    </row>
    <row r="19" spans="1:20" x14ac:dyDescent="0.25">
      <c r="A19">
        <v>35081665</v>
      </c>
      <c r="B19" t="s">
        <v>266</v>
      </c>
      <c r="C19">
        <v>95</v>
      </c>
      <c r="D19" t="s">
        <v>244</v>
      </c>
      <c r="E19" t="s">
        <v>245</v>
      </c>
      <c r="F19" t="s">
        <v>20</v>
      </c>
      <c r="H19">
        <v>2.5946969696969698E-2</v>
      </c>
      <c r="I19">
        <v>137</v>
      </c>
      <c r="J19">
        <v>2.5946969696969698E-2</v>
      </c>
      <c r="K19" t="e">
        <v>#N/A</v>
      </c>
      <c r="L19" t="s">
        <v>12</v>
      </c>
      <c r="M19" t="s">
        <v>246</v>
      </c>
      <c r="N19" t="s">
        <v>169</v>
      </c>
      <c r="O19" t="s">
        <v>170</v>
      </c>
      <c r="P19" t="s">
        <v>20</v>
      </c>
      <c r="Q19" t="s">
        <v>247</v>
      </c>
      <c r="R19">
        <v>5</v>
      </c>
      <c r="S19" t="e">
        <v>#N/A</v>
      </c>
      <c r="T19" t="e">
        <v>#N/A</v>
      </c>
    </row>
    <row r="20" spans="1:20" x14ac:dyDescent="0.25">
      <c r="A20">
        <v>35082172</v>
      </c>
      <c r="B20" t="s">
        <v>267</v>
      </c>
      <c r="C20">
        <v>95</v>
      </c>
      <c r="D20" t="s">
        <v>244</v>
      </c>
      <c r="E20" t="s">
        <v>245</v>
      </c>
      <c r="F20" t="s">
        <v>20</v>
      </c>
      <c r="H20">
        <v>0.16287878787878787</v>
      </c>
      <c r="I20">
        <v>860</v>
      </c>
      <c r="J20">
        <v>0.16287878787878787</v>
      </c>
      <c r="K20" t="e">
        <v>#N/A</v>
      </c>
      <c r="L20" t="s">
        <v>12</v>
      </c>
      <c r="M20" t="s">
        <v>246</v>
      </c>
      <c r="N20" t="s">
        <v>169</v>
      </c>
      <c r="O20" t="s">
        <v>170</v>
      </c>
      <c r="P20" t="s">
        <v>20</v>
      </c>
      <c r="Q20" t="s">
        <v>247</v>
      </c>
      <c r="R20">
        <v>5</v>
      </c>
      <c r="S20" t="e">
        <v>#N/A</v>
      </c>
      <c r="T20" t="e">
        <v>#N/A</v>
      </c>
    </row>
    <row r="21" spans="1:20" x14ac:dyDescent="0.25">
      <c r="A21">
        <v>31433961</v>
      </c>
      <c r="B21" t="s">
        <v>268</v>
      </c>
      <c r="C21">
        <v>95</v>
      </c>
      <c r="D21" t="s">
        <v>244</v>
      </c>
      <c r="E21" t="s">
        <v>245</v>
      </c>
      <c r="F21" t="s">
        <v>20</v>
      </c>
      <c r="H21">
        <v>4.9810606060606062E-2</v>
      </c>
      <c r="I21">
        <v>263</v>
      </c>
      <c r="J21">
        <v>4.9810606060606062E-2</v>
      </c>
      <c r="K21" t="e">
        <v>#N/A</v>
      </c>
      <c r="L21" t="s">
        <v>12</v>
      </c>
      <c r="M21" t="s">
        <v>246</v>
      </c>
      <c r="N21" t="s">
        <v>169</v>
      </c>
      <c r="O21" t="s">
        <v>170</v>
      </c>
      <c r="P21" t="s">
        <v>20</v>
      </c>
      <c r="Q21" t="s">
        <v>247</v>
      </c>
      <c r="R21">
        <v>5</v>
      </c>
      <c r="S21" t="e">
        <v>#N/A</v>
      </c>
      <c r="T21" t="e">
        <v>#N/A</v>
      </c>
    </row>
    <row r="22" spans="1:20" x14ac:dyDescent="0.25">
      <c r="A22">
        <v>31426416</v>
      </c>
      <c r="B22" t="s">
        <v>269</v>
      </c>
      <c r="C22">
        <v>95</v>
      </c>
      <c r="D22" t="s">
        <v>244</v>
      </c>
      <c r="E22" t="s">
        <v>245</v>
      </c>
      <c r="F22" t="s">
        <v>20</v>
      </c>
      <c r="H22">
        <v>0.10946969696969697</v>
      </c>
      <c r="I22">
        <v>578</v>
      </c>
      <c r="J22">
        <v>0.10946969696969697</v>
      </c>
      <c r="K22" t="e">
        <v>#N/A</v>
      </c>
      <c r="L22" t="s">
        <v>12</v>
      </c>
      <c r="M22" t="s">
        <v>246</v>
      </c>
      <c r="N22" t="s">
        <v>169</v>
      </c>
      <c r="O22" t="s">
        <v>170</v>
      </c>
      <c r="P22" t="s">
        <v>20</v>
      </c>
      <c r="Q22" t="s">
        <v>247</v>
      </c>
      <c r="R22">
        <v>5</v>
      </c>
      <c r="S22" t="e">
        <v>#N/A</v>
      </c>
      <c r="T22" t="e">
        <v>#N/A</v>
      </c>
    </row>
    <row r="23" spans="1:20" x14ac:dyDescent="0.25">
      <c r="A23">
        <v>31426519</v>
      </c>
      <c r="B23" t="s">
        <v>270</v>
      </c>
      <c r="C23">
        <v>95</v>
      </c>
      <c r="D23" t="s">
        <v>244</v>
      </c>
      <c r="E23" t="s">
        <v>245</v>
      </c>
      <c r="F23" t="s">
        <v>20</v>
      </c>
      <c r="H23">
        <v>0.14053030303030303</v>
      </c>
      <c r="I23">
        <v>742</v>
      </c>
      <c r="J23">
        <v>0.14053030303030303</v>
      </c>
      <c r="K23" t="e">
        <v>#N/A</v>
      </c>
      <c r="L23" t="s">
        <v>12</v>
      </c>
      <c r="M23" t="s">
        <v>246</v>
      </c>
      <c r="N23" t="s">
        <v>169</v>
      </c>
      <c r="O23" t="s">
        <v>170</v>
      </c>
      <c r="P23" t="s">
        <v>20</v>
      </c>
      <c r="Q23" t="s">
        <v>247</v>
      </c>
      <c r="R23">
        <v>5</v>
      </c>
      <c r="S23" t="e">
        <v>#N/A</v>
      </c>
      <c r="T23" t="e">
        <v>#N/A</v>
      </c>
    </row>
    <row r="24" spans="1:20" x14ac:dyDescent="0.25">
      <c r="A24">
        <v>35091861</v>
      </c>
      <c r="B24" t="s">
        <v>271</v>
      </c>
      <c r="C24">
        <v>95</v>
      </c>
      <c r="D24" t="s">
        <v>244</v>
      </c>
      <c r="E24" t="s">
        <v>245</v>
      </c>
      <c r="F24" t="s">
        <v>20</v>
      </c>
      <c r="H24">
        <v>4.5075757575757575E-2</v>
      </c>
      <c r="I24">
        <v>238</v>
      </c>
      <c r="J24">
        <v>4.5075757575757575E-2</v>
      </c>
      <c r="K24" t="e">
        <v>#N/A</v>
      </c>
      <c r="L24" t="s">
        <v>12</v>
      </c>
      <c r="M24" t="s">
        <v>246</v>
      </c>
      <c r="N24" t="s">
        <v>169</v>
      </c>
      <c r="O24" t="s">
        <v>170</v>
      </c>
      <c r="P24" t="s">
        <v>20</v>
      </c>
      <c r="Q24" t="s">
        <v>247</v>
      </c>
      <c r="R24">
        <v>5</v>
      </c>
      <c r="S24" t="e">
        <v>#N/A</v>
      </c>
      <c r="T24" t="e">
        <v>#N/A</v>
      </c>
    </row>
    <row r="25" spans="1:20" x14ac:dyDescent="0.25">
      <c r="A25">
        <v>35088308</v>
      </c>
      <c r="B25" t="s">
        <v>272</v>
      </c>
      <c r="C25">
        <v>95</v>
      </c>
      <c r="D25" t="s">
        <v>244</v>
      </c>
      <c r="E25" t="s">
        <v>245</v>
      </c>
      <c r="F25" t="s">
        <v>20</v>
      </c>
      <c r="H25">
        <v>9.2045454545454541E-2</v>
      </c>
      <c r="I25">
        <v>486</v>
      </c>
      <c r="J25">
        <v>9.2045454545454541E-2</v>
      </c>
      <c r="K25" t="e">
        <v>#N/A</v>
      </c>
      <c r="L25" t="s">
        <v>12</v>
      </c>
      <c r="M25" t="s">
        <v>246</v>
      </c>
      <c r="N25" t="s">
        <v>169</v>
      </c>
      <c r="O25" t="s">
        <v>170</v>
      </c>
      <c r="P25" t="s">
        <v>20</v>
      </c>
      <c r="Q25" t="s">
        <v>247</v>
      </c>
      <c r="R25">
        <v>5</v>
      </c>
      <c r="S25" t="e">
        <v>#N/A</v>
      </c>
      <c r="T25" t="e">
        <v>#N/A</v>
      </c>
    </row>
    <row r="26" spans="1:20" x14ac:dyDescent="0.25">
      <c r="A26">
        <v>35088309</v>
      </c>
      <c r="B26" t="s">
        <v>273</v>
      </c>
      <c r="C26">
        <v>95</v>
      </c>
      <c r="D26" t="s">
        <v>244</v>
      </c>
      <c r="E26" t="s">
        <v>245</v>
      </c>
      <c r="F26" t="s">
        <v>20</v>
      </c>
      <c r="H26">
        <v>0.10037878787878787</v>
      </c>
      <c r="I26">
        <v>530</v>
      </c>
      <c r="J26">
        <v>0.10037878787878787</v>
      </c>
      <c r="K26" t="e">
        <v>#N/A</v>
      </c>
      <c r="L26" t="s">
        <v>12</v>
      </c>
      <c r="M26" t="s">
        <v>246</v>
      </c>
      <c r="N26" t="s">
        <v>169</v>
      </c>
      <c r="O26" t="s">
        <v>170</v>
      </c>
      <c r="P26" t="s">
        <v>20</v>
      </c>
      <c r="Q26" t="s">
        <v>247</v>
      </c>
      <c r="R26">
        <v>5</v>
      </c>
      <c r="S26" t="e">
        <v>#N/A</v>
      </c>
      <c r="T26" t="e">
        <v>#N/A</v>
      </c>
    </row>
    <row r="27" spans="1:20" x14ac:dyDescent="0.25">
      <c r="A27">
        <v>35076188</v>
      </c>
      <c r="B27" t="s">
        <v>274</v>
      </c>
      <c r="C27">
        <v>95</v>
      </c>
      <c r="D27" t="s">
        <v>244</v>
      </c>
      <c r="E27" t="s">
        <v>245</v>
      </c>
      <c r="F27" t="s">
        <v>20</v>
      </c>
      <c r="H27">
        <v>4.3371212121212123E-2</v>
      </c>
      <c r="I27">
        <v>229</v>
      </c>
      <c r="J27">
        <v>4.3371212121212123E-2</v>
      </c>
      <c r="K27" t="e">
        <v>#N/A</v>
      </c>
      <c r="L27" t="s">
        <v>12</v>
      </c>
      <c r="M27" t="s">
        <v>246</v>
      </c>
      <c r="N27" t="s">
        <v>169</v>
      </c>
      <c r="O27" t="s">
        <v>170</v>
      </c>
      <c r="P27" t="s">
        <v>20</v>
      </c>
      <c r="Q27" t="s">
        <v>247</v>
      </c>
      <c r="R27">
        <v>5</v>
      </c>
      <c r="S27" t="e">
        <v>#N/A</v>
      </c>
      <c r="T27" t="e">
        <v>#N/A</v>
      </c>
    </row>
    <row r="28" spans="1:20" x14ac:dyDescent="0.25">
      <c r="H28" s="83">
        <f>SUM(H2:H27)</f>
        <v>3.1265151515151515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0BB39-3C27-4A8B-AAD1-C882AEEF046E}">
  <dimension ref="A1:T13"/>
  <sheetViews>
    <sheetView topLeftCell="E1" workbookViewId="0">
      <selection activeCell="H57" sqref="H57"/>
    </sheetView>
  </sheetViews>
  <sheetFormatPr defaultRowHeight="15" x14ac:dyDescent="0.25"/>
  <cols>
    <col min="1" max="1" width="9" bestFit="1" customWidth="1"/>
    <col min="2" max="2" width="26.5703125" bestFit="1" customWidth="1"/>
    <col min="3" max="3" width="5.140625" bestFit="1" customWidth="1"/>
    <col min="4" max="4" width="18.85546875" bestFit="1" customWidth="1"/>
    <col min="5" max="5" width="16.85546875" bestFit="1" customWidth="1"/>
    <col min="6" max="6" width="18.140625" bestFit="1" customWidth="1"/>
    <col min="7" max="7" width="4.7109375" bestFit="1" customWidth="1"/>
    <col min="8" max="8" width="13.85546875" bestFit="1" customWidth="1"/>
    <col min="9" max="9" width="14.28515625" bestFit="1" customWidth="1"/>
    <col min="10" max="10" width="15.28515625" bestFit="1" customWidth="1"/>
    <col min="11" max="11" width="10.28515625" bestFit="1" customWidth="1"/>
    <col min="12" max="12" width="11.28515625" bestFit="1" customWidth="1"/>
    <col min="13" max="13" width="17.7109375" bestFit="1" customWidth="1"/>
    <col min="14" max="14" width="8.5703125" bestFit="1" customWidth="1"/>
    <col min="15" max="15" width="7.28515625" bestFit="1" customWidth="1"/>
    <col min="16" max="16" width="14.42578125" bestFit="1" customWidth="1"/>
    <col min="17" max="17" width="7.85546875" bestFit="1" customWidth="1"/>
  </cols>
  <sheetData>
    <row r="1" spans="1:20" s="81" customFormat="1" x14ac:dyDescent="0.25">
      <c r="A1" s="81" t="s">
        <v>2</v>
      </c>
      <c r="B1" s="81" t="s">
        <v>3</v>
      </c>
      <c r="C1" s="81" t="s">
        <v>4</v>
      </c>
      <c r="D1" s="81" t="s">
        <v>229</v>
      </c>
      <c r="E1" s="81" t="s">
        <v>275</v>
      </c>
      <c r="F1" s="81" t="s">
        <v>231</v>
      </c>
      <c r="G1" s="84" t="s">
        <v>232</v>
      </c>
      <c r="H1" s="81" t="s">
        <v>8</v>
      </c>
      <c r="I1" s="81" t="s">
        <v>233</v>
      </c>
      <c r="J1" s="81" t="s">
        <v>234</v>
      </c>
      <c r="K1" s="81" t="s">
        <v>235</v>
      </c>
      <c r="L1" s="81" t="s">
        <v>236</v>
      </c>
      <c r="M1" s="81" t="s">
        <v>237</v>
      </c>
      <c r="N1" s="81" t="s">
        <v>158</v>
      </c>
      <c r="O1" s="81" t="s">
        <v>159</v>
      </c>
      <c r="P1" s="82" t="s">
        <v>238</v>
      </c>
      <c r="Q1" s="81" t="s">
        <v>239</v>
      </c>
      <c r="R1" s="81" t="s">
        <v>240</v>
      </c>
      <c r="S1" s="81" t="s">
        <v>241</v>
      </c>
      <c r="T1" s="81" t="s">
        <v>242</v>
      </c>
    </row>
    <row r="2" spans="1:20" x14ac:dyDescent="0.25">
      <c r="A2">
        <v>35080391</v>
      </c>
      <c r="B2" t="s">
        <v>276</v>
      </c>
      <c r="C2">
        <v>95</v>
      </c>
      <c r="D2" t="s">
        <v>244</v>
      </c>
      <c r="E2">
        <v>2019</v>
      </c>
      <c r="F2" t="s">
        <v>20</v>
      </c>
      <c r="H2">
        <v>0.21950757575757576</v>
      </c>
      <c r="I2">
        <v>1159</v>
      </c>
      <c r="J2">
        <f>I2/5280</f>
        <v>0.21950757575757576</v>
      </c>
      <c r="L2" t="s">
        <v>12</v>
      </c>
      <c r="M2" t="s">
        <v>246</v>
      </c>
      <c r="N2" t="s">
        <v>277</v>
      </c>
      <c r="O2" t="s">
        <v>170</v>
      </c>
      <c r="P2" t="s">
        <v>20</v>
      </c>
      <c r="Q2" t="s">
        <v>247</v>
      </c>
    </row>
    <row r="3" spans="1:20" x14ac:dyDescent="0.25">
      <c r="A3">
        <v>35087685</v>
      </c>
      <c r="B3" t="s">
        <v>278</v>
      </c>
      <c r="C3">
        <v>95</v>
      </c>
      <c r="D3" t="s">
        <v>244</v>
      </c>
      <c r="E3">
        <v>2019</v>
      </c>
      <c r="F3" t="s">
        <v>20</v>
      </c>
      <c r="H3">
        <v>5.1515151515151514E-2</v>
      </c>
      <c r="I3">
        <v>272</v>
      </c>
      <c r="J3">
        <f t="shared" ref="J3:J12" si="0">I3/5280</f>
        <v>5.1515151515151514E-2</v>
      </c>
      <c r="L3" t="s">
        <v>12</v>
      </c>
      <c r="M3" t="s">
        <v>246</v>
      </c>
      <c r="N3" t="s">
        <v>277</v>
      </c>
      <c r="O3" t="s">
        <v>170</v>
      </c>
      <c r="P3" t="s">
        <v>20</v>
      </c>
      <c r="Q3" t="s">
        <v>247</v>
      </c>
    </row>
    <row r="4" spans="1:20" x14ac:dyDescent="0.25">
      <c r="A4">
        <v>35099113</v>
      </c>
      <c r="B4" t="s">
        <v>279</v>
      </c>
      <c r="C4">
        <v>95</v>
      </c>
      <c r="D4" t="s">
        <v>244</v>
      </c>
      <c r="E4">
        <v>2019</v>
      </c>
      <c r="F4" t="s">
        <v>20</v>
      </c>
      <c r="H4">
        <v>5.3409090909090906E-2</v>
      </c>
      <c r="I4">
        <v>282</v>
      </c>
      <c r="J4">
        <f t="shared" si="0"/>
        <v>5.3409090909090906E-2</v>
      </c>
      <c r="L4" t="s">
        <v>12</v>
      </c>
      <c r="M4" t="s">
        <v>246</v>
      </c>
      <c r="N4" t="s">
        <v>277</v>
      </c>
      <c r="O4" t="s">
        <v>170</v>
      </c>
      <c r="P4" t="s">
        <v>20</v>
      </c>
      <c r="Q4" t="s">
        <v>247</v>
      </c>
    </row>
    <row r="5" spans="1:20" x14ac:dyDescent="0.25">
      <c r="A5">
        <v>35102732</v>
      </c>
      <c r="B5" t="s">
        <v>280</v>
      </c>
      <c r="C5">
        <v>95</v>
      </c>
      <c r="D5" t="s">
        <v>244</v>
      </c>
      <c r="E5">
        <v>2019</v>
      </c>
      <c r="F5" t="s">
        <v>20</v>
      </c>
      <c r="H5">
        <v>0.9748106060606061</v>
      </c>
      <c r="I5">
        <v>5147</v>
      </c>
      <c r="J5">
        <f t="shared" si="0"/>
        <v>0.9748106060606061</v>
      </c>
      <c r="L5" t="s">
        <v>12</v>
      </c>
      <c r="M5" t="s">
        <v>246</v>
      </c>
      <c r="N5" t="s">
        <v>277</v>
      </c>
      <c r="O5" t="s">
        <v>170</v>
      </c>
      <c r="P5" t="s">
        <v>20</v>
      </c>
      <c r="Q5" t="s">
        <v>247</v>
      </c>
    </row>
    <row r="6" spans="1:20" x14ac:dyDescent="0.25">
      <c r="A6">
        <v>35094363</v>
      </c>
      <c r="B6" t="s">
        <v>281</v>
      </c>
      <c r="C6">
        <v>95</v>
      </c>
      <c r="D6" t="s">
        <v>244</v>
      </c>
      <c r="E6">
        <v>2019</v>
      </c>
      <c r="F6" t="s">
        <v>20</v>
      </c>
      <c r="H6">
        <v>0.10511363636363637</v>
      </c>
      <c r="I6">
        <v>555</v>
      </c>
      <c r="J6">
        <f t="shared" si="0"/>
        <v>0.10511363636363637</v>
      </c>
      <c r="L6" t="s">
        <v>12</v>
      </c>
      <c r="M6" t="s">
        <v>246</v>
      </c>
      <c r="N6" t="s">
        <v>277</v>
      </c>
      <c r="O6" t="s">
        <v>170</v>
      </c>
      <c r="P6" t="s">
        <v>20</v>
      </c>
      <c r="Q6" t="s">
        <v>247</v>
      </c>
    </row>
    <row r="7" spans="1:20" x14ac:dyDescent="0.25">
      <c r="A7">
        <v>35106277</v>
      </c>
      <c r="B7" t="s">
        <v>282</v>
      </c>
      <c r="C7">
        <v>95</v>
      </c>
      <c r="D7" t="s">
        <v>244</v>
      </c>
      <c r="E7">
        <v>2019</v>
      </c>
      <c r="F7" t="s">
        <v>20</v>
      </c>
      <c r="H7">
        <v>5.5113636363636365E-2</v>
      </c>
      <c r="I7">
        <v>291</v>
      </c>
      <c r="J7">
        <f t="shared" si="0"/>
        <v>5.5113636363636365E-2</v>
      </c>
      <c r="L7" t="s">
        <v>12</v>
      </c>
      <c r="M7" t="s">
        <v>246</v>
      </c>
      <c r="N7" t="s">
        <v>277</v>
      </c>
      <c r="O7" t="s">
        <v>170</v>
      </c>
      <c r="P7" t="s">
        <v>20</v>
      </c>
      <c r="Q7" t="s">
        <v>247</v>
      </c>
    </row>
    <row r="8" spans="1:20" x14ac:dyDescent="0.25">
      <c r="A8">
        <v>35081676</v>
      </c>
      <c r="B8" t="s">
        <v>283</v>
      </c>
      <c r="C8">
        <v>95</v>
      </c>
      <c r="D8" t="s">
        <v>244</v>
      </c>
      <c r="E8">
        <v>2019</v>
      </c>
      <c r="F8" t="s">
        <v>20</v>
      </c>
      <c r="H8">
        <v>9.5454545454545459E-2</v>
      </c>
      <c r="I8">
        <v>504</v>
      </c>
      <c r="J8">
        <f t="shared" si="0"/>
        <v>9.5454545454545459E-2</v>
      </c>
      <c r="L8" t="s">
        <v>12</v>
      </c>
      <c r="M8" t="s">
        <v>246</v>
      </c>
      <c r="N8" t="s">
        <v>277</v>
      </c>
      <c r="O8" t="s">
        <v>170</v>
      </c>
      <c r="P8" t="s">
        <v>20</v>
      </c>
      <c r="Q8" t="s">
        <v>247</v>
      </c>
    </row>
    <row r="9" spans="1:20" x14ac:dyDescent="0.25">
      <c r="A9">
        <v>35100245</v>
      </c>
      <c r="B9" t="s">
        <v>284</v>
      </c>
      <c r="C9">
        <v>95</v>
      </c>
      <c r="D9" t="s">
        <v>244</v>
      </c>
      <c r="E9">
        <v>2019</v>
      </c>
      <c r="F9" t="s">
        <v>20</v>
      </c>
      <c r="H9">
        <v>7.8030303030303033E-2</v>
      </c>
      <c r="I9">
        <v>412</v>
      </c>
      <c r="J9">
        <f t="shared" si="0"/>
        <v>7.8030303030303033E-2</v>
      </c>
      <c r="L9" t="s">
        <v>12</v>
      </c>
      <c r="M9" t="s">
        <v>246</v>
      </c>
      <c r="N9" t="s">
        <v>277</v>
      </c>
      <c r="O9" t="s">
        <v>170</v>
      </c>
      <c r="P9" t="s">
        <v>20</v>
      </c>
      <c r="Q9" t="s">
        <v>247</v>
      </c>
    </row>
    <row r="10" spans="1:20" x14ac:dyDescent="0.25">
      <c r="A10">
        <v>35106027</v>
      </c>
      <c r="B10" t="s">
        <v>285</v>
      </c>
      <c r="C10">
        <v>95</v>
      </c>
      <c r="D10" t="s">
        <v>244</v>
      </c>
      <c r="E10">
        <v>2019</v>
      </c>
      <c r="F10" t="s">
        <v>20</v>
      </c>
      <c r="H10">
        <v>6.1553030303030304E-2</v>
      </c>
      <c r="I10">
        <v>325</v>
      </c>
      <c r="J10">
        <f t="shared" si="0"/>
        <v>6.1553030303030304E-2</v>
      </c>
      <c r="L10" t="s">
        <v>12</v>
      </c>
      <c r="M10" t="s">
        <v>246</v>
      </c>
      <c r="N10" t="s">
        <v>277</v>
      </c>
      <c r="O10" t="s">
        <v>170</v>
      </c>
      <c r="P10" t="s">
        <v>20</v>
      </c>
      <c r="Q10" t="s">
        <v>247</v>
      </c>
    </row>
    <row r="11" spans="1:20" x14ac:dyDescent="0.25">
      <c r="A11">
        <v>35087693</v>
      </c>
      <c r="B11" t="s">
        <v>286</v>
      </c>
      <c r="C11">
        <v>95</v>
      </c>
      <c r="D11" t="s">
        <v>244</v>
      </c>
      <c r="E11">
        <v>2019</v>
      </c>
      <c r="F11" t="s">
        <v>20</v>
      </c>
      <c r="H11">
        <v>0.12613636363636363</v>
      </c>
      <c r="I11">
        <v>666</v>
      </c>
      <c r="J11">
        <f t="shared" si="0"/>
        <v>0.12613636363636363</v>
      </c>
      <c r="L11" t="s">
        <v>12</v>
      </c>
      <c r="M11" t="s">
        <v>246</v>
      </c>
      <c r="N11" t="s">
        <v>277</v>
      </c>
      <c r="O11" t="s">
        <v>170</v>
      </c>
      <c r="P11" t="s">
        <v>20</v>
      </c>
      <c r="Q11" t="s">
        <v>247</v>
      </c>
    </row>
    <row r="12" spans="1:20" x14ac:dyDescent="0.25">
      <c r="A12">
        <v>35106025</v>
      </c>
      <c r="B12" t="s">
        <v>287</v>
      </c>
      <c r="C12">
        <v>95</v>
      </c>
      <c r="D12" t="s">
        <v>244</v>
      </c>
      <c r="E12">
        <v>2019</v>
      </c>
      <c r="F12" t="s">
        <v>20</v>
      </c>
      <c r="H12">
        <v>0.13901515151515151</v>
      </c>
      <c r="I12">
        <v>734</v>
      </c>
      <c r="J12">
        <f t="shared" si="0"/>
        <v>0.13901515151515151</v>
      </c>
      <c r="L12" t="s">
        <v>12</v>
      </c>
      <c r="M12" t="s">
        <v>246</v>
      </c>
      <c r="N12" t="s">
        <v>277</v>
      </c>
      <c r="O12" t="s">
        <v>170</v>
      </c>
      <c r="P12" t="s">
        <v>20</v>
      </c>
      <c r="Q12" t="s">
        <v>247</v>
      </c>
    </row>
    <row r="13" spans="1:20" x14ac:dyDescent="0.25">
      <c r="H13" s="85">
        <f>SUM(H2:H12)</f>
        <v>1.9596590909090912</v>
      </c>
      <c r="J13" s="85">
        <f>SUM(J2:J12)</f>
        <v>1.9596590909090912</v>
      </c>
    </row>
  </sheetData>
  <autoFilter ref="A1:T13" xr:uid="{7147E3FA-E8DE-45D0-B3E0-9A63FD7F7746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1B62C-ED1A-469E-921E-F8D2923DDDF7}">
  <dimension ref="A1:E80"/>
  <sheetViews>
    <sheetView zoomScaleNormal="100" workbookViewId="0">
      <pane ySplit="1" topLeftCell="A2" activePane="bottomLeft" state="frozen"/>
      <selection activeCell="D34" sqref="D34"/>
      <selection pane="bottomLeft" activeCell="G62" sqref="G62"/>
    </sheetView>
  </sheetViews>
  <sheetFormatPr defaultRowHeight="15" x14ac:dyDescent="0.25"/>
  <cols>
    <col min="2" max="2" width="32.5703125" bestFit="1" customWidth="1"/>
    <col min="3" max="3" width="16" style="103" customWidth="1"/>
    <col min="4" max="4" width="18.42578125" style="104" bestFit="1" customWidth="1"/>
  </cols>
  <sheetData>
    <row r="1" spans="1:5" s="90" customFormat="1" x14ac:dyDescent="0.25">
      <c r="A1" s="86" t="s">
        <v>2</v>
      </c>
      <c r="B1" s="87" t="s">
        <v>288</v>
      </c>
      <c r="C1" s="88" t="s">
        <v>289</v>
      </c>
      <c r="D1" s="89" t="s">
        <v>290</v>
      </c>
      <c r="E1" s="90" t="s">
        <v>291</v>
      </c>
    </row>
    <row r="2" spans="1:5" x14ac:dyDescent="0.25">
      <c r="A2" s="91">
        <v>35131804</v>
      </c>
      <c r="B2" s="59" t="s">
        <v>292</v>
      </c>
      <c r="C2" s="92">
        <v>43791</v>
      </c>
      <c r="D2" s="93">
        <v>392</v>
      </c>
      <c r="E2">
        <f>D2/5280</f>
        <v>7.4242424242424249E-2</v>
      </c>
    </row>
    <row r="3" spans="1:5" x14ac:dyDescent="0.25">
      <c r="A3" s="91">
        <v>35131034</v>
      </c>
      <c r="B3" s="59" t="s">
        <v>293</v>
      </c>
      <c r="C3" s="92">
        <v>43791</v>
      </c>
      <c r="D3" s="93">
        <v>402</v>
      </c>
      <c r="E3">
        <f t="shared" ref="E3:E66" si="0">D3/5280</f>
        <v>7.6136363636363641E-2</v>
      </c>
    </row>
    <row r="4" spans="1:5" x14ac:dyDescent="0.25">
      <c r="A4" s="91">
        <v>35129370</v>
      </c>
      <c r="B4" s="59" t="s">
        <v>294</v>
      </c>
      <c r="C4" s="92">
        <v>43778</v>
      </c>
      <c r="D4" s="93">
        <v>687</v>
      </c>
      <c r="E4">
        <f t="shared" si="0"/>
        <v>0.13011363636363638</v>
      </c>
    </row>
    <row r="5" spans="1:5" x14ac:dyDescent="0.25">
      <c r="A5" s="91">
        <v>35127511</v>
      </c>
      <c r="B5" s="59" t="s">
        <v>295</v>
      </c>
      <c r="C5" s="92">
        <v>43791</v>
      </c>
      <c r="D5" s="93">
        <v>226</v>
      </c>
      <c r="E5">
        <f t="shared" si="0"/>
        <v>4.2803030303030301E-2</v>
      </c>
    </row>
    <row r="6" spans="1:5" x14ac:dyDescent="0.25">
      <c r="A6" s="91">
        <v>35126986</v>
      </c>
      <c r="B6" s="59" t="s">
        <v>296</v>
      </c>
      <c r="C6" s="92">
        <v>43780</v>
      </c>
      <c r="D6" s="93">
        <v>1121</v>
      </c>
      <c r="E6">
        <f t="shared" si="0"/>
        <v>0.21231060606060606</v>
      </c>
    </row>
    <row r="7" spans="1:5" x14ac:dyDescent="0.25">
      <c r="A7" s="91">
        <v>35126879</v>
      </c>
      <c r="B7" s="59" t="s">
        <v>297</v>
      </c>
      <c r="C7" s="92">
        <v>43784</v>
      </c>
      <c r="D7" s="93">
        <v>292</v>
      </c>
      <c r="E7">
        <f t="shared" si="0"/>
        <v>5.5303030303030305E-2</v>
      </c>
    </row>
    <row r="8" spans="1:5" x14ac:dyDescent="0.25">
      <c r="A8" s="91">
        <v>35126607</v>
      </c>
      <c r="B8" s="59" t="s">
        <v>298</v>
      </c>
      <c r="C8" s="92">
        <v>43791</v>
      </c>
      <c r="D8" s="93">
        <v>887</v>
      </c>
      <c r="E8">
        <f t="shared" si="0"/>
        <v>0.16799242424242425</v>
      </c>
    </row>
    <row r="9" spans="1:5" x14ac:dyDescent="0.25">
      <c r="A9" s="91">
        <v>35126592</v>
      </c>
      <c r="B9" s="59" t="s">
        <v>299</v>
      </c>
      <c r="C9" s="92">
        <v>43785</v>
      </c>
      <c r="D9" s="93">
        <v>229</v>
      </c>
      <c r="E9">
        <f t="shared" si="0"/>
        <v>4.3371212121212123E-2</v>
      </c>
    </row>
    <row r="10" spans="1:5" x14ac:dyDescent="0.25">
      <c r="A10" s="91">
        <v>35126588</v>
      </c>
      <c r="B10" s="59" t="s">
        <v>300</v>
      </c>
      <c r="C10" s="92">
        <v>43771</v>
      </c>
      <c r="D10" s="93">
        <v>860</v>
      </c>
      <c r="E10">
        <f t="shared" si="0"/>
        <v>0.16287878787878787</v>
      </c>
    </row>
    <row r="11" spans="1:5" x14ac:dyDescent="0.25">
      <c r="A11" s="91">
        <v>35126139</v>
      </c>
      <c r="B11" s="59" t="s">
        <v>301</v>
      </c>
      <c r="C11" s="92">
        <v>43787</v>
      </c>
      <c r="D11" s="93">
        <v>1035</v>
      </c>
      <c r="E11">
        <f t="shared" si="0"/>
        <v>0.19602272727272727</v>
      </c>
    </row>
    <row r="12" spans="1:5" x14ac:dyDescent="0.25">
      <c r="A12" s="91">
        <v>35126138</v>
      </c>
      <c r="B12" s="59" t="s">
        <v>302</v>
      </c>
      <c r="C12" s="92">
        <v>43788</v>
      </c>
      <c r="D12" s="93">
        <v>320</v>
      </c>
      <c r="E12">
        <f t="shared" si="0"/>
        <v>6.0606060606060608E-2</v>
      </c>
    </row>
    <row r="13" spans="1:5" x14ac:dyDescent="0.25">
      <c r="A13" s="91">
        <v>35126057</v>
      </c>
      <c r="B13" s="59" t="s">
        <v>303</v>
      </c>
      <c r="C13" s="92">
        <v>43772</v>
      </c>
      <c r="D13" s="93">
        <v>678</v>
      </c>
      <c r="E13">
        <f t="shared" si="0"/>
        <v>0.12840909090909092</v>
      </c>
    </row>
    <row r="14" spans="1:5" x14ac:dyDescent="0.25">
      <c r="A14" s="91">
        <v>35123825</v>
      </c>
      <c r="B14" s="59" t="s">
        <v>304</v>
      </c>
      <c r="C14" s="92">
        <v>43772</v>
      </c>
      <c r="D14" s="93">
        <v>1379</v>
      </c>
      <c r="E14">
        <f t="shared" si="0"/>
        <v>0.26117424242424242</v>
      </c>
    </row>
    <row r="15" spans="1:5" x14ac:dyDescent="0.25">
      <c r="A15" s="91">
        <v>35123202</v>
      </c>
      <c r="B15" s="59" t="s">
        <v>305</v>
      </c>
      <c r="C15" s="92">
        <v>43782</v>
      </c>
      <c r="D15" s="93">
        <v>884</v>
      </c>
      <c r="E15">
        <f t="shared" si="0"/>
        <v>0.16742424242424242</v>
      </c>
    </row>
    <row r="16" spans="1:5" x14ac:dyDescent="0.25">
      <c r="A16" s="91">
        <v>35123195</v>
      </c>
      <c r="B16" s="59" t="s">
        <v>306</v>
      </c>
      <c r="C16" s="92">
        <v>43785</v>
      </c>
      <c r="D16" s="93">
        <v>50</v>
      </c>
      <c r="E16">
        <f t="shared" si="0"/>
        <v>9.46969696969697E-3</v>
      </c>
    </row>
    <row r="17" spans="1:5" x14ac:dyDescent="0.25">
      <c r="A17" s="91">
        <v>35123182</v>
      </c>
      <c r="B17" s="59" t="s">
        <v>307</v>
      </c>
      <c r="C17" s="92">
        <v>43760</v>
      </c>
      <c r="D17" s="93">
        <v>1137</v>
      </c>
      <c r="E17">
        <f t="shared" si="0"/>
        <v>0.21534090909090908</v>
      </c>
    </row>
    <row r="18" spans="1:5" x14ac:dyDescent="0.25">
      <c r="A18" s="91">
        <v>35121380</v>
      </c>
      <c r="B18" s="59" t="s">
        <v>308</v>
      </c>
      <c r="C18" s="92">
        <v>43771</v>
      </c>
      <c r="D18" s="93">
        <v>256</v>
      </c>
      <c r="E18">
        <f t="shared" si="0"/>
        <v>4.8484848484848485E-2</v>
      </c>
    </row>
    <row r="19" spans="1:5" x14ac:dyDescent="0.25">
      <c r="A19" s="91">
        <v>35121259</v>
      </c>
      <c r="B19" s="59" t="s">
        <v>309</v>
      </c>
      <c r="C19" s="92">
        <v>43772</v>
      </c>
      <c r="D19" s="93">
        <v>532</v>
      </c>
      <c r="E19">
        <f t="shared" si="0"/>
        <v>0.10075757575757575</v>
      </c>
    </row>
    <row r="20" spans="1:5" x14ac:dyDescent="0.25">
      <c r="A20" s="91">
        <v>35120508</v>
      </c>
      <c r="B20" s="59" t="s">
        <v>310</v>
      </c>
      <c r="C20" s="92">
        <v>43755</v>
      </c>
      <c r="D20" s="93">
        <v>290</v>
      </c>
      <c r="E20">
        <f t="shared" si="0"/>
        <v>5.4924242424242424E-2</v>
      </c>
    </row>
    <row r="21" spans="1:5" x14ac:dyDescent="0.25">
      <c r="A21" s="91">
        <v>35120507</v>
      </c>
      <c r="B21" s="59" t="s">
        <v>311</v>
      </c>
      <c r="C21" s="92">
        <v>43756</v>
      </c>
      <c r="D21" s="93">
        <v>960</v>
      </c>
      <c r="E21">
        <f t="shared" si="0"/>
        <v>0.18181818181818182</v>
      </c>
    </row>
    <row r="22" spans="1:5" x14ac:dyDescent="0.25">
      <c r="A22" s="91">
        <v>35120368</v>
      </c>
      <c r="B22" s="59" t="s">
        <v>312</v>
      </c>
      <c r="C22" s="92">
        <v>43772</v>
      </c>
      <c r="D22" s="93">
        <v>362</v>
      </c>
      <c r="E22">
        <f t="shared" si="0"/>
        <v>6.8560606060606058E-2</v>
      </c>
    </row>
    <row r="23" spans="1:5" x14ac:dyDescent="0.25">
      <c r="A23" s="91">
        <v>35120069</v>
      </c>
      <c r="B23" s="59" t="s">
        <v>313</v>
      </c>
      <c r="C23" s="92">
        <v>43770</v>
      </c>
      <c r="D23" s="93">
        <v>1395</v>
      </c>
      <c r="E23">
        <f t="shared" si="0"/>
        <v>0.26420454545454547</v>
      </c>
    </row>
    <row r="24" spans="1:5" x14ac:dyDescent="0.25">
      <c r="A24" s="91">
        <v>35120063</v>
      </c>
      <c r="B24" s="59" t="s">
        <v>314</v>
      </c>
      <c r="C24" s="92">
        <v>43756</v>
      </c>
      <c r="D24" s="93">
        <v>328</v>
      </c>
      <c r="E24">
        <f t="shared" si="0"/>
        <v>6.2121212121212119E-2</v>
      </c>
    </row>
    <row r="25" spans="1:5" x14ac:dyDescent="0.25">
      <c r="A25" s="91">
        <v>35119726</v>
      </c>
      <c r="B25" s="59" t="s">
        <v>315</v>
      </c>
      <c r="C25" s="92">
        <v>43770</v>
      </c>
      <c r="D25" s="93">
        <v>403</v>
      </c>
      <c r="E25">
        <f t="shared" si="0"/>
        <v>7.6325757575757575E-2</v>
      </c>
    </row>
    <row r="26" spans="1:5" x14ac:dyDescent="0.25">
      <c r="A26" s="91">
        <v>35119487</v>
      </c>
      <c r="B26" s="59" t="s">
        <v>316</v>
      </c>
      <c r="C26" s="92">
        <v>43756</v>
      </c>
      <c r="D26" s="93">
        <v>582</v>
      </c>
      <c r="E26">
        <f t="shared" si="0"/>
        <v>0.11022727272727273</v>
      </c>
    </row>
    <row r="27" spans="1:5" x14ac:dyDescent="0.25">
      <c r="A27" s="91">
        <v>35118171</v>
      </c>
      <c r="B27" s="59" t="s">
        <v>317</v>
      </c>
      <c r="C27" s="92">
        <v>43791</v>
      </c>
      <c r="D27" s="93">
        <v>261</v>
      </c>
      <c r="E27">
        <f t="shared" si="0"/>
        <v>4.9431818181818181E-2</v>
      </c>
    </row>
    <row r="28" spans="1:5" x14ac:dyDescent="0.25">
      <c r="A28" s="91">
        <v>35118170</v>
      </c>
      <c r="B28" s="59" t="s">
        <v>318</v>
      </c>
      <c r="C28" s="92">
        <v>43759</v>
      </c>
      <c r="D28" s="93">
        <v>157</v>
      </c>
      <c r="E28">
        <f t="shared" si="0"/>
        <v>2.9734848484848486E-2</v>
      </c>
    </row>
    <row r="29" spans="1:5" x14ac:dyDescent="0.25">
      <c r="A29" s="91">
        <v>35117411</v>
      </c>
      <c r="B29" s="59" t="s">
        <v>319</v>
      </c>
      <c r="C29" s="92">
        <v>43756</v>
      </c>
      <c r="D29" s="93">
        <v>493</v>
      </c>
      <c r="E29">
        <f t="shared" si="0"/>
        <v>9.3371212121212119E-2</v>
      </c>
    </row>
    <row r="30" spans="1:5" x14ac:dyDescent="0.25">
      <c r="A30" s="91">
        <v>35117406</v>
      </c>
      <c r="B30" s="59" t="s">
        <v>320</v>
      </c>
      <c r="C30" s="92">
        <v>43722</v>
      </c>
      <c r="D30" s="93">
        <v>1095</v>
      </c>
      <c r="E30">
        <f t="shared" si="0"/>
        <v>0.20738636363636365</v>
      </c>
    </row>
    <row r="31" spans="1:5" x14ac:dyDescent="0.25">
      <c r="A31" s="91">
        <v>35117381</v>
      </c>
      <c r="B31" s="59" t="s">
        <v>321</v>
      </c>
      <c r="C31" s="92">
        <v>43734</v>
      </c>
      <c r="D31" s="93">
        <v>525</v>
      </c>
      <c r="E31">
        <f t="shared" si="0"/>
        <v>9.9431818181818177E-2</v>
      </c>
    </row>
    <row r="32" spans="1:5" x14ac:dyDescent="0.25">
      <c r="A32" s="91">
        <v>35117219</v>
      </c>
      <c r="B32" s="59" t="s">
        <v>322</v>
      </c>
      <c r="C32" s="92">
        <v>43788</v>
      </c>
      <c r="D32" s="93">
        <v>463</v>
      </c>
      <c r="E32">
        <f t="shared" si="0"/>
        <v>8.7689393939393942E-2</v>
      </c>
    </row>
    <row r="33" spans="1:5" x14ac:dyDescent="0.25">
      <c r="A33" s="91">
        <v>35117218</v>
      </c>
      <c r="B33" s="59" t="s">
        <v>323</v>
      </c>
      <c r="C33" s="92">
        <v>43468</v>
      </c>
      <c r="D33" s="93">
        <v>700</v>
      </c>
      <c r="E33">
        <f t="shared" si="0"/>
        <v>0.13257575757575757</v>
      </c>
    </row>
    <row r="34" spans="1:5" x14ac:dyDescent="0.25">
      <c r="A34" s="91">
        <v>35117130</v>
      </c>
      <c r="B34" s="59" t="s">
        <v>324</v>
      </c>
      <c r="C34" s="92">
        <v>43772</v>
      </c>
      <c r="D34" s="93">
        <v>682</v>
      </c>
      <c r="E34">
        <f t="shared" si="0"/>
        <v>0.12916666666666668</v>
      </c>
    </row>
    <row r="35" spans="1:5" x14ac:dyDescent="0.25">
      <c r="A35" s="91">
        <v>35117128</v>
      </c>
      <c r="B35" s="59" t="s">
        <v>325</v>
      </c>
      <c r="C35" s="92">
        <v>43754</v>
      </c>
      <c r="D35" s="93">
        <v>536</v>
      </c>
      <c r="E35">
        <f t="shared" si="0"/>
        <v>0.10151515151515152</v>
      </c>
    </row>
    <row r="36" spans="1:5" x14ac:dyDescent="0.25">
      <c r="A36" s="91">
        <v>35117126</v>
      </c>
      <c r="B36" s="59" t="s">
        <v>326</v>
      </c>
      <c r="C36" s="92">
        <v>43724</v>
      </c>
      <c r="D36" s="93">
        <v>980</v>
      </c>
      <c r="E36">
        <f t="shared" si="0"/>
        <v>0.18560606060606061</v>
      </c>
    </row>
    <row r="37" spans="1:5" x14ac:dyDescent="0.25">
      <c r="A37" s="91">
        <v>35117121</v>
      </c>
      <c r="B37" s="59" t="s">
        <v>327</v>
      </c>
      <c r="C37" s="92">
        <v>43721</v>
      </c>
      <c r="D37" s="93">
        <v>1140</v>
      </c>
      <c r="E37">
        <f t="shared" si="0"/>
        <v>0.21590909090909091</v>
      </c>
    </row>
    <row r="38" spans="1:5" x14ac:dyDescent="0.25">
      <c r="A38" s="91">
        <v>35117031</v>
      </c>
      <c r="B38" s="59" t="s">
        <v>328</v>
      </c>
      <c r="C38" s="92">
        <v>43759</v>
      </c>
      <c r="D38" s="93">
        <v>568</v>
      </c>
      <c r="E38">
        <f t="shared" si="0"/>
        <v>0.10757575757575757</v>
      </c>
    </row>
    <row r="39" spans="1:5" x14ac:dyDescent="0.25">
      <c r="A39" s="91">
        <v>35116866</v>
      </c>
      <c r="B39" s="59" t="s">
        <v>329</v>
      </c>
      <c r="C39" s="92">
        <v>43760</v>
      </c>
      <c r="D39" s="93">
        <v>265</v>
      </c>
      <c r="E39">
        <f t="shared" si="0"/>
        <v>5.0189393939393936E-2</v>
      </c>
    </row>
    <row r="40" spans="1:5" x14ac:dyDescent="0.25">
      <c r="A40" s="91">
        <v>35116863</v>
      </c>
      <c r="B40" s="59" t="s">
        <v>330</v>
      </c>
      <c r="C40" s="92">
        <v>43785</v>
      </c>
      <c r="D40" s="93">
        <v>540</v>
      </c>
      <c r="E40">
        <f t="shared" si="0"/>
        <v>0.10227272727272728</v>
      </c>
    </row>
    <row r="41" spans="1:5" x14ac:dyDescent="0.25">
      <c r="A41" s="91">
        <v>35116861</v>
      </c>
      <c r="B41" s="59" t="s">
        <v>331</v>
      </c>
      <c r="C41" s="92">
        <v>43752</v>
      </c>
      <c r="D41" s="93">
        <v>1089</v>
      </c>
      <c r="E41">
        <f t="shared" si="0"/>
        <v>0.20624999999999999</v>
      </c>
    </row>
    <row r="42" spans="1:5" x14ac:dyDescent="0.25">
      <c r="A42" s="91">
        <v>35114629</v>
      </c>
      <c r="B42" s="59" t="s">
        <v>332</v>
      </c>
      <c r="C42" s="92">
        <v>43719</v>
      </c>
      <c r="D42" s="93">
        <v>511</v>
      </c>
      <c r="E42">
        <f t="shared" si="0"/>
        <v>9.6780303030303036E-2</v>
      </c>
    </row>
    <row r="43" spans="1:5" x14ac:dyDescent="0.25">
      <c r="A43" s="91">
        <v>35113925</v>
      </c>
      <c r="B43" s="59" t="s">
        <v>333</v>
      </c>
      <c r="C43" s="92">
        <v>43729</v>
      </c>
      <c r="D43" s="93">
        <v>167</v>
      </c>
      <c r="E43">
        <f t="shared" si="0"/>
        <v>3.1628787878787881E-2</v>
      </c>
    </row>
    <row r="44" spans="1:5" x14ac:dyDescent="0.25">
      <c r="A44" s="91">
        <v>35113528</v>
      </c>
      <c r="B44" s="59" t="s">
        <v>334</v>
      </c>
      <c r="C44" s="92">
        <v>43727</v>
      </c>
      <c r="D44" s="93">
        <v>200</v>
      </c>
      <c r="E44">
        <f t="shared" si="0"/>
        <v>3.787878787878788E-2</v>
      </c>
    </row>
    <row r="45" spans="1:5" x14ac:dyDescent="0.25">
      <c r="A45" s="91">
        <v>35113526</v>
      </c>
      <c r="B45" s="59" t="s">
        <v>335</v>
      </c>
      <c r="C45" s="92">
        <v>43724</v>
      </c>
      <c r="D45" s="93">
        <v>387</v>
      </c>
      <c r="E45">
        <f t="shared" si="0"/>
        <v>7.3295454545454539E-2</v>
      </c>
    </row>
    <row r="46" spans="1:5" x14ac:dyDescent="0.25">
      <c r="A46" s="91">
        <v>35113524</v>
      </c>
      <c r="B46" s="59" t="s">
        <v>336</v>
      </c>
      <c r="C46" s="92">
        <v>43757</v>
      </c>
      <c r="D46" s="93">
        <v>185</v>
      </c>
      <c r="E46">
        <f t="shared" si="0"/>
        <v>3.5037878787878785E-2</v>
      </c>
    </row>
    <row r="47" spans="1:5" x14ac:dyDescent="0.25">
      <c r="A47" s="91">
        <v>35113522</v>
      </c>
      <c r="B47" s="59" t="s">
        <v>337</v>
      </c>
      <c r="C47" s="92">
        <v>43753</v>
      </c>
      <c r="D47" s="93">
        <v>784</v>
      </c>
      <c r="E47">
        <f t="shared" si="0"/>
        <v>0.1484848484848485</v>
      </c>
    </row>
    <row r="48" spans="1:5" x14ac:dyDescent="0.25">
      <c r="A48" s="91">
        <v>35113521</v>
      </c>
      <c r="B48" s="59" t="s">
        <v>338</v>
      </c>
      <c r="C48" s="92">
        <v>43752</v>
      </c>
      <c r="D48" s="93">
        <v>1130</v>
      </c>
      <c r="E48">
        <f t="shared" si="0"/>
        <v>0.21401515151515152</v>
      </c>
    </row>
    <row r="49" spans="1:5" x14ac:dyDescent="0.25">
      <c r="A49" s="91">
        <v>35113520</v>
      </c>
      <c r="B49" s="59" t="s">
        <v>339</v>
      </c>
      <c r="C49" s="92">
        <v>43756</v>
      </c>
      <c r="D49" s="93">
        <v>337</v>
      </c>
      <c r="E49">
        <f t="shared" si="0"/>
        <v>6.3825757575757577E-2</v>
      </c>
    </row>
    <row r="50" spans="1:5" x14ac:dyDescent="0.25">
      <c r="A50" s="91">
        <v>35113075</v>
      </c>
      <c r="B50" s="59" t="s">
        <v>340</v>
      </c>
      <c r="C50" s="92">
        <v>43735</v>
      </c>
      <c r="D50" s="93">
        <v>392</v>
      </c>
      <c r="E50">
        <f t="shared" si="0"/>
        <v>7.4242424242424249E-2</v>
      </c>
    </row>
    <row r="51" spans="1:5" x14ac:dyDescent="0.25">
      <c r="A51" s="91">
        <v>35113072</v>
      </c>
      <c r="B51" s="59" t="s">
        <v>341</v>
      </c>
      <c r="C51" s="92">
        <v>43694</v>
      </c>
      <c r="D51" s="93">
        <v>366</v>
      </c>
      <c r="E51">
        <f t="shared" si="0"/>
        <v>6.931818181818182E-2</v>
      </c>
    </row>
    <row r="52" spans="1:5" x14ac:dyDescent="0.25">
      <c r="A52" s="91">
        <v>35112838</v>
      </c>
      <c r="B52" s="59" t="s">
        <v>342</v>
      </c>
      <c r="C52" s="92">
        <v>43743</v>
      </c>
      <c r="D52" s="93">
        <v>167</v>
      </c>
      <c r="E52">
        <f t="shared" si="0"/>
        <v>3.1628787878787881E-2</v>
      </c>
    </row>
    <row r="53" spans="1:5" x14ac:dyDescent="0.25">
      <c r="A53" s="91">
        <v>35112837</v>
      </c>
      <c r="B53" s="59" t="s">
        <v>343</v>
      </c>
      <c r="C53" s="92">
        <v>43733</v>
      </c>
      <c r="D53" s="93">
        <v>410</v>
      </c>
      <c r="E53">
        <f t="shared" si="0"/>
        <v>7.7651515151515152E-2</v>
      </c>
    </row>
    <row r="54" spans="1:5" x14ac:dyDescent="0.25">
      <c r="A54" s="91">
        <v>35112822</v>
      </c>
      <c r="B54" s="59" t="s">
        <v>344</v>
      </c>
      <c r="C54" s="92">
        <v>43772</v>
      </c>
      <c r="D54" s="93">
        <v>1264</v>
      </c>
      <c r="E54">
        <f t="shared" si="0"/>
        <v>0.23939393939393938</v>
      </c>
    </row>
    <row r="55" spans="1:5" x14ac:dyDescent="0.25">
      <c r="A55" s="91">
        <v>35112770</v>
      </c>
      <c r="B55" s="59" t="s">
        <v>345</v>
      </c>
      <c r="C55" s="92">
        <v>43672</v>
      </c>
      <c r="D55" s="93">
        <v>369</v>
      </c>
      <c r="E55">
        <f t="shared" si="0"/>
        <v>6.9886363636363635E-2</v>
      </c>
    </row>
    <row r="56" spans="1:5" x14ac:dyDescent="0.25">
      <c r="A56" s="91">
        <v>35112699</v>
      </c>
      <c r="B56" s="59" t="s">
        <v>346</v>
      </c>
      <c r="C56" s="92">
        <v>43697</v>
      </c>
      <c r="D56" s="93">
        <v>299</v>
      </c>
      <c r="E56">
        <f t="shared" si="0"/>
        <v>5.6628787878787876E-2</v>
      </c>
    </row>
    <row r="57" spans="1:5" x14ac:dyDescent="0.25">
      <c r="A57" s="91">
        <v>35112698</v>
      </c>
      <c r="B57" s="59" t="s">
        <v>347</v>
      </c>
      <c r="C57" s="92">
        <v>43725</v>
      </c>
      <c r="D57" s="93">
        <v>1164</v>
      </c>
      <c r="E57">
        <f t="shared" si="0"/>
        <v>0.22045454545454546</v>
      </c>
    </row>
    <row r="58" spans="1:5" x14ac:dyDescent="0.25">
      <c r="A58" s="91">
        <v>35112504</v>
      </c>
      <c r="B58" s="59" t="s">
        <v>348</v>
      </c>
      <c r="C58" s="92">
        <v>43672</v>
      </c>
      <c r="D58" s="93">
        <v>528</v>
      </c>
      <c r="E58">
        <f t="shared" si="0"/>
        <v>0.1</v>
      </c>
    </row>
    <row r="59" spans="1:5" x14ac:dyDescent="0.25">
      <c r="A59" s="91">
        <v>35111096</v>
      </c>
      <c r="B59" s="59" t="s">
        <v>349</v>
      </c>
      <c r="C59" s="92">
        <v>43724</v>
      </c>
      <c r="D59" s="93">
        <v>136</v>
      </c>
      <c r="E59">
        <f t="shared" si="0"/>
        <v>2.5757575757575757E-2</v>
      </c>
    </row>
    <row r="60" spans="1:5" x14ac:dyDescent="0.25">
      <c r="A60" s="91">
        <v>35110919</v>
      </c>
      <c r="B60" s="59" t="s">
        <v>350</v>
      </c>
      <c r="C60" s="92">
        <v>43720</v>
      </c>
      <c r="D60" s="93">
        <v>480</v>
      </c>
      <c r="E60">
        <f t="shared" si="0"/>
        <v>9.0909090909090912E-2</v>
      </c>
    </row>
    <row r="61" spans="1:5" x14ac:dyDescent="0.25">
      <c r="A61" s="91">
        <v>35110916</v>
      </c>
      <c r="B61" s="59" t="s">
        <v>351</v>
      </c>
      <c r="C61" s="92">
        <v>43745</v>
      </c>
      <c r="D61" s="93">
        <v>503</v>
      </c>
      <c r="E61">
        <f t="shared" si="0"/>
        <v>9.5265151515151511E-2</v>
      </c>
    </row>
    <row r="62" spans="1:5" x14ac:dyDescent="0.25">
      <c r="A62" s="91">
        <v>35110849</v>
      </c>
      <c r="B62" s="59" t="s">
        <v>352</v>
      </c>
      <c r="C62" s="92">
        <v>43708</v>
      </c>
      <c r="D62" s="93">
        <v>341</v>
      </c>
      <c r="E62">
        <f t="shared" si="0"/>
        <v>6.458333333333334E-2</v>
      </c>
    </row>
    <row r="63" spans="1:5" x14ac:dyDescent="0.25">
      <c r="A63" s="91">
        <v>35110843</v>
      </c>
      <c r="B63" s="59" t="s">
        <v>353</v>
      </c>
      <c r="C63" s="92">
        <v>43734</v>
      </c>
      <c r="D63" s="93">
        <v>377</v>
      </c>
      <c r="E63">
        <f t="shared" si="0"/>
        <v>7.1401515151515146E-2</v>
      </c>
    </row>
    <row r="64" spans="1:5" x14ac:dyDescent="0.25">
      <c r="A64" s="91">
        <v>35110799</v>
      </c>
      <c r="B64" s="59" t="s">
        <v>354</v>
      </c>
      <c r="C64" s="92">
        <v>43754</v>
      </c>
      <c r="D64" s="93">
        <v>222</v>
      </c>
      <c r="E64">
        <f t="shared" si="0"/>
        <v>4.2045454545454546E-2</v>
      </c>
    </row>
    <row r="65" spans="1:5" x14ac:dyDescent="0.25">
      <c r="A65" s="91">
        <v>35110795</v>
      </c>
      <c r="B65" s="59" t="s">
        <v>355</v>
      </c>
      <c r="C65" s="92">
        <v>43738</v>
      </c>
      <c r="D65" s="93">
        <v>936</v>
      </c>
      <c r="E65">
        <f t="shared" si="0"/>
        <v>0.17727272727272728</v>
      </c>
    </row>
    <row r="66" spans="1:5" x14ac:dyDescent="0.25">
      <c r="A66" s="91">
        <v>35110725</v>
      </c>
      <c r="B66" s="59" t="s">
        <v>356</v>
      </c>
      <c r="C66" s="92">
        <v>43751</v>
      </c>
      <c r="D66" s="93">
        <v>281</v>
      </c>
      <c r="E66">
        <f t="shared" si="0"/>
        <v>5.3219696969696972E-2</v>
      </c>
    </row>
    <row r="67" spans="1:5" x14ac:dyDescent="0.25">
      <c r="A67" s="91">
        <v>35110712</v>
      </c>
      <c r="B67" s="59" t="s">
        <v>357</v>
      </c>
      <c r="C67" s="92">
        <v>43715</v>
      </c>
      <c r="D67" s="93">
        <v>2404</v>
      </c>
      <c r="E67">
        <f t="shared" ref="E67:E78" si="1">D67/5280</f>
        <v>0.45530303030303032</v>
      </c>
    </row>
    <row r="68" spans="1:5" x14ac:dyDescent="0.25">
      <c r="A68" s="91">
        <v>35106022</v>
      </c>
      <c r="B68" s="59" t="s">
        <v>358</v>
      </c>
      <c r="C68" s="92">
        <v>43728</v>
      </c>
      <c r="D68" s="93">
        <v>493</v>
      </c>
      <c r="E68">
        <f t="shared" si="1"/>
        <v>9.3371212121212119E-2</v>
      </c>
    </row>
    <row r="69" spans="1:5" x14ac:dyDescent="0.25">
      <c r="A69" s="91">
        <v>35105132</v>
      </c>
      <c r="B69" s="59" t="s">
        <v>359</v>
      </c>
      <c r="C69" s="92">
        <v>43720</v>
      </c>
      <c r="D69" s="93">
        <v>450</v>
      </c>
      <c r="E69">
        <f t="shared" si="1"/>
        <v>8.5227272727272721E-2</v>
      </c>
    </row>
    <row r="70" spans="1:5" x14ac:dyDescent="0.25">
      <c r="A70" s="91">
        <v>35103767</v>
      </c>
      <c r="B70" s="59" t="s">
        <v>360</v>
      </c>
      <c r="C70" s="92">
        <v>43687</v>
      </c>
      <c r="D70" s="93">
        <v>251</v>
      </c>
      <c r="E70">
        <f t="shared" si="1"/>
        <v>4.7537878787878789E-2</v>
      </c>
    </row>
    <row r="71" spans="1:5" x14ac:dyDescent="0.25">
      <c r="A71" s="91">
        <v>35100982</v>
      </c>
      <c r="B71" s="59" t="s">
        <v>361</v>
      </c>
      <c r="C71" s="92">
        <v>43705</v>
      </c>
      <c r="D71" s="93">
        <v>853</v>
      </c>
      <c r="E71">
        <f t="shared" si="1"/>
        <v>0.16155303030303031</v>
      </c>
    </row>
    <row r="72" spans="1:5" x14ac:dyDescent="0.25">
      <c r="A72" s="91">
        <v>35100980</v>
      </c>
      <c r="B72" s="59" t="s">
        <v>362</v>
      </c>
      <c r="C72" s="92">
        <v>43756</v>
      </c>
      <c r="D72" s="93">
        <v>510</v>
      </c>
      <c r="E72">
        <f t="shared" si="1"/>
        <v>9.6590909090909088E-2</v>
      </c>
    </row>
    <row r="73" spans="1:5" x14ac:dyDescent="0.25">
      <c r="A73" s="91">
        <v>35100244</v>
      </c>
      <c r="B73" s="59" t="s">
        <v>363</v>
      </c>
      <c r="C73" s="92">
        <v>43721</v>
      </c>
      <c r="D73" s="93">
        <v>380</v>
      </c>
      <c r="E73">
        <f t="shared" si="1"/>
        <v>7.1969696969696975E-2</v>
      </c>
    </row>
    <row r="74" spans="1:5" x14ac:dyDescent="0.25">
      <c r="A74" s="91">
        <v>35100240</v>
      </c>
      <c r="B74" s="59" t="s">
        <v>364</v>
      </c>
      <c r="C74" s="92">
        <v>43715</v>
      </c>
      <c r="D74" s="93">
        <v>96</v>
      </c>
      <c r="E74">
        <f t="shared" si="1"/>
        <v>1.8181818181818181E-2</v>
      </c>
    </row>
    <row r="75" spans="1:5" x14ac:dyDescent="0.25">
      <c r="A75" s="91">
        <v>35099740</v>
      </c>
      <c r="B75" s="59" t="s">
        <v>365</v>
      </c>
      <c r="C75" s="92">
        <v>43717</v>
      </c>
      <c r="D75" s="93">
        <v>1929</v>
      </c>
      <c r="E75">
        <f t="shared" si="1"/>
        <v>0.36534090909090911</v>
      </c>
    </row>
    <row r="76" spans="1:5" x14ac:dyDescent="0.25">
      <c r="A76" s="91">
        <v>35096604</v>
      </c>
      <c r="B76" s="59" t="s">
        <v>366</v>
      </c>
      <c r="C76" s="92">
        <v>43735</v>
      </c>
      <c r="D76" s="93">
        <v>218</v>
      </c>
      <c r="E76">
        <f t="shared" si="1"/>
        <v>4.128787878787879E-2</v>
      </c>
    </row>
    <row r="77" spans="1:5" x14ac:dyDescent="0.25">
      <c r="A77" s="91">
        <v>35081674</v>
      </c>
      <c r="B77" s="59" t="s">
        <v>367</v>
      </c>
      <c r="C77" s="92">
        <v>43773</v>
      </c>
      <c r="D77" s="93">
        <v>254</v>
      </c>
      <c r="E77">
        <f t="shared" si="1"/>
        <v>4.8106060606060604E-2</v>
      </c>
    </row>
    <row r="78" spans="1:5" ht="15.75" thickBot="1" x14ac:dyDescent="0.3">
      <c r="A78" s="94">
        <v>35081535</v>
      </c>
      <c r="B78" s="95" t="s">
        <v>368</v>
      </c>
      <c r="C78" s="96">
        <v>43731</v>
      </c>
      <c r="D78" s="97">
        <v>556</v>
      </c>
      <c r="E78">
        <f t="shared" si="1"/>
        <v>0.1053030303030303</v>
      </c>
    </row>
    <row r="79" spans="1:5" ht="15.75" thickBot="1" x14ac:dyDescent="0.3">
      <c r="C79" s="98" t="s">
        <v>369</v>
      </c>
      <c r="D79" s="99">
        <f>SUM(D2:D78)</f>
        <v>45511</v>
      </c>
      <c r="E79" s="100">
        <f>SUM(E2:E78)</f>
        <v>8.6195075757575754</v>
      </c>
    </row>
    <row r="80" spans="1:5" ht="15.75" thickBot="1" x14ac:dyDescent="0.3">
      <c r="A80" s="49"/>
      <c r="B80" s="49"/>
      <c r="C80" s="101"/>
      <c r="D80" s="102"/>
    </row>
  </sheetData>
  <autoFilter ref="A1:D80" xr:uid="{00000000-0009-0000-0000-000000000000}">
    <sortState xmlns:xlrd2="http://schemas.microsoft.com/office/spreadsheetml/2017/richdata2" ref="A2:D80">
      <sortCondition descending="1" ref="A1:A80"/>
    </sortState>
  </autoFilter>
  <pageMargins left="0.7" right="0.7" top="0.75" bottom="0.75" header="0.3" footer="0.3"/>
  <pageSetup orientation="portrait" r:id="rId1"/>
  <headerFooter>
    <oddFooter>&amp;CPage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6BA11-46B2-485C-A998-BAD5CE7A3900}">
  <dimension ref="A1:P74"/>
  <sheetViews>
    <sheetView workbookViewId="0">
      <pane ySplit="1" topLeftCell="A41" activePane="bottomLeft" state="frozen"/>
      <selection activeCell="H57" sqref="H57"/>
      <selection pane="bottomLeft" activeCell="H57" sqref="H57"/>
    </sheetView>
  </sheetViews>
  <sheetFormatPr defaultRowHeight="15" x14ac:dyDescent="0.25"/>
  <cols>
    <col min="1" max="1" width="9" bestFit="1" customWidth="1"/>
    <col min="2" max="2" width="5" bestFit="1" customWidth="1"/>
    <col min="3" max="3" width="8.140625" bestFit="1" customWidth="1"/>
    <col min="4" max="4" width="12" bestFit="1" customWidth="1"/>
    <col min="5" max="5" width="12" customWidth="1"/>
    <col min="6" max="6" width="13.85546875" bestFit="1" customWidth="1"/>
    <col min="7" max="7" width="19.140625" bestFit="1" customWidth="1"/>
    <col min="8" max="8" width="17.28515625" bestFit="1" customWidth="1"/>
    <col min="9" max="9" width="11.5703125" bestFit="1" customWidth="1"/>
    <col min="10" max="10" width="6.140625" bestFit="1" customWidth="1"/>
    <col min="11" max="11" width="31.85546875" bestFit="1" customWidth="1"/>
    <col min="12" max="12" width="18.42578125" bestFit="1" customWidth="1"/>
    <col min="13" max="13" width="11" bestFit="1" customWidth="1"/>
    <col min="14" max="14" width="12" bestFit="1" customWidth="1"/>
    <col min="15" max="15" width="12.7109375" bestFit="1" customWidth="1"/>
  </cols>
  <sheetData>
    <row r="1" spans="1:16" s="105" customFormat="1" x14ac:dyDescent="0.25">
      <c r="A1" s="105" t="s">
        <v>2</v>
      </c>
      <c r="B1" s="105" t="s">
        <v>4</v>
      </c>
      <c r="C1" s="105" t="s">
        <v>370</v>
      </c>
      <c r="D1" s="105" t="s">
        <v>8</v>
      </c>
      <c r="E1" s="105" t="s">
        <v>371</v>
      </c>
      <c r="F1" s="105" t="s">
        <v>235</v>
      </c>
      <c r="G1" s="105" t="s">
        <v>6</v>
      </c>
      <c r="H1" s="105" t="s">
        <v>372</v>
      </c>
      <c r="I1" s="105" t="s">
        <v>373</v>
      </c>
      <c r="J1" s="105" t="s">
        <v>374</v>
      </c>
      <c r="K1" s="105" t="s">
        <v>375</v>
      </c>
      <c r="L1" s="105" t="s">
        <v>158</v>
      </c>
      <c r="M1" s="105" t="s">
        <v>376</v>
      </c>
      <c r="N1" s="105" t="s">
        <v>377</v>
      </c>
      <c r="O1" s="105" t="s">
        <v>378</v>
      </c>
    </row>
    <row r="2" spans="1:16" x14ac:dyDescent="0.25">
      <c r="A2">
        <v>31048050</v>
      </c>
      <c r="B2" t="s">
        <v>79</v>
      </c>
      <c r="C2">
        <v>1185</v>
      </c>
      <c r="D2">
        <v>0.22443181818181818</v>
      </c>
      <c r="E2">
        <f t="shared" ref="E2:E65" si="0">D2</f>
        <v>0.22443181818181818</v>
      </c>
      <c r="F2" t="s">
        <v>379</v>
      </c>
      <c r="I2" t="s">
        <v>380</v>
      </c>
      <c r="J2" t="s">
        <v>381</v>
      </c>
      <c r="K2" t="s">
        <v>382</v>
      </c>
      <c r="M2" t="s">
        <v>383</v>
      </c>
      <c r="N2">
        <v>38.928809999999999</v>
      </c>
      <c r="O2">
        <v>-120.77005</v>
      </c>
      <c r="P2" t="str">
        <f>VLOOKUP(A2,[1]Q3IdleFacilities!$A$2:$B$73,2,FALSE)</f>
        <v>2AF</v>
      </c>
    </row>
    <row r="3" spans="1:16" x14ac:dyDescent="0.25">
      <c r="A3">
        <v>31048480</v>
      </c>
      <c r="B3" t="s">
        <v>79</v>
      </c>
      <c r="C3">
        <v>230</v>
      </c>
      <c r="D3">
        <v>4.3560606060606064E-2</v>
      </c>
      <c r="E3">
        <f t="shared" si="0"/>
        <v>4.3560606060606064E-2</v>
      </c>
      <c r="F3" t="s">
        <v>379</v>
      </c>
      <c r="I3" t="s">
        <v>384</v>
      </c>
      <c r="J3" t="s">
        <v>385</v>
      </c>
      <c r="K3" t="s">
        <v>386</v>
      </c>
      <c r="M3" t="s">
        <v>387</v>
      </c>
      <c r="N3">
        <v>39.323310090500001</v>
      </c>
      <c r="O3">
        <v>-120.3823961463</v>
      </c>
      <c r="P3" t="str">
        <f>VLOOKUP(A3,[1]Q3IdleFacilities!$A$2:$B$73,2,FALSE)</f>
        <v>2AF</v>
      </c>
    </row>
    <row r="4" spans="1:16" x14ac:dyDescent="0.25">
      <c r="A4">
        <v>31081464</v>
      </c>
      <c r="B4" t="s">
        <v>79</v>
      </c>
      <c r="C4">
        <v>819</v>
      </c>
      <c r="D4">
        <v>0.15511363636363637</v>
      </c>
      <c r="E4">
        <f t="shared" si="0"/>
        <v>0.15511363636363637</v>
      </c>
      <c r="F4" t="s">
        <v>379</v>
      </c>
      <c r="I4" t="s">
        <v>388</v>
      </c>
      <c r="J4" t="s">
        <v>385</v>
      </c>
      <c r="K4" t="s">
        <v>389</v>
      </c>
      <c r="M4" t="s">
        <v>390</v>
      </c>
      <c r="N4">
        <v>38.792488808199998</v>
      </c>
      <c r="O4">
        <v>-121.1547836954</v>
      </c>
      <c r="P4" t="str">
        <f>VLOOKUP(A4,[1]Q3IdleFacilities!$A$2:$B$73,2,FALSE)</f>
        <v>2AF</v>
      </c>
    </row>
    <row r="5" spans="1:16" x14ac:dyDescent="0.25">
      <c r="A5">
        <v>31088475</v>
      </c>
      <c r="B5" t="s">
        <v>79</v>
      </c>
      <c r="C5">
        <v>3673</v>
      </c>
      <c r="D5">
        <v>0.69564393939393943</v>
      </c>
      <c r="E5">
        <f t="shared" si="0"/>
        <v>0.69564393939393943</v>
      </c>
      <c r="F5" t="s">
        <v>379</v>
      </c>
      <c r="I5" t="s">
        <v>391</v>
      </c>
      <c r="J5" t="s">
        <v>385</v>
      </c>
      <c r="K5" t="s">
        <v>392</v>
      </c>
      <c r="M5" t="s">
        <v>393</v>
      </c>
      <c r="N5">
        <v>38.090020000000003</v>
      </c>
      <c r="O5">
        <v>-122.9268</v>
      </c>
      <c r="P5" t="str">
        <f>VLOOKUP(A5,[1]Q3IdleFacilities!$A$2:$B$73,2,FALSE)</f>
        <v>2AF</v>
      </c>
    </row>
    <row r="6" spans="1:16" x14ac:dyDescent="0.25">
      <c r="A6">
        <v>31252335</v>
      </c>
      <c r="B6" t="s">
        <v>79</v>
      </c>
      <c r="C6">
        <v>499</v>
      </c>
      <c r="D6">
        <v>9.4507575757575762E-2</v>
      </c>
      <c r="E6">
        <f t="shared" si="0"/>
        <v>9.4507575757575762E-2</v>
      </c>
      <c r="F6" t="s">
        <v>379</v>
      </c>
      <c r="I6" t="s">
        <v>394</v>
      </c>
      <c r="J6" t="s">
        <v>385</v>
      </c>
      <c r="K6" t="s">
        <v>395</v>
      </c>
      <c r="M6" t="s">
        <v>396</v>
      </c>
      <c r="N6">
        <v>38.952902931799997</v>
      </c>
      <c r="O6">
        <v>-121.0909844984</v>
      </c>
      <c r="P6" t="str">
        <f>VLOOKUP(A6,[1]Q3IdleFacilities!$A$2:$B$73,2,FALSE)</f>
        <v>2AF</v>
      </c>
    </row>
    <row r="7" spans="1:16" x14ac:dyDescent="0.25">
      <c r="A7">
        <v>31254690</v>
      </c>
      <c r="B7" t="s">
        <v>79</v>
      </c>
      <c r="C7">
        <v>300</v>
      </c>
      <c r="D7">
        <v>5.6818181818181816E-2</v>
      </c>
      <c r="E7">
        <f t="shared" si="0"/>
        <v>5.6818181818181816E-2</v>
      </c>
      <c r="F7" t="s">
        <v>379</v>
      </c>
      <c r="G7" t="s">
        <v>24</v>
      </c>
      <c r="H7" t="s">
        <v>161</v>
      </c>
      <c r="I7">
        <v>113200975</v>
      </c>
      <c r="J7" t="s">
        <v>381</v>
      </c>
      <c r="K7" t="s">
        <v>397</v>
      </c>
      <c r="L7" t="s">
        <v>160</v>
      </c>
      <c r="M7" t="s">
        <v>398</v>
      </c>
      <c r="N7">
        <v>38.607129458999999</v>
      </c>
      <c r="O7">
        <v>-122.6309101136</v>
      </c>
      <c r="P7" t="str">
        <f>VLOOKUP(A7,[1]Q3IdleFacilities!$A$2:$B$73,2,FALSE)</f>
        <v>2AF</v>
      </c>
    </row>
    <row r="8" spans="1:16" x14ac:dyDescent="0.25">
      <c r="A8">
        <v>31297994</v>
      </c>
      <c r="B8" t="s">
        <v>79</v>
      </c>
      <c r="C8">
        <v>895</v>
      </c>
      <c r="D8">
        <v>0.16950757575757575</v>
      </c>
      <c r="E8">
        <f t="shared" si="0"/>
        <v>0.16950757575757575</v>
      </c>
      <c r="F8" t="s">
        <v>379</v>
      </c>
      <c r="I8" t="s">
        <v>399</v>
      </c>
      <c r="J8" t="s">
        <v>385</v>
      </c>
      <c r="K8" t="s">
        <v>400</v>
      </c>
      <c r="M8" t="s">
        <v>401</v>
      </c>
      <c r="N8">
        <v>41.324718616600002</v>
      </c>
      <c r="O8">
        <v>-123.5141749152</v>
      </c>
      <c r="P8" t="str">
        <f>VLOOKUP(A8,[1]Q3IdleFacilities!$A$2:$B$73,2,FALSE)</f>
        <v>2AF</v>
      </c>
    </row>
    <row r="9" spans="1:16" x14ac:dyDescent="0.25">
      <c r="A9">
        <v>31366453</v>
      </c>
      <c r="B9" t="s">
        <v>79</v>
      </c>
      <c r="C9">
        <v>205</v>
      </c>
      <c r="D9">
        <v>3.8825757575757576E-2</v>
      </c>
      <c r="E9">
        <f t="shared" si="0"/>
        <v>3.8825757575757576E-2</v>
      </c>
      <c r="F9" t="s">
        <v>379</v>
      </c>
      <c r="I9" t="s">
        <v>402</v>
      </c>
      <c r="J9" t="s">
        <v>385</v>
      </c>
      <c r="K9" t="s">
        <v>403</v>
      </c>
      <c r="M9" t="s">
        <v>404</v>
      </c>
      <c r="N9">
        <v>40.226444262500003</v>
      </c>
      <c r="O9">
        <v>-124.1107988304</v>
      </c>
      <c r="P9" t="str">
        <f>VLOOKUP(A9,[1]Q3IdleFacilities!$A$2:$B$73,2,FALSE)</f>
        <v>2AF</v>
      </c>
    </row>
    <row r="10" spans="1:16" x14ac:dyDescent="0.25">
      <c r="A10">
        <v>35018539</v>
      </c>
      <c r="B10" t="s">
        <v>79</v>
      </c>
      <c r="C10">
        <v>252</v>
      </c>
      <c r="D10">
        <v>4.7727272727272729E-2</v>
      </c>
      <c r="E10">
        <f t="shared" si="0"/>
        <v>4.7727272727272729E-2</v>
      </c>
      <c r="F10" t="s">
        <v>12</v>
      </c>
      <c r="I10">
        <v>114255456</v>
      </c>
      <c r="J10" t="s">
        <v>385</v>
      </c>
      <c r="K10" t="s">
        <v>405</v>
      </c>
      <c r="M10" t="s">
        <v>406</v>
      </c>
      <c r="N10">
        <v>39.139615421400002</v>
      </c>
      <c r="O10">
        <v>-123.14764438500001</v>
      </c>
      <c r="P10" t="str">
        <f>VLOOKUP(A10,[1]Q3IdleFacilities!$A$2:$B$73,2,FALSE)</f>
        <v>2AF</v>
      </c>
    </row>
    <row r="11" spans="1:16" x14ac:dyDescent="0.25">
      <c r="A11">
        <v>35083751</v>
      </c>
      <c r="B11" t="s">
        <v>79</v>
      </c>
      <c r="C11">
        <v>600</v>
      </c>
      <c r="D11">
        <v>0.11363636363636363</v>
      </c>
      <c r="E11">
        <f t="shared" si="0"/>
        <v>0.11363636363636363</v>
      </c>
      <c r="F11" t="s">
        <v>12</v>
      </c>
      <c r="G11" t="s">
        <v>36</v>
      </c>
      <c r="H11" t="s">
        <v>407</v>
      </c>
      <c r="I11">
        <v>111480028</v>
      </c>
      <c r="J11" t="s">
        <v>385</v>
      </c>
      <c r="K11" t="s">
        <v>408</v>
      </c>
      <c r="L11" t="s">
        <v>409</v>
      </c>
      <c r="M11" t="s">
        <v>410</v>
      </c>
      <c r="N11">
        <v>35.621130000000001</v>
      </c>
      <c r="O11">
        <v>-118.95833</v>
      </c>
      <c r="P11" t="str">
        <f>VLOOKUP(A11,[1]Q3IdleFacilities!$A$2:$B$73,2,FALSE)</f>
        <v>2AF</v>
      </c>
    </row>
    <row r="12" spans="1:16" x14ac:dyDescent="0.25">
      <c r="A12">
        <v>31406815</v>
      </c>
      <c r="B12" t="s">
        <v>79</v>
      </c>
      <c r="C12">
        <v>381</v>
      </c>
      <c r="D12">
        <v>7.2159090909090909E-2</v>
      </c>
      <c r="E12">
        <f t="shared" si="0"/>
        <v>7.2159090909090909E-2</v>
      </c>
      <c r="F12" t="s">
        <v>12</v>
      </c>
      <c r="G12" t="s">
        <v>24</v>
      </c>
      <c r="H12" t="s">
        <v>411</v>
      </c>
      <c r="I12">
        <v>114979513</v>
      </c>
      <c r="J12" t="s">
        <v>381</v>
      </c>
      <c r="K12" t="s">
        <v>412</v>
      </c>
      <c r="L12" t="s">
        <v>220</v>
      </c>
      <c r="M12" t="s">
        <v>413</v>
      </c>
      <c r="N12">
        <v>38.510396999999998</v>
      </c>
      <c r="O12">
        <v>-123.14001399999999</v>
      </c>
      <c r="P12" t="str">
        <f>VLOOKUP(A12,[1]Q3IdleFacilities!$A$2:$B$73,2,FALSE)</f>
        <v>2AF</v>
      </c>
    </row>
    <row r="13" spans="1:16" x14ac:dyDescent="0.25">
      <c r="A13">
        <v>31159701</v>
      </c>
      <c r="B13" t="s">
        <v>79</v>
      </c>
      <c r="C13">
        <v>710</v>
      </c>
      <c r="D13">
        <v>0.13446969696969696</v>
      </c>
      <c r="E13">
        <f t="shared" si="0"/>
        <v>0.13446969696969696</v>
      </c>
      <c r="F13" t="s">
        <v>14</v>
      </c>
      <c r="G13" t="s">
        <v>36</v>
      </c>
      <c r="H13" t="s">
        <v>414</v>
      </c>
      <c r="I13">
        <v>109579626</v>
      </c>
      <c r="J13" t="s">
        <v>385</v>
      </c>
      <c r="K13" t="s">
        <v>415</v>
      </c>
      <c r="L13" t="s">
        <v>416</v>
      </c>
      <c r="M13" t="s">
        <v>417</v>
      </c>
      <c r="N13">
        <v>35.625250000000001</v>
      </c>
      <c r="O13">
        <v>120.69453</v>
      </c>
      <c r="P13" t="str">
        <f>VLOOKUP(A13,[1]Q3IdleFacilities!$A$2:$B$73,2,FALSE)</f>
        <v>2AF</v>
      </c>
    </row>
    <row r="14" spans="1:16" x14ac:dyDescent="0.25">
      <c r="A14">
        <v>31326034</v>
      </c>
      <c r="B14" t="s">
        <v>79</v>
      </c>
      <c r="C14">
        <v>134</v>
      </c>
      <c r="D14">
        <v>2.5378787878787879E-2</v>
      </c>
      <c r="E14">
        <f t="shared" si="0"/>
        <v>2.5378787878787879E-2</v>
      </c>
      <c r="F14" t="s">
        <v>14</v>
      </c>
      <c r="I14">
        <v>112673705</v>
      </c>
      <c r="J14" t="s">
        <v>381</v>
      </c>
      <c r="K14" t="s">
        <v>418</v>
      </c>
      <c r="M14" t="s">
        <v>419</v>
      </c>
      <c r="N14">
        <v>37.666536169399997</v>
      </c>
      <c r="O14">
        <v>-122.0273890525</v>
      </c>
      <c r="P14" t="str">
        <f>VLOOKUP(A14,[1]Q3IdleFacilities!$A$2:$B$73,2,FALSE)</f>
        <v>2AF</v>
      </c>
    </row>
    <row r="15" spans="1:16" x14ac:dyDescent="0.25">
      <c r="A15">
        <v>31364361</v>
      </c>
      <c r="B15" t="s">
        <v>79</v>
      </c>
      <c r="C15">
        <v>394</v>
      </c>
      <c r="D15">
        <v>7.4621212121212116E-2</v>
      </c>
      <c r="E15">
        <f t="shared" si="0"/>
        <v>7.4621212121212116E-2</v>
      </c>
      <c r="F15" t="s">
        <v>14</v>
      </c>
      <c r="I15">
        <v>114736877</v>
      </c>
      <c r="J15" t="s">
        <v>385</v>
      </c>
      <c r="K15" t="s">
        <v>420</v>
      </c>
      <c r="M15" t="s">
        <v>421</v>
      </c>
      <c r="N15">
        <v>39.192925309899998</v>
      </c>
      <c r="O15">
        <v>-121.07880888210001</v>
      </c>
      <c r="P15" t="str">
        <f>VLOOKUP(A15,[1]Q3IdleFacilities!$A$2:$B$73,2,FALSE)</f>
        <v>2AF</v>
      </c>
    </row>
    <row r="16" spans="1:16" x14ac:dyDescent="0.25">
      <c r="A16">
        <v>35010118</v>
      </c>
      <c r="B16" t="s">
        <v>79</v>
      </c>
      <c r="C16">
        <v>150</v>
      </c>
      <c r="D16">
        <v>2.8409090909090908E-2</v>
      </c>
      <c r="E16">
        <f t="shared" si="0"/>
        <v>2.8409090909090908E-2</v>
      </c>
      <c r="F16" t="s">
        <v>14</v>
      </c>
      <c r="I16" t="s">
        <v>422</v>
      </c>
      <c r="J16" t="s">
        <v>385</v>
      </c>
      <c r="K16" t="s">
        <v>423</v>
      </c>
      <c r="M16" t="s">
        <v>424</v>
      </c>
      <c r="N16">
        <v>37.994192568800003</v>
      </c>
      <c r="O16">
        <v>-120.38756108770001</v>
      </c>
      <c r="P16" t="str">
        <f>VLOOKUP(A16,[1]Q3IdleFacilities!$A$2:$B$73,2,FALSE)</f>
        <v>2AF</v>
      </c>
    </row>
    <row r="17" spans="1:16" x14ac:dyDescent="0.25">
      <c r="A17">
        <v>35010356</v>
      </c>
      <c r="B17" t="s">
        <v>79</v>
      </c>
      <c r="C17">
        <v>337</v>
      </c>
      <c r="D17">
        <v>6.3825757575757577E-2</v>
      </c>
      <c r="E17">
        <f t="shared" si="0"/>
        <v>6.3825757575757577E-2</v>
      </c>
      <c r="F17" t="s">
        <v>14</v>
      </c>
      <c r="I17" t="s">
        <v>425</v>
      </c>
      <c r="J17" t="s">
        <v>385</v>
      </c>
      <c r="K17" t="s">
        <v>426</v>
      </c>
      <c r="M17" t="s">
        <v>427</v>
      </c>
      <c r="N17">
        <v>36.951710590799998</v>
      </c>
      <c r="O17">
        <v>-121.8170314071</v>
      </c>
      <c r="P17" t="str">
        <f>VLOOKUP(A17,[1]Q3IdleFacilities!$A$2:$B$73,2,FALSE)</f>
        <v>2AF</v>
      </c>
    </row>
    <row r="18" spans="1:16" x14ac:dyDescent="0.25">
      <c r="A18">
        <v>35011295</v>
      </c>
      <c r="B18" t="s">
        <v>79</v>
      </c>
      <c r="C18">
        <v>1583</v>
      </c>
      <c r="D18">
        <v>0.29981060606060606</v>
      </c>
      <c r="E18">
        <f t="shared" si="0"/>
        <v>0.29981060606060606</v>
      </c>
      <c r="F18" t="s">
        <v>14</v>
      </c>
      <c r="I18" t="s">
        <v>428</v>
      </c>
      <c r="J18" t="s">
        <v>381</v>
      </c>
      <c r="K18" t="s">
        <v>429</v>
      </c>
      <c r="M18" t="s">
        <v>430</v>
      </c>
      <c r="N18">
        <v>38.704325449499997</v>
      </c>
      <c r="O18">
        <v>-120.8626143101</v>
      </c>
      <c r="P18" t="str">
        <f>VLOOKUP(A18,[1]Q3IdleFacilities!$A$2:$B$73,2,FALSE)</f>
        <v>2AF</v>
      </c>
    </row>
    <row r="19" spans="1:16" x14ac:dyDescent="0.25">
      <c r="A19">
        <v>35012324</v>
      </c>
      <c r="B19" t="s">
        <v>79</v>
      </c>
      <c r="C19">
        <v>263</v>
      </c>
      <c r="D19">
        <v>4.9810606060606062E-2</v>
      </c>
      <c r="E19">
        <f t="shared" si="0"/>
        <v>4.9810606060606062E-2</v>
      </c>
      <c r="F19" t="s">
        <v>14</v>
      </c>
      <c r="I19" t="s">
        <v>431</v>
      </c>
      <c r="J19" t="s">
        <v>385</v>
      </c>
      <c r="K19" t="s">
        <v>432</v>
      </c>
      <c r="M19" t="s">
        <v>433</v>
      </c>
      <c r="N19">
        <v>40.6315570366</v>
      </c>
      <c r="O19">
        <v>-122.2544053389</v>
      </c>
      <c r="P19" t="str">
        <f>VLOOKUP(A19,[1]Q3IdleFacilities!$A$2:$B$73,2,FALSE)</f>
        <v>2AF</v>
      </c>
    </row>
    <row r="20" spans="1:16" x14ac:dyDescent="0.25">
      <c r="A20">
        <v>35012964</v>
      </c>
      <c r="B20" t="s">
        <v>79</v>
      </c>
      <c r="C20">
        <v>1234</v>
      </c>
      <c r="D20">
        <v>0.2337121212121212</v>
      </c>
      <c r="E20">
        <f t="shared" si="0"/>
        <v>0.2337121212121212</v>
      </c>
      <c r="F20" t="s">
        <v>14</v>
      </c>
      <c r="I20" t="s">
        <v>434</v>
      </c>
      <c r="J20" t="s">
        <v>385</v>
      </c>
      <c r="K20" t="s">
        <v>435</v>
      </c>
      <c r="M20" t="s">
        <v>436</v>
      </c>
      <c r="N20">
        <v>39.007994694099999</v>
      </c>
      <c r="O20">
        <v>-122.6690945192</v>
      </c>
      <c r="P20" t="str">
        <f>VLOOKUP(A20,[1]Q3IdleFacilities!$A$2:$B$73,2,FALSE)</f>
        <v>2AF</v>
      </c>
    </row>
    <row r="21" spans="1:16" x14ac:dyDescent="0.25">
      <c r="A21">
        <v>35014742</v>
      </c>
      <c r="B21" t="s">
        <v>79</v>
      </c>
      <c r="C21">
        <v>803</v>
      </c>
      <c r="D21">
        <v>0.15208333333333332</v>
      </c>
      <c r="E21">
        <f t="shared" si="0"/>
        <v>0.15208333333333332</v>
      </c>
      <c r="F21" t="s">
        <v>14</v>
      </c>
      <c r="I21" t="s">
        <v>437</v>
      </c>
      <c r="J21" t="s">
        <v>385</v>
      </c>
      <c r="K21" t="s">
        <v>415</v>
      </c>
      <c r="M21" t="s">
        <v>438</v>
      </c>
      <c r="N21">
        <v>39.127753088699997</v>
      </c>
      <c r="O21">
        <v>-121.1697121234</v>
      </c>
      <c r="P21" t="str">
        <f>VLOOKUP(A21,[1]Q3IdleFacilities!$A$2:$B$73,2,FALSE)</f>
        <v>2AF</v>
      </c>
    </row>
    <row r="22" spans="1:16" x14ac:dyDescent="0.25">
      <c r="A22">
        <v>35014889</v>
      </c>
      <c r="B22" t="s">
        <v>79</v>
      </c>
      <c r="C22">
        <v>552</v>
      </c>
      <c r="D22">
        <v>0.10454545454545454</v>
      </c>
      <c r="E22">
        <f t="shared" si="0"/>
        <v>0.10454545454545454</v>
      </c>
      <c r="F22" t="s">
        <v>14</v>
      </c>
      <c r="I22" t="s">
        <v>439</v>
      </c>
      <c r="J22" t="s">
        <v>381</v>
      </c>
      <c r="K22" t="s">
        <v>440</v>
      </c>
      <c r="M22" t="s">
        <v>441</v>
      </c>
      <c r="N22">
        <v>39.3711327563</v>
      </c>
      <c r="O22">
        <v>-121.10248768549999</v>
      </c>
      <c r="P22" t="str">
        <f>VLOOKUP(A22,[1]Q3IdleFacilities!$A$2:$B$73,2,FALSE)</f>
        <v>2AF</v>
      </c>
    </row>
    <row r="23" spans="1:16" x14ac:dyDescent="0.25">
      <c r="A23">
        <v>35016357</v>
      </c>
      <c r="B23" t="s">
        <v>79</v>
      </c>
      <c r="C23">
        <v>647</v>
      </c>
      <c r="D23">
        <v>0.12253787878787879</v>
      </c>
      <c r="E23">
        <f t="shared" si="0"/>
        <v>0.12253787878787879</v>
      </c>
      <c r="F23" t="s">
        <v>14</v>
      </c>
      <c r="I23" t="s">
        <v>442</v>
      </c>
      <c r="J23" t="s">
        <v>385</v>
      </c>
      <c r="K23" t="s">
        <v>443</v>
      </c>
      <c r="M23" t="s">
        <v>444</v>
      </c>
      <c r="N23">
        <v>40.870468434999999</v>
      </c>
      <c r="O23">
        <v>-123.5211294106</v>
      </c>
      <c r="P23" t="str">
        <f>VLOOKUP(A23,[1]Q3IdleFacilities!$A$2:$B$73,2,FALSE)</f>
        <v>2AF</v>
      </c>
    </row>
    <row r="24" spans="1:16" x14ac:dyDescent="0.25">
      <c r="A24">
        <v>35016855</v>
      </c>
      <c r="B24" t="s">
        <v>79</v>
      </c>
      <c r="C24">
        <v>214</v>
      </c>
      <c r="D24">
        <v>4.0530303030303028E-2</v>
      </c>
      <c r="E24">
        <f t="shared" si="0"/>
        <v>4.0530303030303028E-2</v>
      </c>
      <c r="F24" t="s">
        <v>14</v>
      </c>
      <c r="I24">
        <v>112837105</v>
      </c>
      <c r="J24" t="s">
        <v>385</v>
      </c>
      <c r="K24" t="s">
        <v>445</v>
      </c>
      <c r="M24" t="s">
        <v>446</v>
      </c>
      <c r="N24">
        <v>38.909816999999997</v>
      </c>
      <c r="O24">
        <v>-123.68562300000001</v>
      </c>
      <c r="P24" t="str">
        <f>VLOOKUP(A24,[1]Q3IdleFacilities!$A$2:$B$73,2,FALSE)</f>
        <v>2AF</v>
      </c>
    </row>
    <row r="25" spans="1:16" x14ac:dyDescent="0.25">
      <c r="A25">
        <v>35022707</v>
      </c>
      <c r="B25" t="s">
        <v>79</v>
      </c>
      <c r="C25">
        <v>395</v>
      </c>
      <c r="D25">
        <v>7.4810606060606064E-2</v>
      </c>
      <c r="E25">
        <f t="shared" si="0"/>
        <v>7.4810606060606064E-2</v>
      </c>
      <c r="F25" t="s">
        <v>14</v>
      </c>
      <c r="I25" t="s">
        <v>447</v>
      </c>
      <c r="J25" t="s">
        <v>381</v>
      </c>
      <c r="K25" t="s">
        <v>448</v>
      </c>
      <c r="M25" t="s">
        <v>449</v>
      </c>
      <c r="N25">
        <v>36.42154</v>
      </c>
      <c r="O25">
        <v>-121.91168999999999</v>
      </c>
      <c r="P25" t="str">
        <f>VLOOKUP(A25,[1]Q3IdleFacilities!$A$2:$B$73,2,FALSE)</f>
        <v>2AF</v>
      </c>
    </row>
    <row r="26" spans="1:16" x14ac:dyDescent="0.25">
      <c r="A26">
        <v>35025977</v>
      </c>
      <c r="B26" t="s">
        <v>79</v>
      </c>
      <c r="C26">
        <v>712</v>
      </c>
      <c r="D26">
        <v>0.13484848484848486</v>
      </c>
      <c r="E26">
        <f t="shared" si="0"/>
        <v>0.13484848484848486</v>
      </c>
      <c r="F26" t="s">
        <v>14</v>
      </c>
      <c r="I26" t="s">
        <v>450</v>
      </c>
      <c r="J26" t="s">
        <v>381</v>
      </c>
      <c r="K26" t="s">
        <v>451</v>
      </c>
      <c r="M26" t="s">
        <v>452</v>
      </c>
      <c r="N26">
        <v>38.394946157100001</v>
      </c>
      <c r="O26">
        <v>-122.5134700983</v>
      </c>
      <c r="P26" t="str">
        <f>VLOOKUP(A26,[1]Q3IdleFacilities!$A$2:$B$73,2,FALSE)</f>
        <v>2AF</v>
      </c>
    </row>
    <row r="27" spans="1:16" x14ac:dyDescent="0.25">
      <c r="A27">
        <v>35026735</v>
      </c>
      <c r="B27" t="s">
        <v>79</v>
      </c>
      <c r="C27">
        <v>420</v>
      </c>
      <c r="D27">
        <v>7.9545454545454544E-2</v>
      </c>
      <c r="E27">
        <f t="shared" si="0"/>
        <v>7.9545454545454544E-2</v>
      </c>
      <c r="F27" t="s">
        <v>14</v>
      </c>
      <c r="I27" t="s">
        <v>453</v>
      </c>
      <c r="J27" t="s">
        <v>381</v>
      </c>
      <c r="K27" t="s">
        <v>454</v>
      </c>
      <c r="M27" t="s">
        <v>455</v>
      </c>
      <c r="N27">
        <v>37.171748000000001</v>
      </c>
      <c r="O27">
        <v>-122.176061</v>
      </c>
      <c r="P27" t="str">
        <f>VLOOKUP(A27,[1]Q3IdleFacilities!$A$2:$B$73,2,FALSE)</f>
        <v>2AF</v>
      </c>
    </row>
    <row r="28" spans="1:16" x14ac:dyDescent="0.25">
      <c r="A28">
        <v>35030877</v>
      </c>
      <c r="B28" t="s">
        <v>79</v>
      </c>
      <c r="C28">
        <v>796</v>
      </c>
      <c r="D28">
        <v>0.15075757575757576</v>
      </c>
      <c r="E28">
        <f t="shared" si="0"/>
        <v>0.15075757575757576</v>
      </c>
      <c r="F28" t="s">
        <v>14</v>
      </c>
      <c r="I28" t="s">
        <v>456</v>
      </c>
      <c r="J28" t="s">
        <v>385</v>
      </c>
      <c r="K28" t="s">
        <v>457</v>
      </c>
      <c r="M28" t="s">
        <v>458</v>
      </c>
      <c r="N28">
        <v>38.600453999999999</v>
      </c>
      <c r="O28">
        <v>-123.348827</v>
      </c>
      <c r="P28" t="str">
        <f>VLOOKUP(A28,[1]Q3IdleFacilities!$A$2:$B$73,2,FALSE)</f>
        <v>2AF</v>
      </c>
    </row>
    <row r="29" spans="1:16" x14ac:dyDescent="0.25">
      <c r="A29">
        <v>35038141</v>
      </c>
      <c r="B29" t="s">
        <v>79</v>
      </c>
      <c r="C29">
        <v>323</v>
      </c>
      <c r="D29">
        <v>6.1174242424242423E-2</v>
      </c>
      <c r="E29">
        <f t="shared" si="0"/>
        <v>6.1174242424242423E-2</v>
      </c>
      <c r="F29" t="s">
        <v>14</v>
      </c>
      <c r="G29" t="s">
        <v>21</v>
      </c>
      <c r="H29" t="s">
        <v>459</v>
      </c>
      <c r="I29">
        <v>109659442</v>
      </c>
      <c r="J29" t="s">
        <v>381</v>
      </c>
      <c r="K29" t="s">
        <v>460</v>
      </c>
      <c r="L29" t="s">
        <v>208</v>
      </c>
      <c r="M29" t="s">
        <v>461</v>
      </c>
      <c r="N29">
        <v>40.49465</v>
      </c>
      <c r="O29">
        <v>121.86646</v>
      </c>
      <c r="P29" t="str">
        <f>VLOOKUP(A29,[1]Q3IdleFacilities!$A$2:$B$73,2,FALSE)</f>
        <v>2AF</v>
      </c>
    </row>
    <row r="30" spans="1:16" x14ac:dyDescent="0.25">
      <c r="A30">
        <v>35051827</v>
      </c>
      <c r="B30" t="s">
        <v>79</v>
      </c>
      <c r="C30">
        <v>634</v>
      </c>
      <c r="D30">
        <v>0.12007575757575757</v>
      </c>
      <c r="E30">
        <f t="shared" si="0"/>
        <v>0.12007575757575757</v>
      </c>
      <c r="F30" t="s">
        <v>14</v>
      </c>
      <c r="G30" t="s">
        <v>39</v>
      </c>
      <c r="H30" t="s">
        <v>462</v>
      </c>
      <c r="I30">
        <v>114778924</v>
      </c>
      <c r="J30" t="s">
        <v>385</v>
      </c>
      <c r="K30" t="s">
        <v>463</v>
      </c>
      <c r="L30" t="s">
        <v>464</v>
      </c>
      <c r="M30" t="s">
        <v>465</v>
      </c>
      <c r="N30">
        <v>37.361407</v>
      </c>
      <c r="O30">
        <v>-119.734835</v>
      </c>
      <c r="P30" t="str">
        <f>VLOOKUP(A30,[1]Q3IdleFacilities!$A$2:$B$73,2,FALSE)</f>
        <v>2AF</v>
      </c>
    </row>
    <row r="31" spans="1:16" x14ac:dyDescent="0.25">
      <c r="A31">
        <v>30962842</v>
      </c>
      <c r="B31" t="s">
        <v>79</v>
      </c>
      <c r="C31">
        <v>7000</v>
      </c>
      <c r="D31">
        <v>1.3257575757575757</v>
      </c>
      <c r="E31">
        <f t="shared" si="0"/>
        <v>1.3257575757575757</v>
      </c>
      <c r="F31" t="s">
        <v>13</v>
      </c>
      <c r="G31" t="s">
        <v>21</v>
      </c>
      <c r="H31" t="s">
        <v>466</v>
      </c>
      <c r="I31">
        <v>106249553</v>
      </c>
      <c r="J31" t="s">
        <v>385</v>
      </c>
      <c r="K31" t="s">
        <v>467</v>
      </c>
      <c r="L31" t="s">
        <v>468</v>
      </c>
      <c r="M31" t="s">
        <v>469</v>
      </c>
      <c r="N31">
        <v>39.356729999999999</v>
      </c>
      <c r="O31">
        <v>-121.14283</v>
      </c>
      <c r="P31" t="str">
        <f>VLOOKUP(A31,[1]Q3IdleFacilities!$A$2:$B$73,2,FALSE)</f>
        <v>2AF</v>
      </c>
    </row>
    <row r="32" spans="1:16" x14ac:dyDescent="0.25">
      <c r="A32">
        <v>31153500</v>
      </c>
      <c r="B32" t="s">
        <v>79</v>
      </c>
      <c r="C32">
        <v>1365</v>
      </c>
      <c r="D32">
        <v>0.25852272727272729</v>
      </c>
      <c r="E32">
        <f t="shared" si="0"/>
        <v>0.25852272727272729</v>
      </c>
      <c r="F32" t="s">
        <v>13</v>
      </c>
      <c r="G32" t="s">
        <v>39</v>
      </c>
      <c r="H32" t="s">
        <v>470</v>
      </c>
      <c r="I32">
        <v>111308209</v>
      </c>
      <c r="J32" t="s">
        <v>385</v>
      </c>
      <c r="K32" t="s">
        <v>471</v>
      </c>
      <c r="L32" t="s">
        <v>472</v>
      </c>
      <c r="M32" t="s">
        <v>473</v>
      </c>
      <c r="N32">
        <v>37.6478600007</v>
      </c>
      <c r="O32">
        <v>-122.0439200002</v>
      </c>
      <c r="P32" t="str">
        <f>VLOOKUP(A32,[1]Q3IdleFacilities!$A$2:$B$73,2,FALSE)</f>
        <v>2AF</v>
      </c>
    </row>
    <row r="33" spans="1:16" x14ac:dyDescent="0.25">
      <c r="A33">
        <v>31298793</v>
      </c>
      <c r="B33" t="s">
        <v>79</v>
      </c>
      <c r="C33">
        <v>285</v>
      </c>
      <c r="D33">
        <v>5.3977272727272728E-2</v>
      </c>
      <c r="E33">
        <f t="shared" si="0"/>
        <v>5.3977272727272728E-2</v>
      </c>
      <c r="F33" t="s">
        <v>13</v>
      </c>
      <c r="I33" t="s">
        <v>474</v>
      </c>
      <c r="J33" t="s">
        <v>385</v>
      </c>
      <c r="K33" t="s">
        <v>415</v>
      </c>
      <c r="M33" t="s">
        <v>475</v>
      </c>
      <c r="N33">
        <v>38.981614724400004</v>
      </c>
      <c r="O33">
        <v>-121.11327923579999</v>
      </c>
      <c r="P33" t="str">
        <f>VLOOKUP(A33,[1]Q3IdleFacilities!$A$2:$B$73,2,FALSE)</f>
        <v>2AF</v>
      </c>
    </row>
    <row r="34" spans="1:16" x14ac:dyDescent="0.25">
      <c r="A34">
        <v>35010358</v>
      </c>
      <c r="B34" t="s">
        <v>79</v>
      </c>
      <c r="C34">
        <v>516</v>
      </c>
      <c r="D34">
        <v>9.7727272727272732E-2</v>
      </c>
      <c r="E34">
        <f t="shared" si="0"/>
        <v>9.7727272727272732E-2</v>
      </c>
      <c r="F34" t="s">
        <v>13</v>
      </c>
      <c r="I34" t="s">
        <v>476</v>
      </c>
      <c r="J34" t="s">
        <v>381</v>
      </c>
      <c r="K34" t="s">
        <v>477</v>
      </c>
      <c r="M34" t="s">
        <v>478</v>
      </c>
      <c r="N34">
        <v>37.12189</v>
      </c>
      <c r="O34">
        <v>-122.1673</v>
      </c>
      <c r="P34" t="str">
        <f>VLOOKUP(A34,[1]Q3IdleFacilities!$A$2:$B$73,2,FALSE)</f>
        <v>2AF</v>
      </c>
    </row>
    <row r="35" spans="1:16" x14ac:dyDescent="0.25">
      <c r="A35">
        <v>35018047</v>
      </c>
      <c r="B35" t="s">
        <v>79</v>
      </c>
      <c r="C35">
        <v>839</v>
      </c>
      <c r="D35">
        <v>0.15890151515151515</v>
      </c>
      <c r="E35">
        <f t="shared" si="0"/>
        <v>0.15890151515151515</v>
      </c>
      <c r="F35" t="s">
        <v>13</v>
      </c>
      <c r="I35" t="s">
        <v>479</v>
      </c>
      <c r="J35" t="s">
        <v>385</v>
      </c>
      <c r="K35" t="s">
        <v>480</v>
      </c>
      <c r="M35" t="s">
        <v>481</v>
      </c>
      <c r="N35">
        <v>35.927196000000002</v>
      </c>
      <c r="O35">
        <v>-120.382541</v>
      </c>
      <c r="P35" t="str">
        <f>VLOOKUP(A35,[1]Q3IdleFacilities!$A$2:$B$73,2,FALSE)</f>
        <v>2AF</v>
      </c>
    </row>
    <row r="36" spans="1:16" x14ac:dyDescent="0.25">
      <c r="A36">
        <v>35023234</v>
      </c>
      <c r="B36" t="s">
        <v>79</v>
      </c>
      <c r="C36">
        <v>380</v>
      </c>
      <c r="D36">
        <v>7.1969696969696975E-2</v>
      </c>
      <c r="E36">
        <f t="shared" si="0"/>
        <v>7.1969696969696975E-2</v>
      </c>
      <c r="F36" t="s">
        <v>13</v>
      </c>
      <c r="G36" t="s">
        <v>21</v>
      </c>
      <c r="H36" t="s">
        <v>459</v>
      </c>
      <c r="I36">
        <v>107854679</v>
      </c>
      <c r="J36" t="s">
        <v>385</v>
      </c>
      <c r="K36" t="s">
        <v>460</v>
      </c>
      <c r="L36" t="s">
        <v>208</v>
      </c>
      <c r="M36" t="s">
        <v>482</v>
      </c>
      <c r="N36">
        <v>40.512880000000003</v>
      </c>
      <c r="O36">
        <v>-121.77204</v>
      </c>
      <c r="P36" t="str">
        <f>VLOOKUP(A36,[1]Q3IdleFacilities!$A$2:$B$73,2,FALSE)</f>
        <v>2AF</v>
      </c>
    </row>
    <row r="37" spans="1:16" x14ac:dyDescent="0.25">
      <c r="A37">
        <v>35023526</v>
      </c>
      <c r="B37" t="s">
        <v>79</v>
      </c>
      <c r="C37">
        <v>410</v>
      </c>
      <c r="D37">
        <v>7.7651515151515152E-2</v>
      </c>
      <c r="E37">
        <f t="shared" si="0"/>
        <v>7.7651515151515152E-2</v>
      </c>
      <c r="F37" t="s">
        <v>13</v>
      </c>
      <c r="G37" t="s">
        <v>24</v>
      </c>
      <c r="H37" t="s">
        <v>483</v>
      </c>
      <c r="I37">
        <v>113791547</v>
      </c>
      <c r="J37" t="s">
        <v>385</v>
      </c>
      <c r="K37" t="s">
        <v>484</v>
      </c>
      <c r="L37" t="s">
        <v>205</v>
      </c>
      <c r="M37" t="s">
        <v>485</v>
      </c>
      <c r="N37">
        <v>38.949826999999999</v>
      </c>
      <c r="O37">
        <v>-122.879035</v>
      </c>
      <c r="P37" t="str">
        <f>VLOOKUP(A37,[1]Q3IdleFacilities!$A$2:$B$73,2,FALSE)</f>
        <v>2AF</v>
      </c>
    </row>
    <row r="38" spans="1:16" x14ac:dyDescent="0.25">
      <c r="A38">
        <v>35026994</v>
      </c>
      <c r="B38" t="s">
        <v>79</v>
      </c>
      <c r="C38">
        <v>390</v>
      </c>
      <c r="D38">
        <v>7.3863636363636367E-2</v>
      </c>
      <c r="E38">
        <f t="shared" si="0"/>
        <v>7.3863636363636367E-2</v>
      </c>
      <c r="F38" t="s">
        <v>13</v>
      </c>
      <c r="I38" t="s">
        <v>486</v>
      </c>
      <c r="J38" t="s">
        <v>385</v>
      </c>
      <c r="K38" t="s">
        <v>487</v>
      </c>
      <c r="M38" t="s">
        <v>488</v>
      </c>
      <c r="N38">
        <v>38.951658999999999</v>
      </c>
      <c r="O38">
        <v>-122.838443</v>
      </c>
      <c r="P38" t="str">
        <f>VLOOKUP(A38,[1]Q3IdleFacilities!$A$2:$B$73,2,FALSE)</f>
        <v>2AF</v>
      </c>
    </row>
    <row r="39" spans="1:16" x14ac:dyDescent="0.25">
      <c r="A39">
        <v>35037647</v>
      </c>
      <c r="B39" t="s">
        <v>79</v>
      </c>
      <c r="C39">
        <v>527</v>
      </c>
      <c r="D39">
        <v>9.9810606060606058E-2</v>
      </c>
      <c r="E39">
        <f t="shared" si="0"/>
        <v>9.9810606060606058E-2</v>
      </c>
      <c r="F39" t="s">
        <v>13</v>
      </c>
      <c r="I39" t="s">
        <v>489</v>
      </c>
      <c r="J39" t="s">
        <v>385</v>
      </c>
      <c r="K39" t="s">
        <v>490</v>
      </c>
      <c r="M39" t="s">
        <v>491</v>
      </c>
      <c r="N39">
        <v>39.310587329100002</v>
      </c>
      <c r="O39">
        <v>-123.7828372638</v>
      </c>
      <c r="P39" t="str">
        <f>VLOOKUP(A39,[1]Q3IdleFacilities!$A$2:$B$73,2,FALSE)</f>
        <v>2AF</v>
      </c>
    </row>
    <row r="40" spans="1:16" x14ac:dyDescent="0.25">
      <c r="A40">
        <v>35038190</v>
      </c>
      <c r="B40" t="s">
        <v>79</v>
      </c>
      <c r="C40">
        <v>515</v>
      </c>
      <c r="D40">
        <v>9.7537878787878785E-2</v>
      </c>
      <c r="E40">
        <f t="shared" si="0"/>
        <v>9.7537878787878785E-2</v>
      </c>
      <c r="F40" t="s">
        <v>13</v>
      </c>
      <c r="G40" t="s">
        <v>36</v>
      </c>
      <c r="H40" t="s">
        <v>492</v>
      </c>
      <c r="I40">
        <v>107962023</v>
      </c>
      <c r="J40" t="s">
        <v>385</v>
      </c>
      <c r="K40" t="s">
        <v>415</v>
      </c>
      <c r="L40" t="s">
        <v>493</v>
      </c>
      <c r="M40" t="s">
        <v>494</v>
      </c>
      <c r="N40">
        <v>36.60304</v>
      </c>
      <c r="O40">
        <v>-121.42898</v>
      </c>
      <c r="P40" t="str">
        <f>VLOOKUP(A40,[1]Q3IdleFacilities!$A$2:$B$73,2,FALSE)</f>
        <v>2AF</v>
      </c>
    </row>
    <row r="41" spans="1:16" x14ac:dyDescent="0.25">
      <c r="A41">
        <v>35038502</v>
      </c>
      <c r="B41" t="s">
        <v>79</v>
      </c>
      <c r="C41">
        <v>866</v>
      </c>
      <c r="D41">
        <v>0.1640151515151515</v>
      </c>
      <c r="E41">
        <f t="shared" si="0"/>
        <v>0.1640151515151515</v>
      </c>
      <c r="F41" t="s">
        <v>13</v>
      </c>
      <c r="G41" t="s">
        <v>36</v>
      </c>
      <c r="H41" t="s">
        <v>414</v>
      </c>
      <c r="I41">
        <v>109234809</v>
      </c>
      <c r="J41" t="s">
        <v>385</v>
      </c>
      <c r="K41" t="s">
        <v>415</v>
      </c>
      <c r="L41" t="s">
        <v>495</v>
      </c>
      <c r="M41" t="s">
        <v>496</v>
      </c>
      <c r="N41">
        <v>35.849319999999999</v>
      </c>
      <c r="O41">
        <v>-120.39443</v>
      </c>
      <c r="P41" t="str">
        <f>VLOOKUP(A41,[1]Q3IdleFacilities!$A$2:$B$73,2,FALSE)</f>
        <v>2AF</v>
      </c>
    </row>
    <row r="42" spans="1:16" x14ac:dyDescent="0.25">
      <c r="A42">
        <v>35042670</v>
      </c>
      <c r="B42" t="s">
        <v>79</v>
      </c>
      <c r="C42">
        <v>467</v>
      </c>
      <c r="D42">
        <v>8.8446969696969691E-2</v>
      </c>
      <c r="E42">
        <f t="shared" si="0"/>
        <v>8.8446969696969691E-2</v>
      </c>
      <c r="F42" t="s">
        <v>13</v>
      </c>
      <c r="G42" t="s">
        <v>21</v>
      </c>
      <c r="H42" t="s">
        <v>497</v>
      </c>
      <c r="I42">
        <v>114601621</v>
      </c>
      <c r="J42" t="s">
        <v>385</v>
      </c>
      <c r="K42" t="s">
        <v>498</v>
      </c>
      <c r="L42" t="s">
        <v>499</v>
      </c>
      <c r="M42" t="s">
        <v>500</v>
      </c>
      <c r="N42">
        <v>38.702555317700003</v>
      </c>
      <c r="O42">
        <v>-120.790225957</v>
      </c>
      <c r="P42" t="str">
        <f>VLOOKUP(A42,[1]Q3IdleFacilities!$A$2:$B$73,2,FALSE)</f>
        <v>2AF</v>
      </c>
    </row>
    <row r="43" spans="1:16" x14ac:dyDescent="0.25">
      <c r="A43">
        <v>35054959</v>
      </c>
      <c r="B43" t="s">
        <v>79</v>
      </c>
      <c r="C43">
        <v>406</v>
      </c>
      <c r="D43">
        <v>7.6893939393939389E-2</v>
      </c>
      <c r="E43">
        <f t="shared" si="0"/>
        <v>7.6893939393939389E-2</v>
      </c>
      <c r="F43" t="s">
        <v>13</v>
      </c>
      <c r="G43" t="s">
        <v>21</v>
      </c>
      <c r="H43" t="s">
        <v>497</v>
      </c>
      <c r="I43">
        <v>114804992</v>
      </c>
      <c r="J43" t="s">
        <v>381</v>
      </c>
      <c r="K43" t="s">
        <v>501</v>
      </c>
      <c r="L43" t="s">
        <v>502</v>
      </c>
      <c r="M43" t="s">
        <v>503</v>
      </c>
      <c r="N43">
        <v>38.542386999999998</v>
      </c>
      <c r="O43">
        <v>-120.692987</v>
      </c>
      <c r="P43" t="str">
        <f>VLOOKUP(A43,[1]Q3IdleFacilities!$A$2:$B$73,2,FALSE)</f>
        <v>2AF</v>
      </c>
    </row>
    <row r="44" spans="1:16" x14ac:dyDescent="0.25">
      <c r="A44">
        <v>35058267</v>
      </c>
      <c r="B44" t="s">
        <v>79</v>
      </c>
      <c r="C44">
        <v>610</v>
      </c>
      <c r="D44">
        <v>0.11553030303030302</v>
      </c>
      <c r="E44">
        <f t="shared" si="0"/>
        <v>0.11553030303030302</v>
      </c>
      <c r="F44" t="s">
        <v>13</v>
      </c>
      <c r="G44" t="s">
        <v>39</v>
      </c>
      <c r="H44" t="s">
        <v>504</v>
      </c>
      <c r="I44">
        <v>114944231</v>
      </c>
      <c r="J44" t="s">
        <v>381</v>
      </c>
      <c r="K44" t="s">
        <v>505</v>
      </c>
      <c r="L44" t="s">
        <v>506</v>
      </c>
      <c r="M44" t="s">
        <v>507</v>
      </c>
      <c r="N44">
        <v>38.425227358299999</v>
      </c>
      <c r="O44">
        <v>-120.6109893835</v>
      </c>
      <c r="P44" t="str">
        <f>VLOOKUP(A44,[1]Q3IdleFacilities!$A$2:$B$73,2,FALSE)</f>
        <v>2AF</v>
      </c>
    </row>
    <row r="45" spans="1:16" x14ac:dyDescent="0.25">
      <c r="A45">
        <v>35066689</v>
      </c>
      <c r="B45" t="s">
        <v>79</v>
      </c>
      <c r="C45">
        <v>103</v>
      </c>
      <c r="D45">
        <v>1.9507575757575758E-2</v>
      </c>
      <c r="E45">
        <f t="shared" si="0"/>
        <v>1.9507575757575758E-2</v>
      </c>
      <c r="F45" t="s">
        <v>13</v>
      </c>
      <c r="G45" t="s">
        <v>39</v>
      </c>
      <c r="H45" t="s">
        <v>504</v>
      </c>
      <c r="I45">
        <v>114630849</v>
      </c>
      <c r="J45" t="s">
        <v>385</v>
      </c>
      <c r="K45" t="s">
        <v>508</v>
      </c>
      <c r="L45" t="s">
        <v>509</v>
      </c>
      <c r="M45" t="s">
        <v>510</v>
      </c>
      <c r="N45">
        <v>38.364268000000003</v>
      </c>
      <c r="O45">
        <v>-120.724549</v>
      </c>
      <c r="P45" t="str">
        <f>VLOOKUP(A45,[1]Q3IdleFacilities!$A$2:$B$73,2,FALSE)</f>
        <v>2AF</v>
      </c>
    </row>
    <row r="46" spans="1:16" x14ac:dyDescent="0.25">
      <c r="A46">
        <v>35087462</v>
      </c>
      <c r="B46" t="s">
        <v>79</v>
      </c>
      <c r="C46">
        <v>1538</v>
      </c>
      <c r="D46">
        <v>0.29128787878787876</v>
      </c>
      <c r="E46">
        <f t="shared" si="0"/>
        <v>0.29128787878787876</v>
      </c>
      <c r="F46" t="s">
        <v>13</v>
      </c>
      <c r="G46" t="s">
        <v>21</v>
      </c>
      <c r="H46" t="s">
        <v>511</v>
      </c>
      <c r="I46">
        <v>116590864</v>
      </c>
      <c r="J46" t="s">
        <v>385</v>
      </c>
      <c r="K46" t="s">
        <v>512</v>
      </c>
      <c r="L46" t="s">
        <v>513</v>
      </c>
      <c r="M46" t="s">
        <v>514</v>
      </c>
      <c r="N46">
        <v>39.045414564436001</v>
      </c>
      <c r="O46">
        <v>-121.303440763672</v>
      </c>
      <c r="P46" t="str">
        <f>VLOOKUP(A46,[1]Q3IdleFacilities!$A$2:$B$73,2,FALSE)</f>
        <v>2AF</v>
      </c>
    </row>
    <row r="47" spans="1:16" x14ac:dyDescent="0.25">
      <c r="A47">
        <v>35094321</v>
      </c>
      <c r="B47" t="s">
        <v>79</v>
      </c>
      <c r="C47">
        <v>545</v>
      </c>
      <c r="D47">
        <v>0.10321969696969698</v>
      </c>
      <c r="E47">
        <f t="shared" si="0"/>
        <v>0.10321969696969698</v>
      </c>
      <c r="F47" t="s">
        <v>13</v>
      </c>
      <c r="G47" t="s">
        <v>515</v>
      </c>
      <c r="H47" t="s">
        <v>516</v>
      </c>
      <c r="I47">
        <v>116983310</v>
      </c>
      <c r="J47" t="s">
        <v>381</v>
      </c>
      <c r="K47" t="s">
        <v>517</v>
      </c>
      <c r="L47" t="s">
        <v>518</v>
      </c>
      <c r="M47" t="s">
        <v>519</v>
      </c>
      <c r="N47">
        <v>37.083356364879997</v>
      </c>
      <c r="O47">
        <v>-121.752392563171</v>
      </c>
      <c r="P47" t="str">
        <f>VLOOKUP(A47,[1]Q3IdleFacilities!$A$2:$B$73,2,FALSE)</f>
        <v>2AF</v>
      </c>
    </row>
    <row r="48" spans="1:16" x14ac:dyDescent="0.25">
      <c r="A48">
        <v>35098264</v>
      </c>
      <c r="B48" t="s">
        <v>79</v>
      </c>
      <c r="C48">
        <v>545</v>
      </c>
      <c r="D48">
        <v>0.10321969696969698</v>
      </c>
      <c r="E48">
        <f t="shared" si="0"/>
        <v>0.10321969696969698</v>
      </c>
      <c r="F48" t="s">
        <v>13</v>
      </c>
      <c r="G48" t="s">
        <v>39</v>
      </c>
      <c r="H48" t="s">
        <v>520</v>
      </c>
      <c r="I48">
        <v>117157644</v>
      </c>
      <c r="J48" t="s">
        <v>381</v>
      </c>
      <c r="K48" t="s">
        <v>521</v>
      </c>
      <c r="L48" t="s">
        <v>522</v>
      </c>
      <c r="M48" t="s">
        <v>523</v>
      </c>
      <c r="N48">
        <v>38.264532697093998</v>
      </c>
      <c r="O48">
        <v>-120.509547380653</v>
      </c>
      <c r="P48" t="str">
        <f>VLOOKUP(A48,[1]Q3IdleFacilities!$A$2:$B$73,2,FALSE)</f>
        <v>2AF</v>
      </c>
    </row>
    <row r="49" spans="1:16" x14ac:dyDescent="0.25">
      <c r="A49">
        <v>31102666</v>
      </c>
      <c r="B49" t="s">
        <v>79</v>
      </c>
      <c r="C49">
        <v>1245</v>
      </c>
      <c r="D49">
        <v>0.23579545454545456</v>
      </c>
      <c r="E49">
        <f t="shared" si="0"/>
        <v>0.23579545454545456</v>
      </c>
      <c r="F49" t="s">
        <v>91</v>
      </c>
      <c r="G49" t="s">
        <v>24</v>
      </c>
      <c r="H49" t="s">
        <v>161</v>
      </c>
      <c r="I49">
        <v>110096637</v>
      </c>
      <c r="J49" t="s">
        <v>385</v>
      </c>
      <c r="K49" t="s">
        <v>524</v>
      </c>
      <c r="L49" t="s">
        <v>162</v>
      </c>
      <c r="M49" t="s">
        <v>525</v>
      </c>
      <c r="N49">
        <v>38.252339999999997</v>
      </c>
      <c r="O49">
        <v>-122.37857</v>
      </c>
      <c r="P49" t="str">
        <f>VLOOKUP(A49,[1]Q3IdleFacilities!$A$2:$B$73,2,FALSE)</f>
        <v>2AF</v>
      </c>
    </row>
    <row r="50" spans="1:16" x14ac:dyDescent="0.25">
      <c r="A50">
        <v>35087207</v>
      </c>
      <c r="B50" t="s">
        <v>79</v>
      </c>
      <c r="C50">
        <v>1065</v>
      </c>
      <c r="D50">
        <v>0.20170454545454544</v>
      </c>
      <c r="E50">
        <f t="shared" si="0"/>
        <v>0.20170454545454544</v>
      </c>
      <c r="F50" t="s">
        <v>91</v>
      </c>
      <c r="G50" t="s">
        <v>526</v>
      </c>
      <c r="H50" t="s">
        <v>527</v>
      </c>
      <c r="I50">
        <v>117011694</v>
      </c>
      <c r="J50" t="s">
        <v>385</v>
      </c>
      <c r="K50" t="s">
        <v>528</v>
      </c>
      <c r="L50" t="s">
        <v>529</v>
      </c>
      <c r="M50" t="s">
        <v>530</v>
      </c>
      <c r="N50">
        <v>37.939654283522003</v>
      </c>
      <c r="O50">
        <v>-121.91104917986701</v>
      </c>
      <c r="P50" t="str">
        <f>VLOOKUP(A50,[1]Q3IdleFacilities!$A$2:$B$73,2,FALSE)</f>
        <v>2AF</v>
      </c>
    </row>
    <row r="51" spans="1:16" x14ac:dyDescent="0.25">
      <c r="A51">
        <v>35100238</v>
      </c>
      <c r="B51" t="s">
        <v>79</v>
      </c>
      <c r="C51">
        <v>665</v>
      </c>
      <c r="D51">
        <v>0.1259469696969697</v>
      </c>
      <c r="E51">
        <f t="shared" si="0"/>
        <v>0.1259469696969697</v>
      </c>
      <c r="F51" t="s">
        <v>91</v>
      </c>
      <c r="G51" t="s">
        <v>36</v>
      </c>
      <c r="H51" t="s">
        <v>414</v>
      </c>
      <c r="I51">
        <v>116153631</v>
      </c>
      <c r="J51" t="s">
        <v>381</v>
      </c>
      <c r="K51" t="s">
        <v>531</v>
      </c>
      <c r="L51" t="s">
        <v>532</v>
      </c>
      <c r="M51" t="s">
        <v>533</v>
      </c>
      <c r="N51">
        <v>35.521234</v>
      </c>
      <c r="O51">
        <v>-120.797268</v>
      </c>
      <c r="P51" t="str">
        <f>VLOOKUP(A51,[1]Q3IdleFacilities!$A$2:$B$73,2,FALSE)</f>
        <v>2AF</v>
      </c>
    </row>
    <row r="52" spans="1:16" x14ac:dyDescent="0.25">
      <c r="A52">
        <v>31257161</v>
      </c>
      <c r="B52" t="s">
        <v>79</v>
      </c>
      <c r="C52">
        <v>490</v>
      </c>
      <c r="D52">
        <v>9.2803030303030304E-2</v>
      </c>
      <c r="E52">
        <f t="shared" si="0"/>
        <v>9.2803030303030304E-2</v>
      </c>
      <c r="F52" t="s">
        <v>91</v>
      </c>
      <c r="G52" t="s">
        <v>39</v>
      </c>
      <c r="H52" t="s">
        <v>534</v>
      </c>
      <c r="I52">
        <v>108565478</v>
      </c>
      <c r="J52" t="s">
        <v>385</v>
      </c>
      <c r="K52" t="s">
        <v>415</v>
      </c>
      <c r="L52" t="s">
        <v>535</v>
      </c>
      <c r="M52" t="s">
        <v>536</v>
      </c>
      <c r="N52">
        <v>38.137331846199999</v>
      </c>
      <c r="O52">
        <v>-120.9224950573</v>
      </c>
      <c r="P52" t="str">
        <f>VLOOKUP(A52,[1]Q3IdleFacilities!$A$2:$B$73,2,FALSE)</f>
        <v>2AF</v>
      </c>
    </row>
    <row r="53" spans="1:16" x14ac:dyDescent="0.25">
      <c r="A53">
        <v>35055289</v>
      </c>
      <c r="B53" t="s">
        <v>79</v>
      </c>
      <c r="C53">
        <v>314</v>
      </c>
      <c r="D53">
        <v>5.9469696969696971E-2</v>
      </c>
      <c r="E53">
        <f t="shared" si="0"/>
        <v>5.9469696969696971E-2</v>
      </c>
      <c r="F53" t="s">
        <v>91</v>
      </c>
      <c r="G53" t="s">
        <v>39</v>
      </c>
      <c r="H53" t="s">
        <v>537</v>
      </c>
      <c r="I53">
        <v>114881462</v>
      </c>
      <c r="J53" t="s">
        <v>385</v>
      </c>
      <c r="K53" t="s">
        <v>538</v>
      </c>
      <c r="L53" t="s">
        <v>539</v>
      </c>
      <c r="M53" t="s">
        <v>540</v>
      </c>
      <c r="N53">
        <v>37.605657999999998</v>
      </c>
      <c r="O53">
        <v>-121.749726</v>
      </c>
      <c r="P53" t="str">
        <f>VLOOKUP(A53,[1]Q3IdleFacilities!$A$2:$B$73,2,FALSE)</f>
        <v>2AF</v>
      </c>
    </row>
    <row r="54" spans="1:16" x14ac:dyDescent="0.25">
      <c r="A54">
        <v>35037345</v>
      </c>
      <c r="B54" t="s">
        <v>79</v>
      </c>
      <c r="C54">
        <v>250</v>
      </c>
      <c r="D54">
        <v>4.7348484848484848E-2</v>
      </c>
      <c r="E54">
        <f t="shared" si="0"/>
        <v>4.7348484848484848E-2</v>
      </c>
      <c r="F54" t="s">
        <v>91</v>
      </c>
      <c r="G54" t="s">
        <v>36</v>
      </c>
      <c r="H54" t="s">
        <v>541</v>
      </c>
      <c r="I54">
        <v>108883947</v>
      </c>
      <c r="J54" t="s">
        <v>385</v>
      </c>
      <c r="K54" t="s">
        <v>542</v>
      </c>
      <c r="L54" t="s">
        <v>543</v>
      </c>
      <c r="M54" t="s">
        <v>544</v>
      </c>
      <c r="N54">
        <v>34.638469999999998</v>
      </c>
      <c r="O54">
        <v>-120.29027000000001</v>
      </c>
      <c r="P54" t="str">
        <f>VLOOKUP(A54,[1]Q3IdleFacilities!$A$2:$B$73,2,FALSE)</f>
        <v>2AF</v>
      </c>
    </row>
    <row r="55" spans="1:16" x14ac:dyDescent="0.25">
      <c r="A55">
        <v>31254945</v>
      </c>
      <c r="B55" t="s">
        <v>79</v>
      </c>
      <c r="C55">
        <v>270</v>
      </c>
      <c r="D55">
        <v>5.1136399999999999E-2</v>
      </c>
      <c r="E55">
        <f t="shared" si="0"/>
        <v>5.1136399999999999E-2</v>
      </c>
      <c r="F55" t="s">
        <v>545</v>
      </c>
      <c r="G55" t="s">
        <v>24</v>
      </c>
      <c r="H55" t="s">
        <v>546</v>
      </c>
      <c r="I55">
        <v>113773964</v>
      </c>
      <c r="J55" t="s">
        <v>385</v>
      </c>
      <c r="K55" t="s">
        <v>547</v>
      </c>
      <c r="L55" t="s">
        <v>548</v>
      </c>
      <c r="M55" t="s">
        <v>549</v>
      </c>
      <c r="N55">
        <v>38.209678414899997</v>
      </c>
      <c r="O55">
        <v>-122.6755403913</v>
      </c>
      <c r="P55" t="str">
        <f>VLOOKUP(A55,[1]Q3IdleFacilities!$A$2:$B$73,2,FALSE)</f>
        <v>2AF</v>
      </c>
    </row>
    <row r="56" spans="1:16" x14ac:dyDescent="0.25">
      <c r="A56" s="16">
        <v>31254545</v>
      </c>
      <c r="B56" s="16" t="s">
        <v>79</v>
      </c>
      <c r="C56" s="16">
        <v>857</v>
      </c>
      <c r="D56" s="16">
        <v>0.16231060606060607</v>
      </c>
      <c r="E56" s="16">
        <f t="shared" si="0"/>
        <v>0.16231060606060607</v>
      </c>
      <c r="F56" s="16" t="s">
        <v>545</v>
      </c>
      <c r="G56" s="16"/>
      <c r="H56" s="16"/>
      <c r="I56" s="16">
        <v>113192220</v>
      </c>
      <c r="J56" s="16" t="s">
        <v>385</v>
      </c>
      <c r="K56" s="16" t="s">
        <v>550</v>
      </c>
      <c r="L56" s="16"/>
      <c r="M56" s="16" t="s">
        <v>551</v>
      </c>
      <c r="N56" s="16">
        <v>40.650966771500002</v>
      </c>
      <c r="O56" s="16">
        <v>-122.61296256369999</v>
      </c>
      <c r="P56" t="str">
        <f>VLOOKUP(A56,[1]Q3IdleFacilities!$A$2:$B$73,2,FALSE)</f>
        <v>2AF</v>
      </c>
    </row>
    <row r="57" spans="1:16" x14ac:dyDescent="0.25">
      <c r="A57" s="16">
        <v>31254945</v>
      </c>
      <c r="B57" s="16" t="s">
        <v>79</v>
      </c>
      <c r="C57" s="16">
        <v>270</v>
      </c>
      <c r="D57" s="16">
        <v>5.113636363636364E-2</v>
      </c>
      <c r="E57" s="16">
        <f t="shared" si="0"/>
        <v>5.113636363636364E-2</v>
      </c>
      <c r="F57" s="16" t="s">
        <v>545</v>
      </c>
      <c r="G57" s="16"/>
      <c r="H57" s="16"/>
      <c r="I57" s="16">
        <v>109973400</v>
      </c>
      <c r="J57" s="16" t="s">
        <v>385</v>
      </c>
      <c r="K57" s="16" t="s">
        <v>547</v>
      </c>
      <c r="L57" s="16"/>
      <c r="M57" s="16" t="s">
        <v>549</v>
      </c>
      <c r="N57" s="16">
        <v>38.209249999999997</v>
      </c>
      <c r="O57" s="16">
        <v>-122.67673000000001</v>
      </c>
      <c r="P57" t="str">
        <f>VLOOKUP(A57,[1]Q3IdleFacilities!$A$2:$B$73,2,FALSE)</f>
        <v>2AF</v>
      </c>
    </row>
    <row r="58" spans="1:16" x14ac:dyDescent="0.25">
      <c r="A58" s="16">
        <v>35009046</v>
      </c>
      <c r="B58" s="16" t="s">
        <v>79</v>
      </c>
      <c r="C58" s="16">
        <v>891</v>
      </c>
      <c r="D58" s="16">
        <v>0.16875000000000001</v>
      </c>
      <c r="E58" s="16">
        <f t="shared" si="0"/>
        <v>0.16875000000000001</v>
      </c>
      <c r="F58" s="16" t="s">
        <v>545</v>
      </c>
      <c r="G58" s="16" t="s">
        <v>24</v>
      </c>
      <c r="H58" s="16" t="s">
        <v>161</v>
      </c>
      <c r="I58" s="16">
        <v>107399395</v>
      </c>
      <c r="J58" s="16" t="s">
        <v>385</v>
      </c>
      <c r="K58" s="16" t="s">
        <v>552</v>
      </c>
      <c r="L58" s="16" t="s">
        <v>203</v>
      </c>
      <c r="M58" s="16" t="s">
        <v>553</v>
      </c>
      <c r="N58" s="16">
        <v>38.578270000000003</v>
      </c>
      <c r="O58" s="16">
        <v>-122.39393</v>
      </c>
      <c r="P58" t="str">
        <f>VLOOKUP(A58,[1]Q3IdleFacilities!$A$2:$B$73,2,FALSE)</f>
        <v>2AF</v>
      </c>
    </row>
    <row r="59" spans="1:16" x14ac:dyDescent="0.25">
      <c r="A59" s="16">
        <v>35038059</v>
      </c>
      <c r="B59" s="16" t="s">
        <v>79</v>
      </c>
      <c r="C59" s="16">
        <v>115</v>
      </c>
      <c r="D59" s="16">
        <v>2.1780303030303032E-2</v>
      </c>
      <c r="E59" s="16">
        <f t="shared" si="0"/>
        <v>2.1780303030303032E-2</v>
      </c>
      <c r="F59" s="16" t="s">
        <v>545</v>
      </c>
      <c r="G59" s="16" t="s">
        <v>21</v>
      </c>
      <c r="H59" s="16" t="s">
        <v>466</v>
      </c>
      <c r="I59" s="16">
        <v>109198066</v>
      </c>
      <c r="J59" s="16" t="s">
        <v>381</v>
      </c>
      <c r="K59" s="16" t="s">
        <v>554</v>
      </c>
      <c r="L59" s="16" t="s">
        <v>555</v>
      </c>
      <c r="M59" s="16" t="s">
        <v>556</v>
      </c>
      <c r="N59" s="16">
        <v>39.52243</v>
      </c>
      <c r="O59" s="16">
        <v>-121.18192000000001</v>
      </c>
      <c r="P59" t="str">
        <f>VLOOKUP(A59,[1]Q3IdleFacilities!$A$2:$B$73,2,FALSE)</f>
        <v>2AF</v>
      </c>
    </row>
    <row r="60" spans="1:16" x14ac:dyDescent="0.25">
      <c r="A60" s="16">
        <v>35038312</v>
      </c>
      <c r="B60" s="16" t="s">
        <v>79</v>
      </c>
      <c r="C60" s="16">
        <v>320</v>
      </c>
      <c r="D60" s="16">
        <v>6.0606060606060608E-2</v>
      </c>
      <c r="E60" s="16">
        <f t="shared" si="0"/>
        <v>6.0606060606060608E-2</v>
      </c>
      <c r="F60" s="16" t="s">
        <v>545</v>
      </c>
      <c r="G60" s="16" t="s">
        <v>36</v>
      </c>
      <c r="H60" s="16" t="s">
        <v>557</v>
      </c>
      <c r="I60" s="16">
        <v>108879245</v>
      </c>
      <c r="J60" s="16" t="s">
        <v>385</v>
      </c>
      <c r="K60" s="16" t="s">
        <v>558</v>
      </c>
      <c r="L60" s="16" t="s">
        <v>559</v>
      </c>
      <c r="M60" s="16" t="s">
        <v>560</v>
      </c>
      <c r="N60" s="16">
        <v>34.831829999999997</v>
      </c>
      <c r="O60" s="16">
        <v>-120.23264</v>
      </c>
      <c r="P60" t="str">
        <f>VLOOKUP(A60,[1]Q3IdleFacilities!$A$2:$B$73,2,FALSE)</f>
        <v>2AF</v>
      </c>
    </row>
    <row r="61" spans="1:16" x14ac:dyDescent="0.25">
      <c r="A61" s="16">
        <v>35065058</v>
      </c>
      <c r="B61" s="16" t="s">
        <v>79</v>
      </c>
      <c r="C61" s="16">
        <v>530</v>
      </c>
      <c r="D61" s="16">
        <v>0.10037878787878787</v>
      </c>
      <c r="E61" s="16">
        <f t="shared" si="0"/>
        <v>0.10037878787878787</v>
      </c>
      <c r="F61" s="16" t="s">
        <v>545</v>
      </c>
      <c r="G61" s="16" t="s">
        <v>21</v>
      </c>
      <c r="H61" s="16" t="s">
        <v>497</v>
      </c>
      <c r="I61" s="16">
        <v>111815691</v>
      </c>
      <c r="J61" s="16" t="s">
        <v>385</v>
      </c>
      <c r="K61" s="16" t="s">
        <v>561</v>
      </c>
      <c r="L61" s="16" t="s">
        <v>562</v>
      </c>
      <c r="M61" s="16" t="s">
        <v>563</v>
      </c>
      <c r="N61" s="16">
        <v>38.605510228299998</v>
      </c>
      <c r="O61" s="16">
        <v>-120.8122207784</v>
      </c>
      <c r="P61" t="str">
        <f>VLOOKUP(A61,[1]Q3IdleFacilities!$A$2:$B$73,2,FALSE)</f>
        <v>2AF</v>
      </c>
    </row>
    <row r="62" spans="1:16" x14ac:dyDescent="0.25">
      <c r="A62" s="16">
        <v>35078728</v>
      </c>
      <c r="B62" s="16" t="s">
        <v>79</v>
      </c>
      <c r="C62" s="16">
        <v>193</v>
      </c>
      <c r="D62" s="16">
        <v>3.6553030303030302E-2</v>
      </c>
      <c r="E62" s="16">
        <f t="shared" si="0"/>
        <v>3.6553030303030302E-2</v>
      </c>
      <c r="F62" s="16" t="s">
        <v>545</v>
      </c>
      <c r="G62" s="16" t="s">
        <v>21</v>
      </c>
      <c r="H62" s="16" t="s">
        <v>459</v>
      </c>
      <c r="I62" s="16">
        <v>114944335</v>
      </c>
      <c r="J62" s="16" t="s">
        <v>385</v>
      </c>
      <c r="K62" s="16" t="s">
        <v>564</v>
      </c>
      <c r="L62" s="16" t="s">
        <v>565</v>
      </c>
      <c r="M62" s="16" t="s">
        <v>566</v>
      </c>
      <c r="N62" s="16">
        <v>40.790559999999999</v>
      </c>
      <c r="O62" s="16">
        <v>-122.61508000000001</v>
      </c>
      <c r="P62" t="str">
        <f>VLOOKUP(A62,[1]Q3IdleFacilities!$A$2:$B$73,2,FALSE)</f>
        <v>2AF</v>
      </c>
    </row>
    <row r="63" spans="1:16" x14ac:dyDescent="0.25">
      <c r="A63" s="16">
        <v>35078734</v>
      </c>
      <c r="B63" s="16" t="s">
        <v>79</v>
      </c>
      <c r="C63" s="16">
        <v>337</v>
      </c>
      <c r="D63" s="16">
        <v>6.3825757575757577E-2</v>
      </c>
      <c r="E63" s="16">
        <f t="shared" si="0"/>
        <v>6.3825757575757577E-2</v>
      </c>
      <c r="F63" s="16" t="s">
        <v>545</v>
      </c>
      <c r="G63" s="16" t="s">
        <v>21</v>
      </c>
      <c r="H63" s="16" t="s">
        <v>459</v>
      </c>
      <c r="I63" s="16">
        <v>114972983</v>
      </c>
      <c r="J63" s="16" t="s">
        <v>385</v>
      </c>
      <c r="K63" s="16" t="s">
        <v>564</v>
      </c>
      <c r="L63" s="16" t="s">
        <v>565</v>
      </c>
      <c r="M63" s="16" t="s">
        <v>567</v>
      </c>
      <c r="N63" s="16">
        <v>40.763390000000001</v>
      </c>
      <c r="O63" s="16">
        <v>-122.61015</v>
      </c>
      <c r="P63" t="str">
        <f>VLOOKUP(A63,[1]Q3IdleFacilities!$A$2:$B$73,2,FALSE)</f>
        <v>2AF</v>
      </c>
    </row>
    <row r="64" spans="1:16" s="16" customFormat="1" x14ac:dyDescent="0.25">
      <c r="A64" s="16">
        <v>35062127</v>
      </c>
      <c r="B64" s="16" t="s">
        <v>79</v>
      </c>
      <c r="C64" s="16">
        <v>6011</v>
      </c>
      <c r="D64" s="16">
        <v>1.1384469696969697</v>
      </c>
      <c r="E64" s="16">
        <f t="shared" si="0"/>
        <v>1.1384469696969697</v>
      </c>
      <c r="F64" s="16" t="s">
        <v>91</v>
      </c>
      <c r="G64" s="16" t="s">
        <v>21</v>
      </c>
      <c r="H64" s="16" t="s">
        <v>511</v>
      </c>
      <c r="I64" s="16">
        <v>114988505</v>
      </c>
      <c r="J64" s="16" t="s">
        <v>385</v>
      </c>
      <c r="K64" s="16" t="s">
        <v>568</v>
      </c>
      <c r="L64" s="16" t="s">
        <v>569</v>
      </c>
      <c r="M64" s="16" t="s">
        <v>570</v>
      </c>
      <c r="N64" s="16">
        <v>38.835864000000001</v>
      </c>
      <c r="O64" s="16">
        <v>-120.98002099999999</v>
      </c>
      <c r="P64" s="16" t="str">
        <f>VLOOKUP(A64,[1]Q3IdleFacilities!$A$2:$B$73,2,FALSE)</f>
        <v>2AF</v>
      </c>
    </row>
    <row r="65" spans="1:16" s="16" customFormat="1" x14ac:dyDescent="0.25">
      <c r="A65" s="16">
        <v>35094082</v>
      </c>
      <c r="B65" s="16" t="s">
        <v>79</v>
      </c>
      <c r="C65" s="16">
        <v>566</v>
      </c>
      <c r="D65" s="16">
        <v>0.10719696969696969</v>
      </c>
      <c r="E65" s="16">
        <f t="shared" si="0"/>
        <v>0.10719696969696969</v>
      </c>
      <c r="F65" s="16" t="s">
        <v>91</v>
      </c>
      <c r="G65" s="16" t="s">
        <v>21</v>
      </c>
      <c r="H65" s="16" t="s">
        <v>571</v>
      </c>
      <c r="I65" s="16">
        <v>116792166</v>
      </c>
      <c r="J65" s="16" t="s">
        <v>381</v>
      </c>
      <c r="K65" s="16" t="s">
        <v>415</v>
      </c>
      <c r="L65" s="16" t="s">
        <v>169</v>
      </c>
      <c r="M65" s="16" t="s">
        <v>572</v>
      </c>
      <c r="N65" s="16">
        <v>39.749050262986003</v>
      </c>
      <c r="O65" s="16">
        <v>-121.602632306627</v>
      </c>
      <c r="P65" s="16" t="str">
        <f>VLOOKUP(A65,[1]Q3IdleFacilities!$A$2:$B$73,2,FALSE)</f>
        <v>2AF</v>
      </c>
    </row>
    <row r="66" spans="1:16" s="16" customFormat="1" x14ac:dyDescent="0.25">
      <c r="A66" s="16">
        <v>35078144</v>
      </c>
      <c r="B66" s="16" t="s">
        <v>79</v>
      </c>
      <c r="C66" s="16">
        <v>450</v>
      </c>
      <c r="D66" s="16">
        <v>8.5227272727272721E-2</v>
      </c>
      <c r="E66" s="16">
        <f t="shared" ref="E66:E73" si="1">D66</f>
        <v>8.5227272727272721E-2</v>
      </c>
      <c r="F66" s="16" t="s">
        <v>91</v>
      </c>
      <c r="G66" s="16" t="s">
        <v>36</v>
      </c>
      <c r="H66" s="16" t="s">
        <v>179</v>
      </c>
      <c r="I66" s="16">
        <v>114634235</v>
      </c>
      <c r="J66" s="16" t="s">
        <v>385</v>
      </c>
      <c r="K66" s="16" t="s">
        <v>573</v>
      </c>
      <c r="L66" s="16" t="s">
        <v>574</v>
      </c>
      <c r="M66" s="16" t="s">
        <v>575</v>
      </c>
      <c r="N66" s="16">
        <v>37.056598999999999</v>
      </c>
      <c r="O66" s="16">
        <v>-119.37512599999999</v>
      </c>
      <c r="P66" s="16" t="str">
        <f>VLOOKUP(A66,[1]Q3IdleFacilities!$A$2:$B$73,2,FALSE)</f>
        <v>2AF</v>
      </c>
    </row>
    <row r="67" spans="1:16" s="16" customFormat="1" x14ac:dyDescent="0.25">
      <c r="A67" s="16">
        <v>35022860</v>
      </c>
      <c r="B67" s="16" t="s">
        <v>79</v>
      </c>
      <c r="C67" s="16">
        <v>368</v>
      </c>
      <c r="D67" s="16">
        <v>6.9696969696969702E-2</v>
      </c>
      <c r="E67" s="16">
        <f t="shared" si="1"/>
        <v>6.9696969696969702E-2</v>
      </c>
      <c r="F67" s="16" t="s">
        <v>545</v>
      </c>
      <c r="G67" s="16" t="s">
        <v>21</v>
      </c>
      <c r="H67" s="16" t="s">
        <v>497</v>
      </c>
      <c r="I67" s="16">
        <v>111772518</v>
      </c>
      <c r="J67" s="16" t="s">
        <v>381</v>
      </c>
      <c r="K67" s="16" t="s">
        <v>576</v>
      </c>
      <c r="L67" s="16" t="s">
        <v>577</v>
      </c>
      <c r="M67" s="16" t="s">
        <v>578</v>
      </c>
      <c r="N67" s="16">
        <v>38.667521890899998</v>
      </c>
      <c r="O67" s="16">
        <v>-120.9541274921</v>
      </c>
      <c r="P67" s="16" t="str">
        <f>VLOOKUP(A67,[1]Q3IdleFacilities!$A$2:$B$73,2,FALSE)</f>
        <v>2AF</v>
      </c>
    </row>
    <row r="68" spans="1:16" s="16" customFormat="1" x14ac:dyDescent="0.25">
      <c r="A68" s="16">
        <v>35022861</v>
      </c>
      <c r="B68" s="16" t="s">
        <v>79</v>
      </c>
      <c r="C68" s="16">
        <v>2168</v>
      </c>
      <c r="D68" s="16">
        <v>0.41060606060606059</v>
      </c>
      <c r="E68" s="16">
        <f t="shared" si="1"/>
        <v>0.41060606060606059</v>
      </c>
      <c r="F68" s="16" t="s">
        <v>545</v>
      </c>
      <c r="G68" s="16" t="s">
        <v>21</v>
      </c>
      <c r="H68" s="16" t="s">
        <v>497</v>
      </c>
      <c r="I68" s="16">
        <v>113747410</v>
      </c>
      <c r="J68" s="16" t="s">
        <v>385</v>
      </c>
      <c r="K68" s="16" t="s">
        <v>561</v>
      </c>
      <c r="L68" s="16" t="s">
        <v>579</v>
      </c>
      <c r="M68" s="16" t="s">
        <v>580</v>
      </c>
      <c r="N68" s="16">
        <v>38.652251292099997</v>
      </c>
      <c r="O68" s="16">
        <v>-120.8267664652</v>
      </c>
      <c r="P68" s="16" t="str">
        <f>VLOOKUP(A68,[1]Q3IdleFacilities!$A$2:$B$73,2,FALSE)</f>
        <v>2AF</v>
      </c>
    </row>
    <row r="69" spans="1:16" s="16" customFormat="1" x14ac:dyDescent="0.25">
      <c r="A69" s="16">
        <v>35038608</v>
      </c>
      <c r="B69" s="16" t="s">
        <v>79</v>
      </c>
      <c r="C69" s="16">
        <v>1140</v>
      </c>
      <c r="D69" s="16">
        <v>0.21590909090909091</v>
      </c>
      <c r="E69" s="16">
        <f t="shared" si="1"/>
        <v>0.21590909090909091</v>
      </c>
      <c r="F69" s="16" t="s">
        <v>545</v>
      </c>
      <c r="G69" s="16" t="s">
        <v>21</v>
      </c>
      <c r="H69" s="16" t="s">
        <v>581</v>
      </c>
      <c r="I69" s="16">
        <v>108878647</v>
      </c>
      <c r="J69" s="16" t="s">
        <v>385</v>
      </c>
      <c r="K69" s="16" t="s">
        <v>582</v>
      </c>
      <c r="L69" s="16" t="s">
        <v>583</v>
      </c>
      <c r="M69" s="16" t="s">
        <v>584</v>
      </c>
      <c r="N69" s="16">
        <v>38.460320000000003</v>
      </c>
      <c r="O69" s="16">
        <v>-122.05472</v>
      </c>
      <c r="P69" s="16" t="str">
        <f>VLOOKUP(A69,[1]Q3IdleFacilities!$A$2:$B$73,2,FALSE)</f>
        <v>2AF</v>
      </c>
    </row>
    <row r="70" spans="1:16" s="16" customFormat="1" x14ac:dyDescent="0.25">
      <c r="A70" s="16">
        <v>35011253</v>
      </c>
      <c r="B70" s="16" t="s">
        <v>79</v>
      </c>
      <c r="C70" s="16">
        <v>800</v>
      </c>
      <c r="D70" s="16">
        <v>0.15151515151515152</v>
      </c>
      <c r="E70" s="16">
        <f t="shared" si="1"/>
        <v>0.15151515151515152</v>
      </c>
      <c r="F70" s="16" t="s">
        <v>545</v>
      </c>
      <c r="G70" s="16" t="s">
        <v>39</v>
      </c>
      <c r="H70" s="16" t="s">
        <v>520</v>
      </c>
      <c r="I70" s="16">
        <v>111699237</v>
      </c>
      <c r="J70" s="16" t="s">
        <v>385</v>
      </c>
      <c r="K70" s="16" t="s">
        <v>415</v>
      </c>
      <c r="L70" s="16" t="s">
        <v>585</v>
      </c>
      <c r="M70" s="16" t="s">
        <v>586</v>
      </c>
      <c r="N70" s="16">
        <v>38.141538934400003</v>
      </c>
      <c r="O70" s="16">
        <v>-120.6642966042</v>
      </c>
      <c r="P70" s="16" t="str">
        <f>VLOOKUP(A70,[1]Q3IdleFacilities!$A$2:$B$73,2,FALSE)</f>
        <v>2AF</v>
      </c>
    </row>
    <row r="71" spans="1:16" s="16" customFormat="1" x14ac:dyDescent="0.25">
      <c r="A71" s="16">
        <v>35011254</v>
      </c>
      <c r="B71" s="16" t="s">
        <v>79</v>
      </c>
      <c r="C71" s="16">
        <v>350</v>
      </c>
      <c r="D71" s="16">
        <v>6.6287878787878785E-2</v>
      </c>
      <c r="E71" s="16">
        <f t="shared" si="1"/>
        <v>6.6287878787878785E-2</v>
      </c>
      <c r="F71" s="16" t="s">
        <v>545</v>
      </c>
      <c r="G71" s="16" t="s">
        <v>39</v>
      </c>
      <c r="H71" s="16" t="s">
        <v>520</v>
      </c>
      <c r="I71" s="16">
        <v>111712580</v>
      </c>
      <c r="J71" s="16" t="s">
        <v>385</v>
      </c>
      <c r="K71" s="16" t="s">
        <v>587</v>
      </c>
      <c r="L71" s="16" t="s">
        <v>585</v>
      </c>
      <c r="M71" s="16" t="s">
        <v>586</v>
      </c>
      <c r="N71" s="16">
        <v>38.167466924800003</v>
      </c>
      <c r="O71" s="16">
        <v>-120.67266606939999</v>
      </c>
      <c r="P71" s="16" t="str">
        <f>VLOOKUP(A71,[1]Q3IdleFacilities!$A$2:$B$73,2,FALSE)</f>
        <v>2AF</v>
      </c>
    </row>
    <row r="72" spans="1:16" s="16" customFormat="1" x14ac:dyDescent="0.25">
      <c r="A72" s="16">
        <v>31159702</v>
      </c>
      <c r="B72" s="16" t="s">
        <v>79</v>
      </c>
      <c r="C72" s="16">
        <v>380</v>
      </c>
      <c r="D72" s="16">
        <v>7.1969696969696975E-2</v>
      </c>
      <c r="E72" s="16">
        <f t="shared" si="1"/>
        <v>7.1969696969696975E-2</v>
      </c>
      <c r="F72" s="16" t="s">
        <v>379</v>
      </c>
      <c r="G72" s="16" t="s">
        <v>36</v>
      </c>
      <c r="H72" s="16" t="s">
        <v>414</v>
      </c>
      <c r="I72" s="16">
        <v>109579629</v>
      </c>
      <c r="J72" s="16" t="s">
        <v>385</v>
      </c>
      <c r="K72" s="16" t="s">
        <v>415</v>
      </c>
      <c r="L72" s="16" t="s">
        <v>416</v>
      </c>
      <c r="M72" s="16" t="s">
        <v>417</v>
      </c>
      <c r="N72" s="16">
        <v>35.65896</v>
      </c>
      <c r="O72" s="16">
        <v>-120.92258</v>
      </c>
      <c r="P72" s="16" t="str">
        <f>VLOOKUP(A72,[1]Q3IdleFacilities!$A$2:$B$73,2,FALSE)</f>
        <v>2AF</v>
      </c>
    </row>
    <row r="73" spans="1:16" s="16" customFormat="1" x14ac:dyDescent="0.25">
      <c r="A73" s="16">
        <v>35038571</v>
      </c>
      <c r="B73" s="16" t="s">
        <v>79</v>
      </c>
      <c r="C73" s="16">
        <v>273</v>
      </c>
      <c r="D73" s="16">
        <v>5.1704545454545454E-2</v>
      </c>
      <c r="E73" s="16">
        <f t="shared" si="1"/>
        <v>5.1704545454545454E-2</v>
      </c>
      <c r="F73" s="16" t="s">
        <v>14</v>
      </c>
      <c r="G73" s="16" t="s">
        <v>24</v>
      </c>
      <c r="H73" s="16" t="s">
        <v>588</v>
      </c>
      <c r="I73" s="16">
        <v>109675711</v>
      </c>
      <c r="J73" s="16" t="s">
        <v>385</v>
      </c>
      <c r="K73" s="16" t="s">
        <v>589</v>
      </c>
      <c r="L73" s="16" t="s">
        <v>196</v>
      </c>
      <c r="M73" s="16" t="s">
        <v>590</v>
      </c>
      <c r="N73" s="16">
        <v>39.207540000000002</v>
      </c>
      <c r="O73" s="16">
        <v>-123.08446000000001</v>
      </c>
      <c r="P73" s="16" t="str">
        <f>VLOOKUP(A73,[1]Q3IdleFacilities!$A$2:$B$73,2,FALSE)</f>
        <v>2AF</v>
      </c>
    </row>
    <row r="74" spans="1:16" x14ac:dyDescent="0.25">
      <c r="D74" s="85">
        <f>SUM(D2:D73)</f>
        <v>10.788825793939397</v>
      </c>
      <c r="E74" s="85">
        <f>SUM(E2:E73)</f>
        <v>10.788825793939397</v>
      </c>
    </row>
  </sheetData>
  <autoFilter ref="A1:U74" xr:uid="{9A71FB1B-C212-4615-B48F-F1A45BF37685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56E5B-136F-4CBB-A3CB-BDCFABB510ED}">
  <dimension ref="A1:Z6"/>
  <sheetViews>
    <sheetView workbookViewId="0">
      <selection activeCell="D3" sqref="D3"/>
    </sheetView>
  </sheetViews>
  <sheetFormatPr defaultRowHeight="15" x14ac:dyDescent="0.25"/>
  <cols>
    <col min="1" max="1" width="9.140625" style="49"/>
    <col min="2" max="2" width="14.140625" style="49" customWidth="1"/>
    <col min="3" max="3" width="9.140625" style="49"/>
    <col min="4" max="4" width="16.140625" customWidth="1"/>
    <col min="5" max="5" width="15.85546875" style="49" customWidth="1"/>
    <col min="6" max="6" width="10.28515625" style="49" customWidth="1"/>
    <col min="7" max="7" width="10.42578125" style="49" customWidth="1"/>
    <col min="8" max="8" width="33.85546875" style="49" customWidth="1"/>
    <col min="9" max="9" width="20.28515625" style="49" customWidth="1"/>
    <col min="10" max="10" width="11" style="49" customWidth="1"/>
    <col min="11" max="11" width="9.140625" style="49"/>
    <col min="12" max="12" width="15.7109375" style="49" customWidth="1"/>
    <col min="13" max="13" width="20.28515625" style="49" customWidth="1"/>
    <col min="14" max="14" width="11" customWidth="1"/>
    <col min="15" max="15" width="16.28515625" customWidth="1"/>
    <col min="16" max="16" width="12.7109375" customWidth="1"/>
    <col min="17" max="17" width="15.28515625" style="49" customWidth="1"/>
    <col min="18" max="18" width="9.85546875" style="49" customWidth="1"/>
    <col min="19" max="19" width="80.140625" style="49" customWidth="1"/>
    <col min="20" max="16384" width="9.140625" style="49"/>
  </cols>
  <sheetData>
    <row r="1" spans="1:26" x14ac:dyDescent="0.25">
      <c r="A1" s="106" t="s">
        <v>2</v>
      </c>
      <c r="B1" s="107" t="s">
        <v>373</v>
      </c>
      <c r="C1" s="107" t="s">
        <v>4</v>
      </c>
      <c r="D1" s="107" t="s">
        <v>591</v>
      </c>
      <c r="E1" s="107" t="s">
        <v>237</v>
      </c>
      <c r="F1" s="107" t="s">
        <v>370</v>
      </c>
      <c r="G1" s="107" t="s">
        <v>592</v>
      </c>
      <c r="H1" s="108" t="s">
        <v>593</v>
      </c>
      <c r="I1" s="107" t="s">
        <v>594</v>
      </c>
      <c r="J1" s="107" t="s">
        <v>595</v>
      </c>
      <c r="K1" s="107" t="s">
        <v>374</v>
      </c>
      <c r="L1" s="107" t="s">
        <v>596</v>
      </c>
      <c r="M1" s="107" t="s">
        <v>597</v>
      </c>
      <c r="N1" s="107" t="s">
        <v>376</v>
      </c>
      <c r="O1" s="107" t="s">
        <v>375</v>
      </c>
      <c r="P1" s="107" t="s">
        <v>377</v>
      </c>
      <c r="Q1" s="107" t="s">
        <v>378</v>
      </c>
      <c r="R1" s="107" t="s">
        <v>158</v>
      </c>
      <c r="S1" s="107" t="s">
        <v>598</v>
      </c>
    </row>
    <row r="2" spans="1:26" x14ac:dyDescent="0.25">
      <c r="A2" s="109">
        <v>35038685</v>
      </c>
      <c r="B2" s="109">
        <v>109197838</v>
      </c>
      <c r="C2" s="110" t="s">
        <v>79</v>
      </c>
      <c r="D2" s="110" t="s">
        <v>14</v>
      </c>
      <c r="E2" s="109" t="s">
        <v>599</v>
      </c>
      <c r="F2" s="109">
        <v>624</v>
      </c>
      <c r="G2" s="109">
        <v>0.11818181818181818</v>
      </c>
      <c r="H2" s="110" t="s">
        <v>600</v>
      </c>
      <c r="I2" s="111">
        <v>43759</v>
      </c>
      <c r="J2" s="110" t="s">
        <v>601</v>
      </c>
      <c r="K2" s="110" t="s">
        <v>385</v>
      </c>
      <c r="L2" s="110" t="s">
        <v>602</v>
      </c>
      <c r="M2" s="110" t="s">
        <v>603</v>
      </c>
      <c r="N2" s="110" t="s">
        <v>604</v>
      </c>
      <c r="O2" s="110" t="s">
        <v>605</v>
      </c>
      <c r="P2" s="109">
        <v>39.587029999999999</v>
      </c>
      <c r="Q2" s="109">
        <v>-122.58871000000001</v>
      </c>
      <c r="R2" s="110" t="s">
        <v>606</v>
      </c>
      <c r="S2" s="112" t="s">
        <v>607</v>
      </c>
    </row>
    <row r="3" spans="1:26" x14ac:dyDescent="0.25">
      <c r="A3" s="109">
        <v>35037594</v>
      </c>
      <c r="B3" s="109">
        <v>109608767</v>
      </c>
      <c r="C3" s="110" t="s">
        <v>79</v>
      </c>
      <c r="D3" s="110" t="s">
        <v>13</v>
      </c>
      <c r="E3" s="109" t="s">
        <v>599</v>
      </c>
      <c r="F3" s="109">
        <v>497</v>
      </c>
      <c r="G3" s="109">
        <v>9.4128787878787881E-2</v>
      </c>
      <c r="H3" s="110" t="s">
        <v>600</v>
      </c>
      <c r="I3" s="111">
        <v>43783</v>
      </c>
      <c r="J3" s="110" t="s">
        <v>608</v>
      </c>
      <c r="K3" s="110" t="s">
        <v>385</v>
      </c>
      <c r="L3" s="110" t="s">
        <v>609</v>
      </c>
      <c r="M3" s="110" t="s">
        <v>610</v>
      </c>
      <c r="N3" s="110" t="s">
        <v>611</v>
      </c>
      <c r="O3" s="110" t="s">
        <v>612</v>
      </c>
      <c r="P3" s="109">
        <v>40.301229999999997</v>
      </c>
      <c r="Q3" s="109">
        <v>123.59444999999999</v>
      </c>
      <c r="R3" s="110" t="s">
        <v>613</v>
      </c>
      <c r="S3" s="112" t="s">
        <v>614</v>
      </c>
    </row>
    <row r="4" spans="1:26" s="53" customFormat="1" ht="30" x14ac:dyDescent="0.25">
      <c r="A4" s="113">
        <v>35011247</v>
      </c>
      <c r="B4" s="113">
        <v>111690043</v>
      </c>
      <c r="C4" s="113" t="s">
        <v>79</v>
      </c>
      <c r="D4" s="113" t="s">
        <v>91</v>
      </c>
      <c r="E4" s="113" t="s">
        <v>615</v>
      </c>
      <c r="F4" s="113">
        <v>1090</v>
      </c>
      <c r="G4" s="113">
        <v>0.2064394</v>
      </c>
      <c r="H4" s="110" t="s">
        <v>600</v>
      </c>
      <c r="I4" s="111"/>
      <c r="J4" s="110" t="s">
        <v>616</v>
      </c>
      <c r="K4" s="110" t="s">
        <v>385</v>
      </c>
      <c r="L4" s="110" t="s">
        <v>617</v>
      </c>
      <c r="M4" s="110" t="s">
        <v>618</v>
      </c>
      <c r="N4" s="110" t="s">
        <v>619</v>
      </c>
      <c r="O4" s="110" t="s">
        <v>587</v>
      </c>
      <c r="P4" s="109">
        <v>38.171300000000002</v>
      </c>
      <c r="Q4" s="109">
        <v>-120.63258999999999</v>
      </c>
      <c r="R4" s="110" t="s">
        <v>585</v>
      </c>
      <c r="S4" s="112" t="s">
        <v>620</v>
      </c>
    </row>
    <row r="5" spans="1:26" customFormat="1" ht="30" x14ac:dyDescent="0.25">
      <c r="A5" s="16">
        <v>35111038</v>
      </c>
      <c r="B5">
        <v>117146046</v>
      </c>
      <c r="C5" s="114" t="s">
        <v>79</v>
      </c>
      <c r="D5" s="114" t="s">
        <v>91</v>
      </c>
      <c r="E5" t="s">
        <v>615</v>
      </c>
      <c r="F5">
        <v>4875</v>
      </c>
      <c r="G5">
        <v>0.92329545454545459</v>
      </c>
      <c r="H5" s="114" t="s">
        <v>621</v>
      </c>
      <c r="I5" s="115"/>
      <c r="J5" s="114" t="s">
        <v>622</v>
      </c>
      <c r="K5" s="114" t="s">
        <v>381</v>
      </c>
      <c r="L5" s="114" t="s">
        <v>623</v>
      </c>
      <c r="M5" s="114" t="s">
        <v>624</v>
      </c>
      <c r="N5" s="114" t="s">
        <v>533</v>
      </c>
      <c r="O5" s="114" t="s">
        <v>625</v>
      </c>
      <c r="P5">
        <v>35.492707516400003</v>
      </c>
      <c r="Q5">
        <v>-120.7772481185</v>
      </c>
      <c r="R5" s="114" t="s">
        <v>626</v>
      </c>
      <c r="S5" s="116" t="s">
        <v>627</v>
      </c>
      <c r="V5" s="49"/>
      <c r="X5" s="115"/>
      <c r="Y5" s="115"/>
      <c r="Z5" s="114"/>
    </row>
    <row r="6" spans="1:26" x14ac:dyDescent="0.25">
      <c r="E6" s="117" t="s">
        <v>25</v>
      </c>
      <c r="G6" s="117">
        <f>SUM(G2:G5)</f>
        <v>1.3420454606060606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Construction</vt:lpstr>
      <vt:lpstr>Q2Paradise</vt:lpstr>
      <vt:lpstr>Q3Paradise</vt:lpstr>
      <vt:lpstr>Q4ParadiseRebuild</vt:lpstr>
      <vt:lpstr>Q3IdleFacilities</vt:lpstr>
      <vt:lpstr>Q4IdleFacilities</vt:lpstr>
      <vt:lpstr>Q4ParadiseRebuild!Print_Area</vt:lpstr>
      <vt:lpstr>Q4ParadiseRebuild!Print_Titles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Tekeste, Merih</dc:creator>
  <cp:lastModifiedBy>Tekeste, Merih</cp:lastModifiedBy>
  <dcterms:created xsi:type="dcterms:W3CDTF">2020-01-09T15:25:18Z</dcterms:created>
  <dcterms:modified xsi:type="dcterms:W3CDTF">2020-01-09T16:19:57Z</dcterms:modified>
</cp:coreProperties>
</file>