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H1H5\Desktop\Board Reports\"/>
    </mc:Choice>
  </mc:AlternateContent>
  <xr:revisionPtr revIDLastSave="0" documentId="13_ncr:1_{0137ECC9-93AD-4C7E-A2C9-60E5AB9D633B}" xr6:coauthVersionLast="45" xr6:coauthVersionMax="45" xr10:uidLastSave="{00000000-0000-0000-0000-000000000000}"/>
  <bookViews>
    <workbookView xWindow="-120" yWindow="-120" windowWidth="29040" windowHeight="15840" tabRatio="827" firstSheet="1" activeTab="2" xr2:uid="{00000000-000D-0000-FFFF-FFFF00000000}"/>
  </bookViews>
  <sheets>
    <sheet name="HFTD CPZ" sheetId="5" state="hidden" r:id="rId1"/>
    <sheet name="Workbook Description" sheetId="20" r:id="rId2"/>
    <sheet name="Summary Reporting" sheetId="9" r:id="rId3"/>
    <sheet name="Approved CPZ List" sheetId="18" state="hidden"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List'!$B$3:$S$248</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Reporting'!$G$11:$G$14</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List'!$B$3:$S$248</definedName>
    <definedName name="_xlnm.Print_Area" localSheetId="3">'Approved CPZ List'!$A$2:$R$118</definedName>
    <definedName name="_xlnm.Print_Area" localSheetId="0">'HFTD CPZ'!$A$1:$M$3636</definedName>
    <definedName name="_xlnm.Print_Area" localSheetId="2">'Summary Reporting'!$A$1:$I$48</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9" l="1"/>
  <c r="S1" i="1" l="1"/>
  <c r="R1" i="1"/>
  <c r="Q1" i="1"/>
  <c r="P1" i="1"/>
  <c r="O1" i="1"/>
  <c r="N1" i="1"/>
  <c r="M1" i="1"/>
  <c r="L1" i="1"/>
  <c r="K1" i="1"/>
  <c r="J1" i="1"/>
  <c r="I1" i="1"/>
  <c r="H1" i="1"/>
  <c r="G1" i="1"/>
  <c r="F1" i="1"/>
  <c r="E1" i="1"/>
  <c r="D1" i="1"/>
  <c r="C1" i="1"/>
  <c r="B1" i="1"/>
  <c r="R1" i="18"/>
  <c r="Q1" i="18"/>
  <c r="P1" i="18"/>
  <c r="O1" i="18"/>
  <c r="N1" i="18"/>
  <c r="M1" i="18"/>
  <c r="L1" i="18"/>
  <c r="K1" i="18"/>
  <c r="J1" i="18"/>
  <c r="I1" i="18"/>
  <c r="H1" i="18"/>
  <c r="G1" i="18"/>
  <c r="F1" i="18"/>
  <c r="E1" i="18"/>
  <c r="D1" i="18"/>
  <c r="C1" i="18"/>
  <c r="B1" i="18"/>
  <c r="A1" i="18"/>
  <c r="D9"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P248" i="1"/>
  <c r="O248" i="1"/>
  <c r="N248" i="1"/>
  <c r="M248" i="1"/>
  <c r="J248" i="1"/>
  <c r="H248" i="1"/>
  <c r="D248"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Q5" i="1" l="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4"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J118" i="18" l="1"/>
  <c r="E9" i="9" s="1"/>
  <c r="K118" i="18"/>
  <c r="F9"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1" i="9"/>
  <c r="F21" i="9"/>
  <c r="E21" i="9"/>
  <c r="D21" i="9"/>
  <c r="E17" i="9"/>
  <c r="D17" i="9"/>
  <c r="C17" i="9" l="1"/>
  <c r="C21" i="9"/>
  <c r="R43" i="1" l="1"/>
  <c r="R212" i="1"/>
  <c r="R70" i="1"/>
  <c r="R64" i="1"/>
  <c r="R11" i="1"/>
  <c r="R12" i="1"/>
  <c r="R13" i="1"/>
  <c r="R14" i="1"/>
  <c r="R148" i="1"/>
  <c r="R149" i="1"/>
  <c r="R176" i="1"/>
  <c r="R177" i="1"/>
  <c r="R151" i="1"/>
  <c r="R152" i="1"/>
  <c r="R153" i="1"/>
  <c r="R154" i="1"/>
  <c r="R155" i="1"/>
  <c r="R156" i="1"/>
  <c r="R160" i="1"/>
  <c r="R161" i="1"/>
  <c r="R159" i="1"/>
  <c r="R21" i="1"/>
  <c r="R157" i="1"/>
  <c r="R158" i="1"/>
  <c r="R162" i="1"/>
  <c r="R6" i="1"/>
  <c r="R46" i="1"/>
  <c r="R150" i="1"/>
  <c r="R213" i="1"/>
  <c r="R191" i="1"/>
  <c r="R190" i="1"/>
  <c r="R125" i="1"/>
  <c r="R83" i="1"/>
  <c r="R84" i="1"/>
  <c r="R68" i="1"/>
  <c r="R69" i="1"/>
  <c r="R207" i="1"/>
  <c r="R208" i="1"/>
  <c r="R209" i="1"/>
  <c r="R210" i="1"/>
  <c r="R211" i="1"/>
  <c r="R22" i="1"/>
  <c r="R23" i="1"/>
  <c r="R86" i="1"/>
  <c r="R87" i="1"/>
  <c r="R88" i="1"/>
  <c r="R89" i="1"/>
  <c r="R90" i="1"/>
  <c r="R91" i="1"/>
  <c r="R92" i="1"/>
  <c r="R93" i="1"/>
  <c r="R94" i="1"/>
  <c r="R95" i="1"/>
  <c r="R96" i="1"/>
  <c r="R47" i="1"/>
  <c r="R48" i="1"/>
  <c r="R49" i="1"/>
  <c r="R50" i="1"/>
  <c r="R51"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205" i="1"/>
  <c r="R206" i="1"/>
  <c r="R37" i="1"/>
  <c r="R38" i="1"/>
  <c r="R39" i="1"/>
  <c r="R186" i="1"/>
  <c r="R187" i="1"/>
  <c r="R188" i="1"/>
  <c r="R214" i="1"/>
  <c r="R216" i="1"/>
  <c r="R56" i="1"/>
  <c r="R57" i="1"/>
  <c r="R58" i="1"/>
  <c r="R59" i="1"/>
  <c r="R60" i="1"/>
  <c r="R61" i="1"/>
  <c r="R126" i="1"/>
  <c r="R127" i="1"/>
  <c r="R128" i="1"/>
  <c r="R129" i="1"/>
  <c r="R130" i="1"/>
  <c r="R131" i="1"/>
  <c r="R132" i="1"/>
  <c r="R65" i="1"/>
  <c r="R66" i="1"/>
  <c r="R67" i="1"/>
  <c r="R75" i="1"/>
  <c r="R16" i="1"/>
  <c r="R17" i="1"/>
  <c r="R18" i="1"/>
  <c r="R133" i="1"/>
  <c r="R134" i="1"/>
  <c r="R135" i="1"/>
  <c r="R136" i="1"/>
  <c r="R137" i="1"/>
  <c r="R138" i="1"/>
  <c r="R139" i="1"/>
  <c r="R140" i="1"/>
  <c r="R141" i="1"/>
  <c r="R142" i="1"/>
  <c r="R143" i="1"/>
  <c r="R144" i="1"/>
  <c r="R145" i="1"/>
  <c r="R146" i="1"/>
  <c r="R147" i="1"/>
  <c r="R197" i="1"/>
  <c r="R198" i="1"/>
  <c r="R199" i="1"/>
  <c r="R200" i="1"/>
  <c r="R201" i="1"/>
  <c r="R202" i="1"/>
  <c r="R203" i="1"/>
  <c r="R204" i="1"/>
  <c r="R192" i="1"/>
  <c r="R193" i="1"/>
  <c r="R194" i="1"/>
  <c r="R195" i="1"/>
  <c r="R196" i="1"/>
  <c r="R215" i="1"/>
  <c r="R28" i="1"/>
  <c r="R29" i="1"/>
  <c r="R30" i="1"/>
  <c r="R31" i="1"/>
  <c r="R32" i="1"/>
  <c r="R36" i="1"/>
  <c r="R45" i="1"/>
  <c r="R231" i="1"/>
  <c r="R42" i="1"/>
  <c r="R53" i="1"/>
  <c r="R54" i="1"/>
  <c r="R44" i="1"/>
  <c r="R7" i="1"/>
  <c r="R8" i="1"/>
  <c r="R238" i="1"/>
  <c r="R239" i="1"/>
  <c r="R52" i="1"/>
  <c r="R9" i="1"/>
  <c r="R241" i="1"/>
  <c r="R243" i="1"/>
  <c r="R10" i="1"/>
  <c r="R242" i="1"/>
  <c r="R244" i="1"/>
  <c r="R240" i="1"/>
  <c r="R167" i="1"/>
  <c r="R71" i="1"/>
  <c r="R180" i="1"/>
  <c r="R41" i="1"/>
  <c r="R178" i="1"/>
  <c r="R15" i="1"/>
  <c r="R5" i="1"/>
  <c r="R19" i="1"/>
  <c r="R81" i="1"/>
  <c r="R20" i="1"/>
  <c r="R4" i="1"/>
  <c r="R40" i="1"/>
  <c r="R164" i="1"/>
  <c r="R168" i="1"/>
  <c r="R247" i="1"/>
  <c r="R181" i="1"/>
  <c r="R179" i="1"/>
  <c r="R183" i="1"/>
  <c r="R217" i="1"/>
  <c r="R62" i="1"/>
  <c r="R63" i="1"/>
  <c r="R24" i="1"/>
  <c r="R25" i="1"/>
  <c r="R26" i="1"/>
  <c r="R27" i="1"/>
  <c r="R82" i="1"/>
  <c r="R55" i="1"/>
  <c r="R245" i="1"/>
  <c r="R246" i="1"/>
  <c r="R182" i="1"/>
  <c r="R33" i="1"/>
  <c r="R79" i="1"/>
  <c r="R80" i="1"/>
  <c r="R72" i="1"/>
  <c r="R73" i="1"/>
  <c r="R74" i="1"/>
  <c r="R218" i="1"/>
  <c r="R85" i="1"/>
  <c r="R232" i="1"/>
  <c r="R189" i="1"/>
  <c r="R220" i="1"/>
  <c r="R221" i="1"/>
  <c r="R222" i="1"/>
  <c r="R223" i="1"/>
  <c r="R224" i="1"/>
  <c r="R225" i="1"/>
  <c r="R226" i="1"/>
  <c r="R227" i="1"/>
  <c r="R228" i="1"/>
  <c r="R229" i="1"/>
  <c r="R230" i="1"/>
  <c r="R184" i="1"/>
  <c r="R185" i="1"/>
  <c r="R163" i="1"/>
  <c r="R165" i="1"/>
  <c r="R166" i="1"/>
  <c r="R34" i="1"/>
  <c r="R35" i="1"/>
  <c r="R170" i="1"/>
  <c r="R171" i="1"/>
  <c r="R172" i="1"/>
  <c r="R173" i="1"/>
  <c r="R174" i="1"/>
  <c r="R175" i="1"/>
  <c r="R76" i="1"/>
  <c r="R77" i="1"/>
  <c r="R78" i="1"/>
  <c r="R233" i="1"/>
  <c r="R234" i="1"/>
  <c r="R235" i="1"/>
  <c r="R236" i="1"/>
  <c r="R237" i="1"/>
  <c r="R219" i="1"/>
  <c r="R169"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3" i="9"/>
  <c r="E13" i="9"/>
  <c r="D13" i="9"/>
  <c r="H13" i="9"/>
  <c r="G13" i="9"/>
  <c r="P118" i="18" l="1"/>
  <c r="L118" i="18"/>
  <c r="N118" i="18"/>
  <c r="M118" i="18"/>
  <c r="O118" i="18"/>
  <c r="C13"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<sst xmlns="http://schemas.openxmlformats.org/spreadsheetml/2006/main" count="8817" uniqueCount="4591">
  <si>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</si>
  <si>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</si>
  <si>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</si>
  <si>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</si>
  <si>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</si>
  <si>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</si>
  <si>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</si>
  <si>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</si>
  <si>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</si>
  <si>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</si>
  <si>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</si>
  <si>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</si>
  <si>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</si>
  <si>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</si>
  <si>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</si>
  <si>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</si>
  <si>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</si>
  <si>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</si>
  <si>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</si>
  <si>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</si>
  <si>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</si>
  <si>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</si>
  <si>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</si>
  <si>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</si>
  <si>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</si>
  <si>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</si>
  <si>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</si>
  <si>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</si>
  <si>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</si>
  <si>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</si>
  <si>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</si>
  <si>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</si>
  <si>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</si>
  <si>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</si>
  <si>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</si>
  <si>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</si>
  <si>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</si>
  <si>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</si>
  <si>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</si>
  <si>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</si>
  <si>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</si>
  <si>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</si>
  <si>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</si>
  <si>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</si>
  <si>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</si>
  <si>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</si>
  <si>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</si>
  <si>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</si>
  <si>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</si>
  <si>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</si>
  <si>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</si>
  <si>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</si>
  <si>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</si>
  <si>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</si>
  <si>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</si>
  <si>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</si>
  <si>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</si>
  <si>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</si>
  <si>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</si>
  <si>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</si>
  <si>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</si>
  <si>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</si>
  <si>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</si>
  <si>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</si>
  <si>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</si>
  <si>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</si>
  <si>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</si>
  <si>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</si>
  <si>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</si>
  <si>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</si>
  <si>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</si>
  <si>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</si>
  <si>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</si>
  <si>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</si>
  <si>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</si>
  <si>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</si>
  <si>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</si>
  <si>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</si>
  <si>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</si>
  <si>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</si>
  <si>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</si>
  <si>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</si>
  <si>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</si>
  <si>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</si>
  <si>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</si>
  <si>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</si>
  <si>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</si>
  <si>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</si>
  <si>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</si>
  <si>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</si>
  <si>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</si>
  <si>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</si>
  <si>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</si>
  <si>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</si>
  <si>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</si>
  <si>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</si>
  <si>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</si>
  <si>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</si>
  <si>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</si>
  <si>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</si>
  <si>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</si>
  <si>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</si>
  <si>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</si>
  <si>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</si>
  <si>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</si>
  <si>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</si>
  <si>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</si>
  <si>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</si>
  <si>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</si>
  <si>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</si>
  <si>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</si>
  <si>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</si>
  <si>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</si>
  <si>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</si>
  <si>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</si>
  <si>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</si>
  <si>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</si>
  <si>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</si>
  <si>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</si>
  <si>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</si>
  <si>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</si>
  <si>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</si>
  <si>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</si>
  <si>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</si>
  <si>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</si>
  <si>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</si>
  <si>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</si>
  <si>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</si>
  <si>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</si>
  <si>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</si>
  <si>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</si>
  <si>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</si>
  <si>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</si>
  <si>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</si>
  <si>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</si>
  <si>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</si>
  <si>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</si>
  <si>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</si>
  <si>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</si>
  <si>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</si>
  <si>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</si>
  <si>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</si>
  <si>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</si>
  <si>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</si>
  <si>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</si>
  <si>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</si>
  <si>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</si>
  <si>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</si>
  <si>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</si>
  <si>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</si>
  <si>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</si>
  <si>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</si>
  <si>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</si>
  <si>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</si>
  <si>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</si>
  <si>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</si>
  <si>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</si>
  <si>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</si>
  <si>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</si>
  <si>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</si>
  <si>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</si>
  <si>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</si>
  <si>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</si>
  <si>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</si>
  <si>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</si>
  <si>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</si>
  <si>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</si>
  <si>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</si>
  <si>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</si>
  <si>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</si>
  <si>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</si>
  <si>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</si>
  <si>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</si>
  <si>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</si>
  <si>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</si>
  <si>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</si>
  <si>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</si>
  <si>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</si>
  <si>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</si>
  <si>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</si>
  <si>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</si>
  <si>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</si>
  <si>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</si>
  <si>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</si>
  <si>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</si>
  <si>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</si>
  <si>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</si>
  <si>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</si>
  <si>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</si>
  <si>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</si>
  <si>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</si>
  <si>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</si>
  <si>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</si>
  <si>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</si>
  <si>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</si>
  <si>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</si>
  <si>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</si>
  <si>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</si>
  <si>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</si>
  <si>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</si>
  <si>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</si>
  <si>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</si>
  <si>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</si>
  <si>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</si>
  <si>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</si>
  <si>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</si>
  <si>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</si>
  <si>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</si>
  <si>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</si>
  <si>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</si>
  <si>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</si>
  <si>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</si>
  <si>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</si>
  <si>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</si>
  <si>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</si>
  <si>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</si>
  <si>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</si>
  <si>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</si>
  <si>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</si>
  <si>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</si>
  <si>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</si>
  <si>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</si>
  <si>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</si>
  <si>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</si>
  <si>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</si>
  <si>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</si>
  <si>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</si>
  <si>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</si>
  <si>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</si>
  <si>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</si>
  <si>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</si>
  <si>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</si>
  <si>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</si>
  <si>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</si>
  <si>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</si>
  <si>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</si>
  <si>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</si>
  <si>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</si>
  <si>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</si>
  <si>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</si>
  <si>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</si>
  <si>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</si>
  <si>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</si>
  <si>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</si>
  <si>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</si>
  <si>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</si>
  <si>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</si>
  <si>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</si>
  <si>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</si>
  <si>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</si>
  <si>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</si>
  <si>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</si>
  <si>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</si>
  <si>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</si>
  <si>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</si>
  <si>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</si>
  <si>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</si>
  <si>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</si>
  <si>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</si>
  <si>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</si>
  <si>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</si>
  <si>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</si>
  <si>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</si>
  <si>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</si>
  <si>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</si>
  <si>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</si>
  <si>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</si>
  <si>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</si>
  <si>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</si>
  <si>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</si>
  <si>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</si>
  <si>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</si>
  <si>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</si>
  <si>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</si>
  <si>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</si>
  <si>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</si>
  <si>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</si>
  <si>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</si>
  <si>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</si>
  <si>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</si>
  <si>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</si>
  <si>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</si>
  <si>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</si>
  <si>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</si>
  <si>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</si>
  <si>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</si>
  <si>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</si>
  <si>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</si>
  <si>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</si>
  <si>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</si>
  <si>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</si>
  <si>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</si>
  <si>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</si>
  <si>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</si>
  <si>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</si>
  <si>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</si>
  <si>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</si>
  <si>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</si>
  <si>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</si>
  <si>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</si>
  <si>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</si>
  <si>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</si>
  <si>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</si>
  <si>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</si>
  <si>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</si>
  <si>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</si>
  <si>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</si>
  <si>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</si>
  <si>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</si>
  <si>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</si>
  <si>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</si>
  <si>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</si>
  <si>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</si>
  <si>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</si>
  <si>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</si>
  <si>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</si>
  <si>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</si>
  <si>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</si>
  <si>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</si>
  <si>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</si>
  <si>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</si>
  <si>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</si>
  <si>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</si>
  <si>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</si>
  <si>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</si>
  <si>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</si>
  <si>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</si>
  <si>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</si>
  <si>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</si>
  <si>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</si>
  <si>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</si>
  <si>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</si>
  <si>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</si>
  <si>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</si>
  <si>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</si>
  <si>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</si>
  <si>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</si>
  <si>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</si>
  <si>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</si>
  <si>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</si>
  <si>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</si>
  <si>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</si>
  <si>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</si>
  <si>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</si>
  <si>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</si>
  <si>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</si>
  <si>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</si>
  <si>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</si>
  <si>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</si>
  <si>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</si>
  <si>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</si>
  <si>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</si>
  <si>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</si>
  <si>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</si>
  <si>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</si>
  <si>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</si>
  <si>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</si>
  <si>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</si>
  <si>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</si>
  <si>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</si>
  <si>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</si>
  <si>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</si>
  <si>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</si>
  <si>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</si>
  <si>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</si>
  <si>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</si>
  <si>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</si>
  <si>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</si>
  <si>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</si>
  <si>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</si>
  <si>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</si>
  <si>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</si>
  <si>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</si>
  <si>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</si>
  <si>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</si>
  <si>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</si>
  <si>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</si>
  <si>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</si>
  <si>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</si>
  <si>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</si>
  <si>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</si>
  <si>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</si>
  <si>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</si>
  <si>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</si>
  <si>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</si>
  <si>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</si>
  <si>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</si>
  <si>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</si>
  <si>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</si>
  <si>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</si>
  <si>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</si>
  <si>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</si>
  <si>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</si>
  <si>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</si>
  <si>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</si>
  <si>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</si>
  <si>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</si>
  <si>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</si>
  <si>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</si>
  <si>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</si>
  <si>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</si>
  <si>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</si>
  <si>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</si>
  <si>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</si>
  <si>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</si>
  <si>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</si>
  <si>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</si>
  <si>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</si>
  <si>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</si>
  <si>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</si>
  <si>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</si>
  <si>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</si>
  <si>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</si>
  <si>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</si>
  <si>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</si>
  <si>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</si>
  <si>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</si>
  <si>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</si>
  <si>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</si>
  <si>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</si>
  <si>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</si>
  <si>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</si>
  <si>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</si>
  <si>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</si>
  <si>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</si>
  <si>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</si>
  <si>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</si>
  <si>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</si>
  <si>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</si>
  <si>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</si>
  <si>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</si>
  <si>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</si>
  <si>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</si>
  <si>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</si>
  <si>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</si>
  <si>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</si>
  <si>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</si>
  <si>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</si>
  <si>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</si>
  <si>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</si>
  <si>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</si>
  <si>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</si>
  <si>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</si>
  <si>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</si>
  <si>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</si>
  <si>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</si>
  <si>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</si>
  <si>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</si>
  <si>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</si>
  <si>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</si>
  <si>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</si>
  <si>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</si>
  <si>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</si>
  <si>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</si>
  <si>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</si>
  <si>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</si>
  <si>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</si>
  <si>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</si>
  <si>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</si>
  <si>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</si>
  <si>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</si>
  <si>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</si>
  <si>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</si>
  <si>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</si>
  <si>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</si>
  <si>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</si>
  <si>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</si>
  <si>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</si>
  <si>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</si>
  <si>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</si>
  <si>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</si>
  <si>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</si>
  <si>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</si>
  <si>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</si>
  <si>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</si>
  <si>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</si>
  <si>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</si>
  <si>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</si>
  <si>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</si>
  <si>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</si>
  <si>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</si>
  <si>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</si>
  <si>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</si>
  <si>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</si>
  <si>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</si>
  <si>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</si>
  <si>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</si>
  <si>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</si>
  <si>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</si>
  <si>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</si>
  <si>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</si>
  <si>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</si>
  <si>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</si>
  <si>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</si>
  <si>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</si>
  <si>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</si>
  <si>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</si>
  <si>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</si>
  <si>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</si>
  <si>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</si>
  <si>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</si>
  <si>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</si>
  <si>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</si>
  <si>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</si>
  <si>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</si>
  <si>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</si>
  <si>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</si>
  <si>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</si>
  <si>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</si>
  <si>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</si>
  <si>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</si>
  <si>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</si>
  <si>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</si>
  <si>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</si>
  <si>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</si>
  <si>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</si>
  <si>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</si>
  <si>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</si>
  <si>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</si>
  <si>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</si>
  <si>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</si>
  <si>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</si>
  <si>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</si>
  <si>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</si>
  <si>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</si>
  <si>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</si>
  <si>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</si>
  <si>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</si>
  <si>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</si>
  <si>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</si>
  <si>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</si>
  <si>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</si>
  <si>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</si>
  <si>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</si>
  <si>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</si>
  <si>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</si>
  <si>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</si>
  <si>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</si>
  <si>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</si>
  <si>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</si>
  <si>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</si>
  <si>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</si>
  <si>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</si>
  <si>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</si>
  <si>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</si>
  <si>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</si>
  <si>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</si>
  <si>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</si>
  <si>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</si>
  <si>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</si>
  <si>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</si>
  <si>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</si>
  <si>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</si>
  <si>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</si>
  <si>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</si>
  <si>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</si>
  <si>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</si>
  <si>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</si>
  <si>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</si>
  <si>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</si>
  <si>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</si>
  <si>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</si>
  <si>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</si>
  <si>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</si>
  <si>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</si>
  <si>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</si>
  <si>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</si>
  <si>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</si>
  <si>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</si>
  <si>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</si>
  <si>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</si>
  <si>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</si>
  <si>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</si>
  <si>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</si>
  <si>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</si>
  <si>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</si>
  <si>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</si>
  <si>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</si>
  <si>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</si>
  <si>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</si>
  <si>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</si>
  <si>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</si>
  <si>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</si>
  <si>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</si>
  <si>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</si>
  <si>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</si>
  <si>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</si>
  <si>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</si>
  <si>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</si>
  <si>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</si>
  <si>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</si>
  <si>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</si>
  <si>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</si>
  <si>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</si>
  <si>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</si>
  <si>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</si>
  <si>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</si>
  <si>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</si>
  <si>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</si>
  <si>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</si>
  <si>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</si>
  <si>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</si>
  <si>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</si>
  <si>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</si>
  <si>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</si>
  <si>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</si>
  <si>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</si>
  <si>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</si>
  <si>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</si>
  <si>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</si>
  <si>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</si>
  <si>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</si>
  <si>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</si>
  <si>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</si>
  <si>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</si>
  <si>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</si>
  <si>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</si>
  <si>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</si>
  <si>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</si>
  <si>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</si>
  <si>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</si>
  <si>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</si>
  <si>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</si>
  <si>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</si>
  <si>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</si>
  <si>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</si>
  <si>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</si>
  <si>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</si>
  <si>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</si>
  <si>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</si>
  <si>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</si>
  <si>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</si>
  <si>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</si>
  <si>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</si>
  <si>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</si>
  <si>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</si>
  <si>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</si>
  <si>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</si>
  <si>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</si>
  <si>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</si>
  <si>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</si>
  <si>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</si>
  <si>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</si>
  <si>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</si>
  <si>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</si>
  <si>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</si>
  <si>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</si>
  <si>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</si>
  <si>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</si>
  <si>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</si>
  <si>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</si>
  <si>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</si>
  <si>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</si>
  <si>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</si>
  <si>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</si>
  <si>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</si>
  <si>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</si>
  <si>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</si>
  <si>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</si>
  <si>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</si>
  <si>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</si>
  <si>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</si>
  <si>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</si>
  <si>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</si>
  <si>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</si>
  <si>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</si>
  <si>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</si>
  <si>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</si>
  <si>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</si>
  <si>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</si>
  <si>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</si>
  <si>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</si>
  <si>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</si>
  <si>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</si>
  <si>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</si>
  <si>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</si>
  <si>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</si>
  <si>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</si>
  <si>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</si>
  <si>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</si>
  <si>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</si>
  <si>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</si>
  <si>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</si>
  <si>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</si>
  <si>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</si>
  <si>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</si>
  <si>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</si>
  <si>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</si>
  <si>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</si>
  <si>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</si>
  <si>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</si>
  <si>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</si>
  <si>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</si>
  <si>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</si>
  <si>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</si>
  <si>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</si>
  <si>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</si>
  <si>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</si>
  <si>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</si>
  <si>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</si>
  <si>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</si>
  <si>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</si>
  <si>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</si>
  <si>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</si>
  <si>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</si>
  <si>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</si>
  <si>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</si>
  <si>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</si>
  <si>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</si>
  <si>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</si>
  <si>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</si>
  <si>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</si>
  <si>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</si>
  <si>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</si>
  <si>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</si>
  <si>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</si>
  <si>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</si>
  <si>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</si>
  <si>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</si>
  <si>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</si>
  <si>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</si>
  <si>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</si>
  <si>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</si>
  <si>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</si>
  <si>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</si>
  <si>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</si>
  <si>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</si>
  <si>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</si>
  <si>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</si>
  <si>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</si>
  <si>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</si>
  <si>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</si>
  <si>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</si>
  <si>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</si>
  <si>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</si>
  <si>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</si>
  <si>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</si>
  <si>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</si>
  <si>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</si>
  <si>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</si>
  <si>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</si>
  <si>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</si>
  <si>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</si>
  <si>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</si>
  <si>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</si>
  <si>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</si>
  <si>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</si>
  <si>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</si>
  <si>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</si>
  <si>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</si>
  <si>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</si>
  <si>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</si>
  <si>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</si>
  <si>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</si>
  <si>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</si>
  <si>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</si>
  <si>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</si>
  <si>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</si>
  <si>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</si>
  <si>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</si>
  <si>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</si>
  <si>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</si>
  <si>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</si>
  <si>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</si>
  <si>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</si>
  <si>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</si>
  <si>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</si>
  <si>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</si>
  <si>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</si>
  <si>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</si>
  <si>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</si>
  <si>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</si>
  <si>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</si>
  <si>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</si>
  <si>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</si>
  <si>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</si>
  <si>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</si>
  <si>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</si>
  <si>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</si>
  <si>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</si>
  <si>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</si>
  <si>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</si>
  <si>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</si>
  <si>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</si>
  <si>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</si>
  <si>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</si>
  <si>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</si>
  <si>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</si>
  <si>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</si>
  <si>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</si>
  <si>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</si>
  <si>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</si>
  <si>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</si>
  <si>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</si>
  <si>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</si>
  <si>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</si>
  <si>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</si>
  <si>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</si>
  <si>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</si>
  <si>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</si>
  <si>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</si>
  <si>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</si>
  <si>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</si>
  <si>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</si>
  <si>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</si>
  <si>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</si>
  <si>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</si>
  <si>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</si>
  <si>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</si>
  <si>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</si>
  <si>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</si>
  <si>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</si>
  <si>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</si>
  <si>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</si>
  <si>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</si>
  <si>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</si>
  <si>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</si>
  <si>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</si>
  <si>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</si>
  <si>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</si>
  <si>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</si>
  <si>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</si>
  <si>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</si>
  <si>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</si>
  <si>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</si>
  <si>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</si>
  <si>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</si>
  <si>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</si>
  <si>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</si>
  <si>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</si>
  <si>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</si>
  <si>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</si>
  <si>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</si>
  <si>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</si>
  <si>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</si>
  <si>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</si>
  <si>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</si>
  <si>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</si>
  <si>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</si>
  <si>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</si>
  <si>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</si>
  <si>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</si>
  <si>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</si>
  <si>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</si>
  <si>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</si>
  <si>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</si>
  <si>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</si>
  <si>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</si>
  <si>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</si>
  <si>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</si>
  <si>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</si>
  <si>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</si>
  <si>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</si>
  <si>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</si>
  <si>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</si>
  <si>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</si>
  <si>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</si>
  <si>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</si>
  <si>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</si>
  <si>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</si>
  <si>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</si>
  <si>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</si>
  <si>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</si>
  <si>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</si>
  <si>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</si>
  <si>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</si>
  <si>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</si>
  <si>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</si>
  <si>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</si>
  <si>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</si>
  <si>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</si>
  <si>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</si>
  <si>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</si>
  <si>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</si>
  <si>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</si>
  <si>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</si>
  <si>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</si>
  <si>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</si>
  <si>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</si>
  <si>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</si>
  <si>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</si>
  <si>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</si>
  <si>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</si>
  <si>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</si>
  <si>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</si>
  <si>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</si>
  <si>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</si>
  <si>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</si>
  <si>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</si>
  <si>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</si>
  <si>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</si>
  <si>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</si>
  <si>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</si>
  <si>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</si>
  <si>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</si>
  <si>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</si>
  <si>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</si>
  <si>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</si>
  <si>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</si>
  <si>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</si>
  <si>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</si>
  <si>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</si>
  <si>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</si>
  <si>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</si>
  <si>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</si>
  <si>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</si>
  <si>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</si>
  <si>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</si>
  <si>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</si>
  <si>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</si>
  <si>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</si>
  <si>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</si>
  <si>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</si>
  <si>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</si>
  <si>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</si>
  <si>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</si>
  <si>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</si>
  <si>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</si>
  <si>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</si>
  <si>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</si>
  <si>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</si>
  <si>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</si>
  <si>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</si>
  <si>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</si>
  <si>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</si>
  <si>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</si>
  <si>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</si>
  <si>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</si>
  <si>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</si>
  <si>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</si>
  <si>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</si>
  <si>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</si>
  <si>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</si>
  <si>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</si>
  <si>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</si>
  <si>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</si>
  <si>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</si>
  <si>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</si>
  <si>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</si>
  <si>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</si>
  <si>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</si>
  <si>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</si>
  <si>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</si>
  <si>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</si>
  <si>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</si>
  <si>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</si>
  <si>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</si>
  <si>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</si>
  <si>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</si>
  <si>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</si>
  <si>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</si>
  <si>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</si>
  <si>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</si>
  <si>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</si>
  <si>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</si>
  <si>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</si>
  <si>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</si>
  <si>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</si>
  <si>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</si>
  <si>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</si>
  <si>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</si>
  <si>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</si>
  <si>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</si>
  <si>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</si>
  <si>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</si>
  <si>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</si>
  <si>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</si>
  <si>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</si>
  <si>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</si>
  <si>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</si>
  <si>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</si>
  <si>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</si>
  <si>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</si>
  <si>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</si>
  <si>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</si>
  <si>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</si>
  <si>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</si>
  <si>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</si>
  <si>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</si>
  <si>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</si>
  <si>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</si>
  <si>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</si>
  <si>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</si>
  <si>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</si>
  <si>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</si>
  <si>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</si>
  <si>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</si>
  <si>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</si>
  <si>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</si>
  <si>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</si>
  <si>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</si>
  <si>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</si>
  <si>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</si>
  <si>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</si>
  <si>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</si>
  <si>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</si>
  <si>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</si>
  <si>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</si>
  <si>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</si>
  <si>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</si>
  <si>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</si>
  <si>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</si>
  <si>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</si>
  <si>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</si>
  <si>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</si>
  <si>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</si>
  <si>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</si>
  <si>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</si>
  <si>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</si>
  <si>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</si>
  <si>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</si>
  <si>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</si>
  <si>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</si>
  <si>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</si>
  <si>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</si>
  <si>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</si>
  <si>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</si>
  <si>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</si>
  <si>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</si>
  <si>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</si>
  <si>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</si>
  <si>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</si>
  <si>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</si>
  <si>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</si>
  <si>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</si>
  <si>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</si>
  <si>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</si>
  <si>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</si>
  <si>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</si>
  <si>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</si>
  <si>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</si>
  <si>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</si>
  <si>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</si>
  <si>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</si>
  <si>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</si>
  <si>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</si>
  <si>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</si>
  <si>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</si>
  <si>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</si>
  <si>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</si>
  <si>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</si>
  <si>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</si>
  <si>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</si>
  <si>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</si>
  <si>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</si>
  <si>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</si>
  <si>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</si>
  <si>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</si>
  <si>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</si>
  <si>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</si>
  <si>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</si>
  <si>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</si>
  <si>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</si>
  <si>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</si>
  <si>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</si>
  <si>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</si>
  <si>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</si>
  <si>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</si>
  <si>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</si>
  <si>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</si>
  <si>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</si>
  <si>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</si>
  <si>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</si>
  <si>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</si>
  <si>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</si>
  <si>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</si>
  <si>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</si>
  <si>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</si>
  <si>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</si>
  <si>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</si>
  <si>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</si>
  <si>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</si>
  <si>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</si>
  <si>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</si>
  <si>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</si>
  <si>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</si>
  <si>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</si>
  <si>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</si>
  <si>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</si>
  <si>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</si>
  <si>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</si>
  <si>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</si>
  <si>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</si>
  <si>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</si>
  <si>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</si>
  <si>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</si>
  <si>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</si>
  <si>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</si>
  <si>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</si>
  <si>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</si>
  <si>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</si>
  <si>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</si>
  <si>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</si>
  <si>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</si>
  <si>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</si>
  <si>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</si>
  <si>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</si>
  <si>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</si>
  <si>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</si>
  <si>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</si>
  <si>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</si>
  <si>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</si>
  <si>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</si>
  <si>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</si>
  <si>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</si>
  <si>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</si>
  <si>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</si>
  <si>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</si>
  <si>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</si>
  <si>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</si>
  <si>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</si>
  <si>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</si>
  <si>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</si>
  <si>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</si>
  <si>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</si>
  <si>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</si>
  <si>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</si>
  <si>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</si>
  <si>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</si>
  <si>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</si>
  <si>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</si>
  <si>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</si>
  <si>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</si>
  <si>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</si>
  <si>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</si>
  <si>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</si>
  <si>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</si>
  <si>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</si>
  <si>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</si>
  <si>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</si>
  <si>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</si>
  <si>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</si>
  <si>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</si>
  <si>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</si>
  <si>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</si>
  <si>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</si>
  <si>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</si>
  <si>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</si>
  <si>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</si>
  <si>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</si>
  <si>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</si>
  <si>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</si>
  <si>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</si>
  <si>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</si>
  <si>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</si>
  <si>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</si>
  <si>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</si>
  <si>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</si>
  <si>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</si>
  <si>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</si>
  <si>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</si>
  <si>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</si>
  <si>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</si>
  <si>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</si>
  <si>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</si>
  <si>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</si>
  <si>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</si>
  <si>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</si>
  <si>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</si>
  <si>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</si>
  <si>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</si>
  <si>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</si>
  <si>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</si>
  <si>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</si>
  <si>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</si>
  <si>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</si>
  <si>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</si>
  <si>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</si>
  <si>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</si>
  <si>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</si>
  <si>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</si>
  <si>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</si>
  <si>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</si>
  <si>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</si>
  <si>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</si>
  <si>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</si>
  <si>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</si>
  <si>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</si>
  <si>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</si>
  <si>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</si>
  <si>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</si>
  <si>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</si>
  <si>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</si>
  <si>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</si>
  <si>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</si>
  <si>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</si>
  <si>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</si>
  <si>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</si>
  <si>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</si>
  <si>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</si>
  <si>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</si>
  <si>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</si>
  <si>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</si>
  <si>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</si>
  <si>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</si>
  <si>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</si>
  <si>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</si>
  <si>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</si>
  <si>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</si>
  <si>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</si>
  <si>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</si>
  <si>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</si>
  <si>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</si>
  <si>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</si>
  <si>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</si>
  <si>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</si>
  <si>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</si>
  <si>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</si>
  <si>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</si>
  <si>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</si>
  <si>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</si>
  <si>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</si>
  <si>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</si>
  <si>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</si>
  <si>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</si>
  <si>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</si>
  <si>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</si>
  <si>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</si>
  <si>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</si>
  <si>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</si>
  <si>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</si>
  <si>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</si>
  <si>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</si>
  <si>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</si>
  <si>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</si>
  <si>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</si>
  <si>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</si>
  <si>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</si>
  <si>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</si>
  <si>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</si>
  <si>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</si>
  <si>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</si>
  <si>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</si>
  <si>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</si>
  <si>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</si>
  <si>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</si>
  <si>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</si>
  <si>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</si>
  <si>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</si>
  <si>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</si>
  <si>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</si>
  <si>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</si>
  <si>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</si>
  <si>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</si>
  <si>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</si>
  <si>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</si>
  <si>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</si>
  <si>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</si>
  <si>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</si>
  <si>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</si>
  <si>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</si>
  <si>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</si>
  <si>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</si>
  <si>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</si>
  <si>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</si>
  <si>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</si>
  <si>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</si>
  <si>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</si>
  <si>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</si>
  <si>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</si>
  <si>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</si>
  <si>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</si>
  <si>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</si>
  <si>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</si>
  <si>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</si>
  <si>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</si>
  <si>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</si>
  <si>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</si>
  <si>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</si>
  <si>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</si>
  <si>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</si>
  <si>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</si>
  <si>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</si>
  <si>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</si>
  <si>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</si>
  <si>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</si>
  <si>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</si>
  <si>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</si>
  <si>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</si>
  <si>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</si>
  <si>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</si>
  <si>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</si>
  <si>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</si>
  <si>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</si>
  <si>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</si>
  <si>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</si>
  <si>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</si>
  <si>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</si>
  <si>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</si>
  <si>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</si>
  <si>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</si>
  <si>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</si>
  <si>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</si>
  <si>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</si>
  <si>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</si>
  <si>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</si>
  <si>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</si>
  <si>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</si>
  <si>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</si>
  <si>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</si>
  <si>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</si>
  <si>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</si>
  <si>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</si>
  <si>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</si>
  <si>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</si>
  <si>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</si>
  <si>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</si>
  <si>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</si>
  <si>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</si>
  <si>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</si>
  <si>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</si>
  <si>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</si>
  <si>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</si>
  <si>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</si>
  <si>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</si>
  <si>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</si>
  <si>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</si>
  <si>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</si>
  <si>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</si>
  <si>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</si>
  <si>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</si>
  <si>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</si>
  <si>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</si>
  <si>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</si>
  <si>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</si>
  <si>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</si>
  <si>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</si>
  <si>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</si>
  <si>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</si>
  <si>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</si>
  <si>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</si>
  <si>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</si>
  <si>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</si>
  <si>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</si>
  <si>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</si>
  <si>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</si>
  <si>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</si>
  <si>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</si>
  <si>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</si>
  <si>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</si>
  <si>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</si>
  <si>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</si>
  <si>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</si>
  <si>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</si>
  <si>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</si>
  <si>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</si>
  <si>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</si>
  <si>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</si>
  <si>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</si>
  <si>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</si>
  <si>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</si>
  <si>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</si>
  <si>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</si>
  <si>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</si>
  <si>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</si>
  <si>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</si>
  <si>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</si>
  <si>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</si>
  <si>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</si>
  <si>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</si>
  <si>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</si>
  <si>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</si>
  <si>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</si>
  <si>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</si>
  <si>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</si>
  <si>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</si>
  <si>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</si>
  <si>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</si>
  <si>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</si>
  <si>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</si>
  <si>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</si>
  <si>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</si>
  <si>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</si>
  <si>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</si>
  <si>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</si>
  <si>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</si>
  <si>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</si>
  <si>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</si>
  <si>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</si>
  <si>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</si>
  <si>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</si>
  <si>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</si>
  <si>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</si>
  <si>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</si>
  <si>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</si>
  <si>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</si>
  <si>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</si>
  <si>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</si>
  <si>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</si>
  <si>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</si>
  <si>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</si>
  <si>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</si>
  <si>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</si>
  <si>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</si>
  <si>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</si>
  <si>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</si>
  <si>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</si>
  <si>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</si>
  <si>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</si>
  <si>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</si>
  <si>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</si>
  <si>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</si>
  <si>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</si>
  <si>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</si>
  <si>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</si>
  <si>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</si>
  <si>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</si>
  <si>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</si>
  <si>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</si>
  <si>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</si>
  <si>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</si>
  <si>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</si>
  <si>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</si>
  <si>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</si>
  <si>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</si>
  <si>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</si>
  <si>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</si>
  <si>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</si>
  <si>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</si>
  <si>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</si>
  <si>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</si>
  <si>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</si>
  <si>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</si>
  <si>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</si>
  <si>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</si>
  <si>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</si>
  <si>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</si>
  <si>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</si>
  <si>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</si>
  <si>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</si>
  <si>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</si>
  <si>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</si>
  <si>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</si>
  <si>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</si>
  <si>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</si>
  <si>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</si>
  <si>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</si>
  <si>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</si>
  <si>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</si>
  <si>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</si>
  <si>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</si>
  <si>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</si>
  <si>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</si>
  <si>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</si>
  <si>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</si>
  <si>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</si>
  <si>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</si>
  <si>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</si>
  <si>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</si>
  <si>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</si>
  <si>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</si>
  <si>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</si>
  <si>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</si>
  <si>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</si>
  <si>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</si>
  <si>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</si>
  <si>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</si>
  <si>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</si>
  <si>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</si>
  <si>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</si>
  <si>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</si>
  <si>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</si>
  <si>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</si>
  <si>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</si>
  <si>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</si>
  <si>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</si>
  <si>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</si>
  <si>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</si>
  <si>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</si>
  <si>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</si>
  <si>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</si>
  <si>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</si>
  <si>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</si>
  <si>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</si>
  <si>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</si>
  <si>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</si>
  <si>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</si>
  <si>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</si>
  <si>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</si>
  <si>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</si>
  <si>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</si>
  <si>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</si>
  <si>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</si>
  <si>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</si>
  <si>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</si>
  <si>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</si>
  <si>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</si>
  <si>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</si>
  <si>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</si>
  <si>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</si>
  <si>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</si>
  <si>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</si>
  <si>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</si>
  <si>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</si>
  <si>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</si>
  <si>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</si>
  <si>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</si>
  <si>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</si>
  <si>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</si>
  <si>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</si>
  <si>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</si>
  <si>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</si>
  <si>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</si>
  <si>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</si>
  <si>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</si>
  <si>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</si>
  <si>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</si>
  <si>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</si>
  <si>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</si>
  <si>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</si>
  <si>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</si>
  <si>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</si>
  <si>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</si>
  <si>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</si>
  <si>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</si>
  <si>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</si>
  <si>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</si>
  <si>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</si>
  <si>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</si>
  <si>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</si>
  <si>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</si>
  <si>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</si>
  <si>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</si>
  <si>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</si>
  <si>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</si>
  <si>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</si>
  <si>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</si>
  <si>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</si>
  <si>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</si>
  <si>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</si>
  <si>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</si>
  <si>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</si>
  <si>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</si>
  <si>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</si>
  <si>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</si>
  <si>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</si>
  <si>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</si>
  <si>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</si>
  <si>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</si>
  <si>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</si>
  <si>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</si>
  <si>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</si>
  <si>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</si>
  <si>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</si>
  <si>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</si>
  <si>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</si>
  <si>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</si>
  <si>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</si>
  <si>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</si>
  <si>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</si>
  <si>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</si>
  <si>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</si>
  <si>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</si>
  <si>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</si>
  <si>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</si>
  <si>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</si>
  <si>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</si>
  <si>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</si>
  <si>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</si>
  <si>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</si>
  <si>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</si>
  <si>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</si>
  <si>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</si>
  <si>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</si>
  <si>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</si>
  <si>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</si>
  <si>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</si>
  <si>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</si>
  <si>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</si>
  <si>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</si>
  <si>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</si>
  <si>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</si>
  <si>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</si>
  <si>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</si>
  <si>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</si>
  <si>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</si>
  <si>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</si>
  <si>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</si>
  <si>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</si>
  <si>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</si>
  <si>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</si>
  <si>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</si>
  <si>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</si>
  <si>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</si>
  <si>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</si>
  <si>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</si>
  <si>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</si>
  <si>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</si>
  <si>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</si>
  <si>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</si>
  <si>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</si>
  <si>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</si>
  <si>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</si>
  <si>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</si>
  <si>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</si>
  <si>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</si>
  <si>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</si>
  <si>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</si>
  <si>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</si>
  <si>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</si>
  <si>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</si>
  <si>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</si>
  <si>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</si>
  <si>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</si>
  <si>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</si>
  <si>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</si>
  <si>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</si>
  <si>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</si>
  <si>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</si>
  <si>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</si>
  <si>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</si>
  <si>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</si>
  <si>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</si>
  <si>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</si>
  <si>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</si>
  <si>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</si>
  <si>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</si>
  <si>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</si>
  <si>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</si>
  <si>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</si>
  <si>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</si>
  <si>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</si>
  <si>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</si>
  <si>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</si>
  <si>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</si>
  <si>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</si>
  <si>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</si>
  <si>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</si>
  <si>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</si>
  <si>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</si>
  <si>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</si>
  <si>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</si>
  <si>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</si>
  <si>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</si>
  <si>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</si>
  <si>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</si>
  <si>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</si>
  <si>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</si>
  <si>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</si>
  <si>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</si>
  <si>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</si>
  <si>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</si>
  <si>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</si>
  <si>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</si>
  <si>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</si>
  <si>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</si>
  <si>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</si>
  <si>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</si>
  <si>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</si>
  <si>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</si>
  <si>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</si>
  <si>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</si>
  <si>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</si>
  <si>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</si>
  <si>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</si>
  <si>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</si>
  <si>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</si>
  <si>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</si>
  <si>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</si>
  <si>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</si>
  <si>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</si>
  <si>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</si>
  <si>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</si>
  <si>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</si>
  <si>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</si>
  <si>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</si>
  <si>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</si>
  <si>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</si>
  <si>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</si>
  <si>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</si>
  <si>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</si>
  <si>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</si>
  <si>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</si>
  <si>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</si>
  <si>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</si>
  <si>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</si>
  <si>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</si>
  <si>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</si>
  <si>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</si>
  <si>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</si>
  <si>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</si>
  <si>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</si>
  <si>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</si>
  <si>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</si>
  <si>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</si>
  <si>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</si>
  <si>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</si>
  <si>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</si>
  <si>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</si>
  <si>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</si>
  <si>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</si>
  <si>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</si>
  <si>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</si>
  <si>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</si>
  <si>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</si>
  <si>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</si>
  <si>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</si>
  <si>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</si>
  <si>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</si>
  <si>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</si>
  <si>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</si>
  <si>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</si>
  <si>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</si>
  <si>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</si>
  <si>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</si>
  <si>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</si>
  <si>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</si>
  <si>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</si>
  <si>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</si>
  <si>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</si>
  <si>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</si>
  <si>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</si>
  <si>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</si>
  <si>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</si>
  <si>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</si>
  <si>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</si>
  <si>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</si>
  <si>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</si>
  <si>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</si>
  <si>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</si>
  <si>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</si>
  <si>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</si>
  <si>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</si>
  <si>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</si>
  <si>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</si>
  <si>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</si>
  <si>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</si>
  <si>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</si>
  <si>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</si>
  <si>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</si>
  <si>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</si>
  <si>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</si>
  <si>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</si>
  <si>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</si>
  <si>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</si>
  <si>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</si>
  <si>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</si>
  <si>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</si>
  <si>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</si>
  <si>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</si>
  <si>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</si>
  <si>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</si>
  <si>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</si>
  <si>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</si>
  <si>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</si>
  <si>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</si>
  <si>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</si>
  <si>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</si>
  <si>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</si>
  <si>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</si>
  <si>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</si>
  <si>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</si>
  <si>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</si>
  <si>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</si>
  <si>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</si>
  <si>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</si>
  <si>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</si>
  <si>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</si>
  <si>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</si>
  <si>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</si>
  <si>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</si>
  <si>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</si>
  <si>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</si>
  <si>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</si>
  <si>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</si>
  <si>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</si>
  <si>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</si>
  <si>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</si>
  <si>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</si>
  <si>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</si>
  <si>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</si>
  <si>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</si>
  <si>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</si>
  <si>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</si>
  <si>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</si>
  <si>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</si>
  <si>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</si>
  <si>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</si>
  <si>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</si>
  <si>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</si>
  <si>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</si>
  <si>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</si>
  <si>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</si>
  <si>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</si>
  <si>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</si>
  <si>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</si>
  <si>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</si>
  <si>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</si>
  <si>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</si>
  <si>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</si>
  <si>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</si>
  <si>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</si>
  <si>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</si>
  <si>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</si>
  <si>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</si>
  <si>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</si>
  <si>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</si>
  <si>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</si>
  <si>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</si>
  <si>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</si>
  <si>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</si>
  <si>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</si>
  <si>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</si>
  <si>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</si>
  <si>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</si>
  <si>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</si>
  <si>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</si>
  <si>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</si>
  <si>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</si>
  <si>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</si>
  <si>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</si>
  <si>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</si>
  <si>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</si>
  <si>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</si>
  <si>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</si>
  <si>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</si>
  <si>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</si>
  <si>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</si>
  <si>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</si>
  <si>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</si>
  <si>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</si>
  <si>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</si>
  <si>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</si>
  <si>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</si>
  <si>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</si>
  <si>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</si>
  <si>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</si>
  <si>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</si>
  <si>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</si>
  <si>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</si>
  <si>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</si>
  <si>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</si>
  <si>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</si>
  <si>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</si>
  <si>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</si>
  <si>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</si>
  <si>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</si>
  <si>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</si>
  <si>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</si>
  <si>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</si>
  <si>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</si>
  <si>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</si>
  <si>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</si>
  <si>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</si>
  <si>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</si>
  <si>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</si>
  <si>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</si>
  <si>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</si>
  <si>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</si>
  <si>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</si>
  <si>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</si>
  <si>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</si>
  <si>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</si>
  <si>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</si>
  <si>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</si>
  <si>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</si>
  <si>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</si>
  <si>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</si>
  <si>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</si>
  <si>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</si>
  <si>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</si>
  <si>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</si>
  <si>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</si>
  <si>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</si>
  <si>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</si>
  <si>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</si>
  <si>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</si>
  <si>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</si>
  <si>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</si>
  <si>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</si>
  <si>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</si>
  <si>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</si>
  <si>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</si>
  <si>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</si>
  <si>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</si>
  <si>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</si>
  <si>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</si>
  <si>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</si>
  <si>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</si>
  <si>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</si>
  <si>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</si>
  <si>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</si>
  <si>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</si>
  <si>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</si>
  <si>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</si>
  <si>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</si>
  <si>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</si>
  <si>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</si>
  <si>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</si>
  <si>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</si>
  <si>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</si>
  <si>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</si>
  <si>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</si>
  <si>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</si>
  <si>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</si>
  <si>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</si>
  <si>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</si>
  <si>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</si>
  <si>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</si>
  <si>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</si>
  <si>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</si>
  <si>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</si>
  <si>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</si>
  <si>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</si>
  <si>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</si>
  <si>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</si>
  <si>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</si>
  <si>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</si>
  <si>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</si>
  <si>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</si>
  <si>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</si>
  <si>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</si>
  <si>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</si>
  <si>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</si>
  <si>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</si>
  <si>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</si>
  <si>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</si>
  <si>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</si>
  <si>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</si>
  <si>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</si>
  <si>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</si>
  <si>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</si>
  <si>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</si>
  <si>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</si>
  <si>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</si>
  <si>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</si>
  <si>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</si>
  <si>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</si>
  <si>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</si>
  <si>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</si>
  <si>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</si>
  <si>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</si>
  <si>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</si>
  <si>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</si>
  <si>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</si>
  <si>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</si>
  <si>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</si>
  <si>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</si>
  <si>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</si>
  <si>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</si>
  <si>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</si>
  <si>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</si>
  <si>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</si>
  <si>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</si>
  <si>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</si>
  <si>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</si>
  <si>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</si>
  <si>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</si>
  <si>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</si>
  <si>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</si>
  <si>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</si>
  <si>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</si>
  <si>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</si>
  <si>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</si>
  <si>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</si>
  <si>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</si>
  <si>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</si>
  <si>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</si>
  <si>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</si>
  <si>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</si>
  <si>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</si>
  <si>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</si>
  <si>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</si>
  <si>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</si>
  <si>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</si>
  <si>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</si>
  <si>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</si>
  <si>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</si>
  <si>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</si>
  <si>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</si>
  <si>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</si>
  <si>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</si>
  <si>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</si>
  <si>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</si>
  <si>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</si>
  <si>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</si>
  <si>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</si>
  <si>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</si>
  <si>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</si>
  <si>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</si>
  <si>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</si>
  <si>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</si>
  <si>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</si>
  <si>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</si>
  <si>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</si>
  <si>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</si>
  <si>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</si>
  <si>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</si>
  <si>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</si>
  <si>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</si>
  <si>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</si>
  <si>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</si>
  <si>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</si>
  <si>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</si>
  <si>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</si>
  <si>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</si>
  <si>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</si>
  <si>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</si>
  <si>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</si>
  <si>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</si>
  <si>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</si>
  <si>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</si>
  <si>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</si>
  <si>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</si>
  <si>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</si>
  <si>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</si>
  <si>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</si>
  <si>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</si>
  <si>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</si>
  <si>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</si>
  <si>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</si>
  <si>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</si>
  <si>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</si>
  <si>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</si>
  <si>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</si>
  <si>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</si>
  <si>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</si>
  <si>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</si>
  <si>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</si>
  <si>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</si>
  <si>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</si>
  <si>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</si>
  <si>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</si>
  <si>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</si>
  <si>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</si>
  <si>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</si>
  <si>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</si>
  <si>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</si>
  <si>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</si>
  <si>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</si>
  <si>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</si>
  <si>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</si>
  <si>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</si>
  <si>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</si>
  <si>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</si>
  <si>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</si>
  <si>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</si>
  <si>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</si>
  <si>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</si>
  <si>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</si>
  <si>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</si>
  <si>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</si>
  <si>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</si>
  <si>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</si>
  <si>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</si>
  <si>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</si>
  <si>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</si>
  <si>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</si>
  <si>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</si>
  <si>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</si>
  <si>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</si>
  <si>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</si>
  <si>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</si>
  <si>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</si>
  <si>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</si>
  <si>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</si>
  <si>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</si>
  <si>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</si>
  <si>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</si>
  <si>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</si>
  <si>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</si>
  <si>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</si>
  <si>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</si>
  <si>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</si>
  <si>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</si>
  <si>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</si>
  <si>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</si>
  <si>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</si>
  <si>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</si>
  <si>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</si>
  <si>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</si>
  <si>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</si>
  <si>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</si>
  <si>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</si>
  <si>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</si>
  <si>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</si>
  <si>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</si>
  <si>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</si>
  <si>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</si>
  <si>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</si>
  <si>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</si>
  <si>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</si>
  <si>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</si>
  <si>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</si>
  <si>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</si>
  <si>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</si>
  <si>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</si>
  <si>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</si>
  <si>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</si>
  <si>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</si>
  <si>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</si>
  <si>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</si>
  <si>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</si>
  <si>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</si>
  <si>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</si>
  <si>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</si>
  <si>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</si>
  <si>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</si>
  <si>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</si>
  <si>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</si>
  <si>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</si>
  <si>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</si>
  <si>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</si>
  <si>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</si>
  <si>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</si>
  <si>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</si>
  <si>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</si>
  <si>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</si>
  <si>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</si>
  <si>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</si>
  <si>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</si>
  <si>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</si>
  <si>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</si>
  <si>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</si>
  <si>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</si>
  <si>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</si>
  <si>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</si>
  <si>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</si>
  <si>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</si>
  <si>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</si>
  <si>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</si>
  <si>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</si>
  <si>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</si>
  <si>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</si>
  <si>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</si>
  <si>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</si>
  <si>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</si>
  <si>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</si>
  <si>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</si>
  <si>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</si>
  <si>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</si>
  <si>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</si>
  <si>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</si>
  <si>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</si>
  <si>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</si>
  <si>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</si>
  <si>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</si>
  <si>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</si>
  <si>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</si>
  <si>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</si>
  <si>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</si>
  <si>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</si>
  <si>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</si>
  <si>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</si>
  <si>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</si>
  <si>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</si>
  <si>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</si>
  <si>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</si>
  <si>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</si>
  <si>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</si>
  <si>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</si>
  <si>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</si>
  <si>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</si>
  <si>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</si>
  <si>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</si>
  <si>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</si>
  <si>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</si>
  <si>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</si>
  <si>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</si>
  <si>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</si>
  <si>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</si>
  <si>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</si>
  <si>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</si>
  <si>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</si>
  <si>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</si>
  <si>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</si>
  <si>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</si>
  <si>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</si>
  <si>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</si>
  <si>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</si>
  <si>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</si>
  <si>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</si>
  <si>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</si>
  <si>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</si>
  <si>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</si>
  <si>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</si>
  <si>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</si>
  <si>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</si>
  <si>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</si>
  <si>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</si>
  <si>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</si>
  <si>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</si>
  <si>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</si>
  <si>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</si>
  <si>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</si>
  <si>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</si>
  <si>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</si>
  <si>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</si>
  <si>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</si>
  <si>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</si>
  <si>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</si>
  <si>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</si>
  <si>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</si>
  <si>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</si>
  <si>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</si>
  <si>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</si>
  <si>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</si>
  <si>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</si>
  <si>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</si>
  <si>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</si>
  <si>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</si>
  <si>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</si>
  <si>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</si>
  <si>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</si>
  <si>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</si>
  <si>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</si>
  <si>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</si>
  <si>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</si>
  <si>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</si>
  <si>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</si>
  <si>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</si>
  <si>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</si>
  <si>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</si>
  <si>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</si>
  <si>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</si>
  <si>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</si>
  <si>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</si>
  <si>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</si>
  <si>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</si>
  <si>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</si>
  <si>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</si>
  <si>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</si>
  <si>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</si>
  <si>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</si>
  <si>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</si>
  <si>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</si>
  <si>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</si>
  <si>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</si>
  <si>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</si>
  <si>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</si>
  <si>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</si>
  <si>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</si>
  <si>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</si>
  <si>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</si>
  <si>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</si>
  <si>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</si>
  <si>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</si>
  <si>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</si>
  <si>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</si>
  <si>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</si>
  <si>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</si>
  <si>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</si>
  <si>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</si>
  <si>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</si>
  <si>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</si>
  <si>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</si>
  <si>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</si>
  <si>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</si>
  <si>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</si>
  <si>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</si>
  <si>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</si>
  <si>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</si>
  <si>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</si>
  <si>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</si>
  <si>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</si>
  <si>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</si>
  <si>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</si>
  <si>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</si>
  <si>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</si>
  <si>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</si>
  <si>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</si>
  <si>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</si>
  <si>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</si>
  <si>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</si>
  <si>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</si>
  <si>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</si>
  <si>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</si>
  <si>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</si>
  <si>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</si>
  <si>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</si>
  <si>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</si>
  <si>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</si>
  <si>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</si>
  <si>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</si>
  <si>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</si>
  <si>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</si>
  <si>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</si>
  <si>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</si>
  <si>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</si>
  <si>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</si>
  <si>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</si>
  <si>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</si>
  <si>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</si>
  <si>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</si>
  <si>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</si>
  <si>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</si>
  <si>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</si>
  <si>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</si>
  <si>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</si>
  <si>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</si>
  <si>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</si>
  <si>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</si>
  <si>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</si>
  <si>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</si>
  <si>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</si>
  <si>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</si>
  <si>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</si>
  <si>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</si>
  <si>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</si>
  <si>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</si>
  <si>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</si>
  <si>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</si>
  <si>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</si>
  <si>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</si>
  <si>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</si>
  <si>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</si>
  <si>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</si>
  <si>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</si>
  <si>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</si>
  <si>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</si>
  <si>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</si>
  <si>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</si>
  <si>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</si>
  <si>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</si>
  <si>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</si>
  <si>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</si>
  <si>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</si>
  <si>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</si>
  <si>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</si>
  <si>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</si>
  <si>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</si>
  <si>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</si>
  <si>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</si>
  <si>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</si>
  <si>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</si>
  <si>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</si>
  <si>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</si>
  <si>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</si>
  <si>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</si>
  <si>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</si>
  <si>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</si>
  <si>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</si>
  <si>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</si>
  <si>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</si>
  <si>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</si>
  <si>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</si>
  <si>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</si>
  <si>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</si>
  <si>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</si>
  <si>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</si>
  <si>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</si>
  <si>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</si>
  <si>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</si>
  <si>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</si>
  <si>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</si>
  <si>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</si>
  <si>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</si>
  <si>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</si>
  <si>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</si>
  <si>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</si>
  <si>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</si>
  <si>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</si>
  <si>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</si>
  <si>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</si>
  <si>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</si>
  <si>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</si>
  <si>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</si>
  <si>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</si>
  <si>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</si>
  <si>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</si>
  <si>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</si>
  <si>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</si>
  <si>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</si>
  <si>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</si>
  <si>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</si>
  <si>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</si>
  <si>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</si>
  <si>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</si>
  <si>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</si>
  <si>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</si>
  <si>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</si>
  <si>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</si>
  <si>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</si>
  <si>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</si>
  <si>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</si>
  <si>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</si>
  <si>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</si>
  <si>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</si>
  <si>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</si>
  <si>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</si>
  <si>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</si>
  <si>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</si>
  <si>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</si>
  <si>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</si>
  <si>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</si>
  <si>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</si>
  <si>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</si>
  <si>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</si>
  <si>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</si>
  <si>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</si>
  <si>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</si>
  <si>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</si>
  <si>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</si>
  <si>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</si>
  <si>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</si>
  <si>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</si>
  <si>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</si>
  <si>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</si>
  <si>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</si>
  <si>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</si>
  <si>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</si>
  <si>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</si>
  <si>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</si>
  <si>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</si>
  <si>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</si>
  <si>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</si>
  <si>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</si>
  <si>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</si>
  <si>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</si>
  <si>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</si>
  <si>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</si>
  <si>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</si>
  <si>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</si>
  <si>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</si>
  <si>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</si>
  <si>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</si>
  <si>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</si>
  <si>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</si>
  <si>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</si>
  <si>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</si>
  <si>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</si>
  <si>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</si>
  <si>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</si>
  <si>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</si>
  <si>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</si>
  <si>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</si>
  <si>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</si>
  <si>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</si>
  <si>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</si>
  <si>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</si>
  <si>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</si>
  <si>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</si>
  <si>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</si>
  <si>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</si>
  <si>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</si>
  <si>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</si>
  <si>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</si>
  <si>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</si>
  <si>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</si>
  <si>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</si>
  <si>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</si>
  <si>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</si>
  <si>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</si>
  <si>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</si>
  <si>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</si>
  <si>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</si>
  <si>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</si>
  <si>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</si>
  <si>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</si>
  <si>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</si>
  <si>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</si>
  <si>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</si>
  <si>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</si>
  <si>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</si>
  <si>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</si>
  <si>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</si>
  <si>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</si>
  <si>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</si>
  <si>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</si>
  <si>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</si>
  <si>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</si>
  <si>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</si>
  <si>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</si>
  <si>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</si>
  <si>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</si>
  <si>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</si>
  <si>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</si>
  <si>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</si>
  <si>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</si>
  <si>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</si>
  <si>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</si>
  <si>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</si>
  <si>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</si>
  <si>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</si>
  <si>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</si>
  <si>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</si>
  <si>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</si>
  <si>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</si>
  <si>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</si>
  <si>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</si>
  <si>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</si>
  <si>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</si>
  <si>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</si>
  <si>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</si>
  <si>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</si>
  <si>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</si>
  <si>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</si>
  <si>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</si>
  <si>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</si>
  <si>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</si>
  <si>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</si>
  <si>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</si>
  <si>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</si>
  <si>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</si>
  <si>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</si>
  <si>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</si>
  <si>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</si>
  <si>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</si>
  <si>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</si>
  <si>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</si>
  <si>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</si>
  <si>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</si>
  <si>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</si>
  <si>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</si>
  <si>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</si>
  <si>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</si>
  <si>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</si>
  <si>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</si>
  <si>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</si>
  <si>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</si>
  <si>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</si>
  <si>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</si>
  <si>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</si>
  <si>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</si>
  <si>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</si>
  <si>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</si>
  <si>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</si>
  <si>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</si>
  <si>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</si>
  <si>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</si>
  <si>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</si>
  <si>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</si>
  <si>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</si>
  <si>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</si>
  <si>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</si>
  <si>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</si>
  <si>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</si>
  <si>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</si>
  <si>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</si>
  <si>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</si>
  <si>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</si>
  <si>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</si>
  <si>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</si>
  <si>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</si>
  <si>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</si>
  <si>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</si>
  <si>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</si>
  <si>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</si>
  <si>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</si>
  <si>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</si>
  <si>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</si>
  <si>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</si>
  <si>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</si>
  <si>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</si>
  <si>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</si>
  <si>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</si>
  <si>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</si>
  <si>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</si>
  <si>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</si>
  <si>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</si>
  <si>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</si>
  <si>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</si>
  <si>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</si>
  <si>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</si>
  <si>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</si>
  <si>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</si>
  <si>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</si>
  <si>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</si>
  <si>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</si>
  <si>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</si>
  <si>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</si>
  <si>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</si>
  <si>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</si>
  <si>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</si>
  <si>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</si>
  <si>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</si>
  <si>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</si>
  <si>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</si>
  <si>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</si>
  <si>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</si>
  <si>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</si>
  <si>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</si>
  <si>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</si>
  <si>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</si>
  <si>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</si>
  <si>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</si>
  <si>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</si>
  <si>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</si>
  <si>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</si>
  <si>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</si>
  <si>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</si>
  <si>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</si>
  <si>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</si>
  <si>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</si>
  <si>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</si>
  <si>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</si>
  <si>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</si>
  <si>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</si>
  <si>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</si>
  <si>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</si>
  <si>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</si>
  <si>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</si>
  <si>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</si>
  <si>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</si>
  <si>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</si>
  <si>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</si>
  <si>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</si>
  <si>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</si>
  <si>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</si>
  <si>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</si>
  <si>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</si>
  <si>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</si>
  <si>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</si>
  <si>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</si>
  <si>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</si>
  <si>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</si>
  <si>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</si>
  <si>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</si>
  <si>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</si>
  <si>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</si>
  <si>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</si>
  <si>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</si>
  <si>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</si>
  <si>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</si>
  <si>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</si>
  <si>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</si>
  <si>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</si>
  <si>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</si>
  <si>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</si>
  <si>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</si>
  <si>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</si>
  <si>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</si>
  <si>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</si>
  <si>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</si>
  <si>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</si>
  <si>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</si>
  <si>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</si>
  <si>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</si>
  <si>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</si>
  <si>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</si>
  <si>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</si>
  <si>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</si>
  <si>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</si>
  <si>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</si>
  <si>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</si>
  <si>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</si>
  <si>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</si>
  <si>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</si>
  <si>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</si>
  <si>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</si>
  <si>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</si>
  <si>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</si>
  <si>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</si>
  <si>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</si>
  <si>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</si>
  <si>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</si>
  <si>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</si>
  <si>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</si>
  <si>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</si>
  <si>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</si>
  <si>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</si>
  <si>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</si>
  <si>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</si>
  <si>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</si>
  <si>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</si>
  <si>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</si>
  <si>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</si>
  <si>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</si>
  <si>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</si>
  <si>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</si>
  <si>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</si>
  <si>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</si>
  <si>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</si>
  <si>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</si>
  <si>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</si>
  <si>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</si>
  <si>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</si>
  <si>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</si>
  <si>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</si>
  <si>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</si>
  <si>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</si>
  <si>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</si>
  <si>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</si>
  <si>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</si>
  <si>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</si>
  <si>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</si>
  <si>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</si>
  <si>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</si>
  <si>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</si>
  <si>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</si>
  <si>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</si>
  <si>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</si>
  <si>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</si>
  <si>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</si>
  <si>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</si>
  <si>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</si>
  <si>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</si>
  <si>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</si>
  <si>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</si>
  <si>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</si>
  <si>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</si>
  <si>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</si>
  <si>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</si>
  <si>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</si>
  <si>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</si>
  <si>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</si>
  <si>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</si>
  <si>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</si>
  <si>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</si>
  <si>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</si>
  <si>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</si>
  <si>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</si>
  <si>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</si>
  <si>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</si>
  <si>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</si>
  <si>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</si>
  <si>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</si>
  <si>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</si>
  <si>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</si>
  <si>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</si>
  <si>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</si>
  <si>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</si>
  <si>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</si>
  <si>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</si>
  <si>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</si>
  <si>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</si>
  <si>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</si>
  <si>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</si>
  <si>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</si>
  <si>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</si>
  <si>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</si>
  <si>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</si>
  <si>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</si>
  <si>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</si>
  <si>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</si>
  <si>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</si>
  <si>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</si>
  <si>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</si>
  <si>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</si>
  <si>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</si>
  <si>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</si>
  <si>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</si>
  <si>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</si>
  <si>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</si>
  <si>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</si>
  <si>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</si>
  <si>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</si>
  <si>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</si>
  <si>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</si>
  <si>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</si>
  <si>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</si>
  <si>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</si>
  <si>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</si>
  <si>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</si>
  <si>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</si>
  <si>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</si>
  <si>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</si>
  <si>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</si>
  <si>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</si>
  <si>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</si>
  <si>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</si>
  <si>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</si>
  <si>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</si>
  <si>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</si>
  <si>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</si>
  <si>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</si>
  <si>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</si>
  <si>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</si>
  <si>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</si>
  <si>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</si>
  <si>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</si>
  <si>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</si>
  <si>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</si>
  <si>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</si>
  <si>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</si>
  <si>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</si>
  <si>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</si>
  <si>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</si>
  <si>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</si>
  <si>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</si>
  <si>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</si>
  <si>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</si>
  <si>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</si>
  <si>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</si>
  <si>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</si>
  <si>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</si>
  <si>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</si>
  <si>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</si>
  <si>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</si>
  <si>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</si>
  <si>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</si>
  <si>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</si>
  <si>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</si>
  <si>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</si>
  <si>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</si>
  <si>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</si>
  <si>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</si>
  <si>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</si>
  <si>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</si>
  <si>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</si>
  <si>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</si>
  <si>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</si>
  <si>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</si>
  <si>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</si>
  <si>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</si>
  <si>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</si>
  <si>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</si>
  <si>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</si>
  <si>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</si>
  <si>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</si>
  <si>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</si>
  <si>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</si>
  <si>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</si>
  <si>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</si>
  <si>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</si>
  <si>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</si>
  <si>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</si>
  <si>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</si>
  <si>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</si>
  <si>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</si>
  <si>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</si>
  <si>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</si>
  <si>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</si>
  <si>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</si>
  <si>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</si>
  <si>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</si>
  <si>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</si>
  <si>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</si>
  <si>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</si>
  <si>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</si>
  <si>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</si>
  <si>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</si>
  <si>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</si>
  <si>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</si>
  <si>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</si>
  <si>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</si>
  <si>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</si>
  <si>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</si>
  <si>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</si>
  <si>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</si>
  <si>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</si>
  <si>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</si>
  <si>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</si>
  <si>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</si>
  <si>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</si>
  <si>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</si>
  <si>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</si>
  <si>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</si>
  <si>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</si>
  <si>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</si>
  <si>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</si>
  <si>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</si>
  <si>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</si>
  <si>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</si>
  <si>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</si>
  <si>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</si>
  <si>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</si>
  <si>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</si>
  <si>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</si>
  <si>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</si>
  <si>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</si>
  <si>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</si>
  <si>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</si>
  <si>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</si>
  <si>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</si>
  <si>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</si>
  <si>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</si>
  <si>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</si>
  <si>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</si>
  <si>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</si>
  <si>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</si>
  <si>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</si>
  <si>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</si>
  <si>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</si>
  <si>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</si>
  <si>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</si>
  <si>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</si>
  <si>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</si>
  <si>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</si>
  <si>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</si>
  <si>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</si>
  <si>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</si>
  <si>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</si>
  <si>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</si>
  <si>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</si>
  <si>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</si>
  <si>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</si>
  <si>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</si>
  <si>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</si>
  <si>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</si>
  <si>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</si>
  <si>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</si>
  <si>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</si>
  <si>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</si>
  <si>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</si>
  <si>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</si>
  <si>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</si>
  <si>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</si>
  <si>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</si>
  <si>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</si>
  <si>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</si>
  <si>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</si>
  <si>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</si>
  <si>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</si>
  <si>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</si>
  <si>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</si>
  <si>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</si>
  <si>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</si>
  <si>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</si>
  <si>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</si>
  <si>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</si>
  <si>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</si>
  <si>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</si>
  <si>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</si>
  <si>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</si>
  <si>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</si>
  <si>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</si>
  <si>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</si>
  <si>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</si>
  <si>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</si>
  <si>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</si>
  <si>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</si>
  <si>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</si>
  <si>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</si>
  <si>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</si>
  <si>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</si>
  <si>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</si>
  <si>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</si>
  <si>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</si>
  <si>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</si>
  <si>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</si>
  <si>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</si>
  <si>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</si>
  <si>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</si>
  <si>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</si>
  <si>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</si>
  <si>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</si>
  <si>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</si>
  <si>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</si>
  <si>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</si>
  <si>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</si>
  <si>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</si>
  <si>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</si>
  <si>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</si>
  <si>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</si>
  <si>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</si>
  <si>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</si>
  <si>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</si>
  <si>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</si>
  <si>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</si>
  <si>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</si>
  <si>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</si>
  <si>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</si>
  <si>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</si>
  <si>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</si>
  <si>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</si>
  <si>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</si>
  <si>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</si>
  <si>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</si>
  <si>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</si>
  <si>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</si>
  <si>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</si>
  <si>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</si>
  <si>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</si>
  <si>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</si>
  <si>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</si>
  <si>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</si>
  <si>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</si>
  <si>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</si>
  <si>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</si>
  <si>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</si>
  <si>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</si>
  <si>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</si>
  <si>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</si>
  <si>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</si>
  <si>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</si>
  <si>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</si>
  <si>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</si>
  <si>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</si>
  <si>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</si>
  <si>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</si>
  <si>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</si>
  <si>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</si>
  <si>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</si>
  <si>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</si>
  <si>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</si>
  <si>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</si>
  <si>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</si>
  <si>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</si>
  <si>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</si>
  <si>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</si>
  <si>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</si>
  <si>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</si>
  <si>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</si>
  <si>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</si>
  <si>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</si>
  <si>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</si>
  <si>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</si>
  <si>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</si>
  <si>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</si>
  <si>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</si>
  <si>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</si>
  <si>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</si>
  <si>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</si>
  <si>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</si>
  <si>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</si>
  <si>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</si>
  <si>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</si>
  <si>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</si>
  <si>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</si>
  <si>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</si>
  <si>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</si>
  <si>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</si>
  <si>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</si>
  <si>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</si>
  <si>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</si>
  <si>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</si>
  <si>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</si>
  <si>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</si>
  <si>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</si>
  <si>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</si>
  <si>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</si>
  <si>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</si>
  <si>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</si>
  <si>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</si>
  <si>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</si>
  <si>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</si>
  <si>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</si>
  <si>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</si>
  <si>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</si>
  <si>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</si>
  <si>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</si>
  <si>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</si>
  <si>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</si>
  <si>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</si>
  <si>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</si>
  <si>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</si>
  <si>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</si>
  <si>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</si>
  <si>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</si>
  <si>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</si>
  <si>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</si>
  <si>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</si>
  <si>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</si>
  <si>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</si>
  <si>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</si>
  <si>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</si>
  <si>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</si>
  <si>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</si>
  <si>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</si>
  <si>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</si>
  <si>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</si>
  <si>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</si>
  <si>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</si>
  <si>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</si>
  <si>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</si>
  <si>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</si>
  <si>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</si>
  <si>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</si>
  <si>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</si>
  <si>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</si>
  <si>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</si>
  <si>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</si>
  <si>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</si>
  <si>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</si>
  <si>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</si>
  <si>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</si>
  <si>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</si>
  <si>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</si>
  <si>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</si>
  <si>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</si>
  <si>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</si>
  <si>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</si>
  <si>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</si>
  <si>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</si>
  <si>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</si>
  <si>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</si>
  <si>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</si>
  <si>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</si>
  <si>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</si>
  <si>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</si>
  <si>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</si>
  <si>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</si>
  <si>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</si>
  <si>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</si>
  <si>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</si>
  <si>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</si>
  <si>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</si>
  <si>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</si>
  <si>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</si>
  <si>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</si>
  <si>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</si>
  <si>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</si>
  <si>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</si>
  <si>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</si>
  <si>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</si>
  <si>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</si>
  <si>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</si>
  <si>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</si>
  <si>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</si>
  <si>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</si>
  <si>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</si>
  <si>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</si>
  <si>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</si>
  <si>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</si>
  <si>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</si>
  <si>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</si>
  <si>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</si>
  <si>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</si>
  <si>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</si>
  <si>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</si>
  <si>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</si>
  <si>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</si>
  <si>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</si>
  <si>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</si>
  <si>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</si>
  <si>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</si>
  <si>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</si>
  <si>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</si>
  <si>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</si>
  <si>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</si>
  <si>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</si>
  <si>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</si>
  <si>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</si>
  <si>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</si>
  <si>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</si>
  <si>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</si>
  <si>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</si>
  <si>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</si>
  <si>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</si>
  <si>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</si>
  <si>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</si>
  <si>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</si>
  <si>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</si>
  <si>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</si>
  <si>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</si>
  <si>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</si>
  <si>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</si>
  <si>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</si>
  <si>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</si>
  <si>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</si>
  <si>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</si>
  <si>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</si>
  <si>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</si>
  <si>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</si>
  <si>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</si>
  <si>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</si>
  <si>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</si>
  <si>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</si>
  <si>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</si>
  <si>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</si>
  <si>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</si>
  <si>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</si>
  <si>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</si>
  <si>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</si>
  <si>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</si>
  <si>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</si>
  <si>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</si>
  <si>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</si>
  <si>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</si>
  <si>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</si>
  <si>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</si>
  <si>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</si>
  <si>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</si>
  <si>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</si>
  <si>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</si>
  <si>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</si>
  <si>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</si>
  <si>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</si>
  <si>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</si>
  <si>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</si>
  <si>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</si>
  <si>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</si>
  <si>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</si>
  <si>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</si>
  <si>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</si>
  <si>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</si>
  <si>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</si>
  <si>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</si>
  <si>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</si>
  <si>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</si>
  <si>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</si>
  <si>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</si>
  <si>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</si>
  <si>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</si>
  <si>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</si>
  <si>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</si>
  <si>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</si>
  <si>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</si>
  <si>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</si>
  <si>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</si>
  <si>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</si>
  <si>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</si>
  <si>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</si>
  <si>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</si>
  <si>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</si>
  <si>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</si>
  <si>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</si>
  <si>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</si>
  <si>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</si>
  <si>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</si>
  <si>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</si>
  <si>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</si>
  <si>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</si>
  <si>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</si>
  <si>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</si>
  <si>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</si>
  <si>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</si>
  <si>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</si>
  <si>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</si>
  <si>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</si>
  <si>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</si>
  <si>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</si>
  <si>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</si>
  <si>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</si>
  <si>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</si>
  <si>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</si>
  <si>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</si>
  <si>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</si>
  <si>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</si>
  <si>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</si>
  <si>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</si>
  <si>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</si>
  <si>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</si>
  <si>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</si>
  <si>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</si>
  <si>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</si>
  <si>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</si>
  <si>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</si>
  <si>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</si>
  <si>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</si>
  <si>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</si>
  <si>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</si>
  <si>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</si>
  <si>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</si>
  <si>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</si>
  <si>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</si>
  <si>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</si>
  <si>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</si>
  <si>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</si>
  <si>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</si>
  <si>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</si>
  <si>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</si>
  <si>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</si>
  <si>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</si>
  <si>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</si>
  <si>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</si>
  <si>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</si>
  <si>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</si>
  <si>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</si>
  <si>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</si>
  <si>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</si>
  <si>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</si>
  <si>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</si>
  <si>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</si>
  <si>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</si>
  <si>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</si>
  <si>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</si>
  <si>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</si>
  <si>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</si>
  <si>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</si>
  <si>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</si>
  <si>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</si>
  <si>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</si>
  <si>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</si>
  <si>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</si>
  <si>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</si>
  <si>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</si>
  <si>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</si>
  <si>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</si>
  <si>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</si>
  <si>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</si>
  <si>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</si>
  <si>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</si>
  <si>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</si>
  <si>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</si>
  <si>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</si>
  <si>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</si>
  <si>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</si>
  <si>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</si>
  <si>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</si>
  <si>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</si>
  <si>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</si>
  <si>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</si>
  <si>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</si>
  <si>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</si>
  <si>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</si>
  <si>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</si>
  <si>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</si>
  <si>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</si>
  <si>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</si>
  <si>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</si>
  <si>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</si>
  <si>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</si>
  <si>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</si>
  <si>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</si>
  <si>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</si>
  <si>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</si>
  <si>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</si>
  <si>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</si>
  <si>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</si>
  <si>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</si>
  <si>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</si>
  <si>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</si>
  <si>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</si>
  <si>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</si>
  <si>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</si>
  <si>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</si>
  <si>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</si>
  <si>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</si>
  <si>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</si>
  <si>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</si>
  <si>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</si>
  <si>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</si>
  <si>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</si>
  <si>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</si>
  <si>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</si>
  <si>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</si>
  <si>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</si>
  <si>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</si>
  <si>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</si>
  <si>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</si>
  <si>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</si>
  <si>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</si>
  <si>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</si>
  <si>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</si>
  <si>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</si>
  <si>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</si>
  <si>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</si>
  <si>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</si>
  <si>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</si>
  <si>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</si>
  <si>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</si>
  <si>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</si>
  <si>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</si>
  <si>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</si>
  <si>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</si>
  <si>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</si>
  <si>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</si>
  <si>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</si>
  <si>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</si>
  <si>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</si>
  <si>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</si>
  <si>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</si>
  <si>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</si>
  <si>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</si>
  <si>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</si>
  <si>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</si>
  <si>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</si>
  <si>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</si>
  <si>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</si>
  <si>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</si>
  <si>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</si>
  <si>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</si>
  <si>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</si>
  <si>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</si>
  <si>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</si>
  <si>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</si>
  <si>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</si>
  <si>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</si>
  <si>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</si>
  <si>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</si>
  <si>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</si>
  <si>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</si>
  <si>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</si>
  <si>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</si>
  <si>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</si>
  <si>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</si>
  <si>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</si>
  <si>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</si>
  <si>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</si>
  <si>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</si>
  <si>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</si>
  <si>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</si>
  <si>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</si>
  <si>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</si>
  <si>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</si>
  <si>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</si>
  <si>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</si>
  <si>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</si>
  <si>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</si>
  <si>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</si>
  <si>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</si>
  <si>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</si>
  <si>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</si>
  <si>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</si>
  <si>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</si>
  <si>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</si>
  <si>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</si>
  <si>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</si>
  <si>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</si>
  <si>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</si>
  <si>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</si>
  <si>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</si>
  <si>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</si>
  <si>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</si>
  <si>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</si>
  <si>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</si>
  <si>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</si>
  <si>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</si>
  <si>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</si>
  <si>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</si>
  <si>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</si>
  <si>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</si>
  <si>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</si>
  <si>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</si>
  <si>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</si>
  <si>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</si>
  <si>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</si>
  <si>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</si>
  <si>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</si>
  <si>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</si>
  <si>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</si>
  <si>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</si>
  <si>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</si>
  <si>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</si>
  <si>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</si>
  <si>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</si>
  <si>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</si>
  <si>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</si>
  <si>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</si>
  <si>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</si>
  <si>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</si>
  <si>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</si>
  <si>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</si>
  <si>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</si>
  <si>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</si>
  <si>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</si>
  <si>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</si>
  <si>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</si>
  <si>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</si>
  <si>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</si>
  <si>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</si>
  <si>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</si>
  <si>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</si>
  <si>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</si>
  <si>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</si>
  <si>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</si>
  <si>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</si>
  <si>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</si>
  <si>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</si>
  <si>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</si>
  <si>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</si>
  <si>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</si>
  <si>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</si>
  <si>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</si>
  <si>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</si>
  <si>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</si>
  <si>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</si>
  <si>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</si>
  <si>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</si>
  <si>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</si>
  <si>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</si>
  <si>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</si>
  <si>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</si>
  <si>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</si>
  <si>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</si>
  <si>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</si>
  <si>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</si>
  <si>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</si>
  <si>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</si>
  <si>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</si>
  <si>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</si>
  <si>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</si>
  <si>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</si>
  <si>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</si>
  <si>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</si>
  <si>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</si>
  <si>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</si>
  <si>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</si>
  <si>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</si>
  <si>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</si>
  <si>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</si>
  <si>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</si>
  <si>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</si>
  <si>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</si>
  <si>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</si>
  <si>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</si>
  <si>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</si>
  <si>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</si>
  <si>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</si>
  <si>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</si>
  <si>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</si>
  <si>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</si>
  <si>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</si>
  <si>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</si>
  <si>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</si>
  <si>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</si>
  <si>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</si>
  <si>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</si>
  <si>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</si>
  <si>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</si>
  <si>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</si>
  <si>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</si>
  <si>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</si>
  <si>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</si>
  <si>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</si>
  <si>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</si>
  <si>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</si>
  <si>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</si>
  <si>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</si>
  <si>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</si>
  <si>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</si>
  <si>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</si>
  <si>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</si>
  <si>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</si>
  <si>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</si>
  <si>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</si>
  <si>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</si>
  <si>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</si>
  <si>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</si>
  <si>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</si>
  <si>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</si>
  <si>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</si>
  <si>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</si>
  <si>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</si>
  <si>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</si>
  <si>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</si>
  <si>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</si>
  <si>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</si>
  <si>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</si>
  <si>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</si>
  <si>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</si>
  <si>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</si>
  <si>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</si>
  <si>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</si>
  <si>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</si>
  <si>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</si>
  <si>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</si>
  <si>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</si>
  <si>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</si>
  <si>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</si>
  <si>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</si>
  <si>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</si>
  <si>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</si>
  <si>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</si>
  <si>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</si>
  <si>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</si>
  <si>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</si>
  <si>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</si>
  <si>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</si>
  <si>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</si>
  <si>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</si>
  <si>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</si>
  <si>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</si>
  <si>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</si>
  <si>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</si>
  <si>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</si>
  <si>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</si>
  <si>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</si>
  <si>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</si>
  <si>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</si>
  <si>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</si>
  <si>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</si>
  <si>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</si>
  <si>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</si>
  <si>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</si>
  <si>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</si>
  <si>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</si>
  <si>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</si>
  <si>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</si>
  <si>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</si>
  <si>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</si>
  <si>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</si>
  <si>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</si>
  <si>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</si>
  <si>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</si>
  <si>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</si>
  <si>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</si>
  <si>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</si>
  <si>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</si>
  <si>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</si>
  <si>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</si>
  <si>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</si>
  <si>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</si>
  <si>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</si>
  <si>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</si>
  <si>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</si>
  <si>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</si>
  <si>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</si>
  <si>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</si>
  <si>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</si>
  <si>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</si>
  <si>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</si>
  <si>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</si>
  <si>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</si>
  <si>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</si>
  <si>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</si>
  <si>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</si>
  <si>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</si>
  <si>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</si>
  <si>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</si>
  <si>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</si>
  <si>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</si>
  <si>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</si>
  <si>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</si>
  <si>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</si>
  <si>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</si>
  <si>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</si>
  <si>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</si>
  <si>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</si>
  <si>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</si>
  <si>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</si>
  <si>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</si>
  <si>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</si>
  <si>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</si>
  <si>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</si>
  <si>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</si>
  <si>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</si>
  <si>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</si>
  <si>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</si>
  <si>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</si>
  <si>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</si>
  <si>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</si>
  <si>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</si>
  <si>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</si>
  <si>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</si>
  <si>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</si>
  <si>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</si>
  <si>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</si>
  <si>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</si>
  <si>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</si>
  <si>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</si>
  <si>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</si>
  <si>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</si>
  <si>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</si>
  <si>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</si>
  <si>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</si>
  <si>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</si>
  <si>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</si>
  <si>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</si>
  <si>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</si>
  <si>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</si>
  <si>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</si>
  <si>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</si>
  <si>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</si>
  <si>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</si>
  <si>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</si>
  <si>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</si>
  <si>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</si>
  <si>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</si>
  <si>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</si>
  <si>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</si>
  <si>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</si>
  <si>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</si>
  <si>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</si>
  <si>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</si>
  <si>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</si>
  <si>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</si>
  <si>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</si>
  <si>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</si>
  <si>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</si>
  <si>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</si>
  <si>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</si>
  <si>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</si>
  <si>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</si>
  <si>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</si>
  <si>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</si>
  <si>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</si>
  <si>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</si>
  <si>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</si>
  <si>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</si>
  <si>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</si>
  <si>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</si>
  <si>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</si>
  <si>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</si>
  <si>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</si>
  <si>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</si>
  <si>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</si>
  <si>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</si>
  <si>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</si>
  <si>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</si>
  <si>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</si>
  <si>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</si>
  <si>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</si>
  <si>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</si>
  <si>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</si>
  <si>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</si>
  <si>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</si>
  <si>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</si>
  <si>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</si>
  <si>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</si>
  <si>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</si>
  <si>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</si>
  <si>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</si>
  <si>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</si>
  <si>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</si>
  <si>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</si>
  <si>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</si>
  <si>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</si>
  <si>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</si>
  <si>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</si>
  <si>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</si>
  <si>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</si>
  <si>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</si>
  <si>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</si>
  <si>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</si>
  <si>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</si>
  <si>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</si>
  <si>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</si>
  <si>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</si>
  <si>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</si>
  <si>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</si>
  <si>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</si>
  <si>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</si>
  <si>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</si>
  <si>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</si>
  <si>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</si>
  <si>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</si>
  <si>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</si>
  <si>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</si>
  <si>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</si>
  <si>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</si>
  <si>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</si>
  <si>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</si>
  <si>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</si>
  <si>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</si>
  <si>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</si>
  <si>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</si>
  <si>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</si>
  <si>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</si>
  <si>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</si>
  <si>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</si>
  <si>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</si>
  <si>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</si>
  <si>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</si>
  <si>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</si>
  <si>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</si>
  <si>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</si>
  <si>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</si>
  <si>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</si>
  <si>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</si>
  <si>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</si>
  <si>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</si>
  <si>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</si>
  <si>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</si>
  <si>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</si>
  <si>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</si>
  <si>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</si>
  <si>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</si>
  <si>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</si>
  <si>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</si>
  <si>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</si>
  <si>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</si>
  <si>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</si>
  <si>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</si>
  <si>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</si>
  <si>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</si>
  <si>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</si>
  <si>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</si>
  <si>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</si>
  <si>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</si>
  <si>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</si>
  <si>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</si>
  <si>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</si>
  <si>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</si>
  <si>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</si>
  <si>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</si>
  <si>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</si>
  <si>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</si>
  <si>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</si>
  <si>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</si>
  <si>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</si>
  <si>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</si>
  <si>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</si>
  <si>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</si>
  <si>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</si>
  <si>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</si>
  <si>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</si>
  <si>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</si>
  <si>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</si>
  <si>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</si>
  <si>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</si>
  <si>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</si>
  <si>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</si>
  <si>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</si>
  <si>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</si>
  <si>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</si>
  <si>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</si>
  <si>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</si>
  <si>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</si>
  <si>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</si>
  <si>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</si>
  <si>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</si>
  <si>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</si>
  <si>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</si>
  <si>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</si>
  <si>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</si>
  <si>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</si>
  <si>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</si>
  <si>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</si>
  <si>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</si>
  <si>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</si>
  <si>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</si>
  <si>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</si>
  <si>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</si>
  <si>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</si>
  <si>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</si>
  <si>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</si>
  <si>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</si>
  <si>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</si>
  <si>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</si>
  <si>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</si>
  <si>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</si>
  <si>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</si>
  <si>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</si>
  <si>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</si>
  <si>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</si>
  <si>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</si>
  <si>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</si>
  <si>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</si>
  <si>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</si>
  <si>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</si>
  <si>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</si>
  <si>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</si>
  <si>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</si>
  <si>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</si>
  <si>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</si>
  <si>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</si>
  <si>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</si>
  <si>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</si>
  <si>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</si>
  <si>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</si>
  <si>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</si>
  <si>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</si>
  <si>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</si>
  <si>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</si>
  <si>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</si>
  <si>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</si>
  <si>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</si>
  <si>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</si>
  <si>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</si>
  <si>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</si>
  <si>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</si>
  <si>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</si>
  <si>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</si>
  <si>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</si>
  <si>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</si>
  <si>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</si>
  <si>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</si>
  <si>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</si>
  <si>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</si>
  <si>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</si>
  <si>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</si>
  <si>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</si>
  <si>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</si>
  <si>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</si>
  <si>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</si>
  <si>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</si>
  <si>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</si>
  <si>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</si>
  <si>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</si>
  <si>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</si>
  <si>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</si>
  <si>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</si>
  <si>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</si>
  <si>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</si>
  <si>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</si>
  <si>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</si>
  <si>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</si>
  <si>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</si>
  <si>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</si>
  <si>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</si>
  <si>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</si>
  <si>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</si>
  <si>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</si>
  <si>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</si>
  <si>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</si>
  <si>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</si>
  <si>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</si>
  <si>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</si>
  <si>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</si>
  <si>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</si>
  <si>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</si>
  <si>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</si>
  <si>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</si>
  <si>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</si>
  <si>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</si>
  <si>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</si>
  <si>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</si>
  <si>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</si>
  <si>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</si>
  <si>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</si>
  <si>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</si>
  <si>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</si>
  <si>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</si>
  <si>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</si>
  <si>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</si>
  <si>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</si>
  <si>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</si>
  <si>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</si>
  <si>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</si>
  <si>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</si>
  <si>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</si>
  <si>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</si>
  <si>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</si>
  <si>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</si>
  <si>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</si>
  <si>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</si>
  <si>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</si>
  <si>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</si>
  <si>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</si>
  <si>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</si>
  <si>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</si>
  <si>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</si>
  <si>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</si>
  <si>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</si>
  <si>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</si>
  <si>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</si>
  <si>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</si>
  <si>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</si>
  <si>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</si>
  <si>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</si>
  <si>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</si>
  <si>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</si>
  <si>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</si>
  <si>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</si>
  <si>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</si>
  <si>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</si>
  <si>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</si>
  <si>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</si>
  <si>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</si>
  <si>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</si>
  <si>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</si>
  <si>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</si>
  <si>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</si>
  <si>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</si>
  <si>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</si>
  <si>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</si>
  <si>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</si>
  <si>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</si>
  <si>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</si>
  <si>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</si>
  <si>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</si>
  <si>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</si>
  <si>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</si>
  <si>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</si>
  <si>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</si>
  <si>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</si>
  <si>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</si>
  <si>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</si>
  <si>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</si>
  <si>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</si>
  <si>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</si>
  <si>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</si>
  <si>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</si>
  <si>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</si>
  <si>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</si>
  <si>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</si>
  <si>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</si>
  <si>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</si>
  <si>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</si>
  <si>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</si>
  <si>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</si>
  <si>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</si>
  <si>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</si>
  <si>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</si>
  <si>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</si>
  <si>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</si>
  <si>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</si>
  <si>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</si>
  <si>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</si>
  <si>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</si>
  <si>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</si>
  <si>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</si>
  <si>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</si>
  <si>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</si>
  <si>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</si>
  <si>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</si>
  <si>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</si>
  <si>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</si>
  <si>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</si>
  <si>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</si>
  <si>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</si>
  <si>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</si>
  <si>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</si>
  <si>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</si>
  <si>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</si>
  <si>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</si>
  <si>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</si>
  <si>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</si>
  <si>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</si>
  <si>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</si>
  <si>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</si>
  <si>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</si>
  <si>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</si>
  <si>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</si>
  <si>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</si>
  <si>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</si>
  <si>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</si>
  <si>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</si>
  <si>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</si>
  <si>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</si>
  <si>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</si>
  <si>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</si>
  <si>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</si>
  <si>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</si>
  <si>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</si>
  <si>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</si>
  <si>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</si>
  <si>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</si>
  <si>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</si>
  <si>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</si>
  <si>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</si>
  <si>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</si>
  <si>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</si>
  <si>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</si>
  <si>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</si>
  <si>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</si>
  <si>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</si>
  <si>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</si>
  <si>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</si>
  <si>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</si>
  <si>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</si>
  <si>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</si>
  <si>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</si>
  <si>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</si>
  <si>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</si>
  <si>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</si>
  <si>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</si>
  <si>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</si>
  <si>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</si>
  <si>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</si>
  <si>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</si>
  <si>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</si>
  <si>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</si>
  <si>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</si>
  <si>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</si>
  <si>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</si>
  <si>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</si>
  <si>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</si>
  <si>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</si>
  <si>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</si>
  <si>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</si>
  <si>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</si>
  <si>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</si>
  <si>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</si>
  <si>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</si>
  <si>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</si>
  <si>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</si>
  <si>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</si>
  <si>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</si>
  <si>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</si>
  <si>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</si>
  <si>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</si>
  <si>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</si>
  <si>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</si>
  <si>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</si>
  <si>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</si>
  <si>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</si>
  <si>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</si>
  <si>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</si>
  <si>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</si>
  <si>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</si>
  <si>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</si>
  <si>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</si>
  <si>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</si>
  <si>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</si>
  <si>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</si>
  <si>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</si>
  <si>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</si>
  <si>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</si>
  <si>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</si>
  <si>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</si>
  <si>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</si>
  <si>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</si>
  <si>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</si>
  <si>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</si>
  <si>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</si>
  <si>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</si>
  <si>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</si>
  <si>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</si>
  <si>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</si>
  <si>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</si>
  <si>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</si>
  <si>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</si>
  <si>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</si>
  <si>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</si>
  <si>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</si>
  <si>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</si>
  <si>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</si>
  <si>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</si>
  <si>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</si>
  <si>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</si>
  <si>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</si>
  <si>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</si>
  <si>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</si>
  <si>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</si>
  <si>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</si>
  <si>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</si>
  <si>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</si>
  <si>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</si>
  <si>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</si>
  <si>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</si>
  <si>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</si>
  <si>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</si>
  <si>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</si>
  <si>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</si>
  <si>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</si>
  <si>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</si>
  <si>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</si>
  <si>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</si>
  <si>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</si>
  <si>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</si>
  <si>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</si>
  <si>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</si>
  <si>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</si>
  <si>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</si>
  <si>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</si>
  <si>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</si>
  <si>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</si>
  <si>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</si>
  <si>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</si>
  <si>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</si>
  <si>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</si>
  <si>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</si>
  <si>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</si>
  <si>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</si>
  <si>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</si>
  <si>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</si>
  <si>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</si>
  <si>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</si>
  <si>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</si>
  <si>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</si>
  <si>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</si>
  <si>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</si>
  <si>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</si>
  <si>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</si>
  <si>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</si>
  <si>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</si>
  <si>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</si>
  <si>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</si>
  <si>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</si>
  <si>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</si>
  <si>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</si>
  <si>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</si>
  <si>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</si>
  <si>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</si>
  <si>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</si>
  <si>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</si>
  <si>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</si>
  <si>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</si>
  <si>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</si>
  <si>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</si>
  <si>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</si>
  <si>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</si>
  <si>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</si>
  <si>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</si>
  <si>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</si>
  <si>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</si>
  <si>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</si>
  <si>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</si>
  <si>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</si>
  <si>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</si>
  <si>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</si>
  <si>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</si>
  <si>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</si>
  <si>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</si>
  <si>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</si>
  <si>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</si>
  <si>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</si>
  <si>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</si>
  <si>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</si>
  <si>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</si>
  <si>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</si>
  <si>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</si>
  <si>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</si>
  <si>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</si>
  <si>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</si>
  <si>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</si>
  <si>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</si>
  <si>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</si>
  <si>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</si>
  <si>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</si>
  <si>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</si>
  <si>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</si>
  <si>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</si>
  <si>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</si>
  <si>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</si>
  <si>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</si>
  <si>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</si>
  <si>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</si>
  <si>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</si>
  <si>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</si>
  <si>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</si>
  <si>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</si>
  <si>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</si>
  <si>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</si>
  <si>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</si>
  <si>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</si>
  <si>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</si>
  <si>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</si>
  <si>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</si>
  <si>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</si>
  <si>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</si>
  <si>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</si>
  <si>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</si>
  <si>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</si>
  <si>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</si>
  <si>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</si>
  <si>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</si>
  <si>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</si>
  <si>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</si>
  <si>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</si>
  <si>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</si>
  <si>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</si>
  <si>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</si>
  <si>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</si>
  <si>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</si>
  <si>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</si>
  <si>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</si>
  <si>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</si>
  <si>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</si>
  <si>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</si>
  <si>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</si>
  <si>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</si>
  <si>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</si>
  <si>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</si>
  <si>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</si>
  <si>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</si>
  <si>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</si>
  <si>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</si>
  <si>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</si>
  <si>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</si>
  <si>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</si>
  <si>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</si>
  <si>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</si>
  <si>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</si>
  <si>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</si>
  <si>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</si>
  <si>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</si>
  <si>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</si>
  <si>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</si>
  <si>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</si>
  <si>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</si>
  <si>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</si>
  <si>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</si>
  <si>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</si>
  <si>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</si>
  <si>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</si>
  <si>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</si>
  <si>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</si>
  <si>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</si>
  <si>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</si>
  <si>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</si>
  <si>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</si>
  <si>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</si>
  <si>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</si>
  <si>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</si>
  <si>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</si>
  <si>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</si>
  <si>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</si>
  <si>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</si>
  <si>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</si>
  <si>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</si>
  <si>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</si>
  <si>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</si>
  <si>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</si>
  <si>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</si>
  <si>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</si>
  <si>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</si>
  <si>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</si>
  <si>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</si>
  <si>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</si>
  <si>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</si>
  <si>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</si>
  <si>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</si>
  <si>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</si>
  <si>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</si>
  <si>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</si>
  <si>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</si>
  <si>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</si>
  <si>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</si>
  <si>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</si>
  <si>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</si>
  <si>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</si>
  <si>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</si>
  <si>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</si>
  <si>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</si>
  <si>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</si>
  <si>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</si>
  <si>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</si>
  <si>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</si>
  <si>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</si>
  <si>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</si>
  <si>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</si>
  <si>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</si>
  <si>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</si>
  <si>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</si>
  <si>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</si>
  <si>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</si>
  <si>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</si>
  <si>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</si>
  <si>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</si>
  <si>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</si>
  <si>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</si>
  <si>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</si>
  <si>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</si>
  <si>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</si>
  <si>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</si>
  <si>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</si>
  <si>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</si>
  <si>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</si>
  <si>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</si>
  <si>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</si>
  <si>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</si>
  <si>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</si>
  <si>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</si>
  <si>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</si>
  <si>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</si>
  <si>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</si>
  <si>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</si>
  <si>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</si>
  <si>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</si>
  <si>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</si>
  <si>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</si>
  <si>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</si>
  <si>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</si>
  <si>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</si>
  <si>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</si>
  <si>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</si>
  <si>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</si>
  <si>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</si>
  <si>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</si>
  <si>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</si>
  <si>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</si>
  <si>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</si>
  <si>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</si>
  <si>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</si>
  <si>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</si>
  <si>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</si>
  <si>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</si>
  <si>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</si>
  <si>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</si>
  <si>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</si>
  <si>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</si>
  <si>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</si>
  <si>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</si>
  <si>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</si>
  <si>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</si>
  <si>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</si>
  <si>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</si>
  <si>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</si>
  <si>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</si>
  <si>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</si>
  <si>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</si>
  <si>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</si>
  <si>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</si>
  <si>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</si>
  <si>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</si>
  <si>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</si>
  <si>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</si>
  <si>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</si>
  <si>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</si>
  <si>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</si>
  <si>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</si>
  <si>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</si>
  <si>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</si>
  <si>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</si>
  <si>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</si>
  <si>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</si>
  <si>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</si>
  <si>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</si>
  <si>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</si>
  <si>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</si>
  <si>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</si>
  <si>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</si>
  <si>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</si>
  <si>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</si>
  <si>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</si>
  <si>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</si>
  <si>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</si>
  <si>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</si>
  <si>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</si>
  <si>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</si>
  <si>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</si>
  <si>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</si>
  <si>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</si>
  <si>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</si>
  <si>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</si>
  <si>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</si>
  <si>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</si>
  <si>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</si>
  <si>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</si>
  <si>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</si>
  <si>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</si>
  <si>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</si>
  <si>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</si>
  <si>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</si>
  <si>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</si>
  <si>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</si>
  <si>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</si>
  <si>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</si>
  <si>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</si>
  <si>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</si>
  <si>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</si>
  <si>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</si>
  <si>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</si>
  <si>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</si>
  <si>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</si>
  <si>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</si>
  <si>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</si>
  <si>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</si>
  <si>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</si>
  <si>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</si>
  <si>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</si>
  <si>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</si>
  <si>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</si>
  <si>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</si>
  <si>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</si>
  <si>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</si>
  <si>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</si>
  <si>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</si>
  <si>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</si>
  <si>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</si>
  <si>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</si>
  <si>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</si>
  <si>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</si>
  <si>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</si>
  <si>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</si>
  <si>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</si>
  <si>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</si>
  <si>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</si>
  <si>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</si>
  <si>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</si>
  <si>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</si>
  <si>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</si>
  <si>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</si>
  <si>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</si>
  <si>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</si>
  <si>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</si>
  <si>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</si>
  <si>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</si>
  <si>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</si>
  <si>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</si>
  <si>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</si>
  <si>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</si>
  <si>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</si>
  <si>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</si>
  <si>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</si>
  <si>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</si>
  <si>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</si>
  <si>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</si>
  <si>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</si>
  <si>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</si>
  <si>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</si>
  <si>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</si>
  <si>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</si>
  <si>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</si>
  <si>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</si>
  <si>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</si>
  <si>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</si>
  <si>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</si>
  <si>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</si>
  <si>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</si>
  <si>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</si>
  <si>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</si>
  <si>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</si>
  <si>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</si>
  <si>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</si>
  <si>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</si>
  <si>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</si>
  <si>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</si>
  <si>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</si>
  <si>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</si>
  <si>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</si>
  <si>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</si>
  <si>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</si>
  <si>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</si>
  <si>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</si>
  <si>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</si>
  <si>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</si>
  <si>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</si>
  <si>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</si>
  <si>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</si>
  <si>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</si>
  <si>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</si>
  <si>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</si>
  <si>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</si>
  <si>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</si>
  <si>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</si>
  <si>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</si>
  <si>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</si>
  <si>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</si>
  <si>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</si>
  <si>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</si>
  <si>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</si>
  <si>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</si>
  <si>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</si>
  <si>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</si>
  <si>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</si>
  <si>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</si>
  <si>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</si>
  <si>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</si>
  <si>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</si>
  <si>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</si>
  <si>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</si>
  <si>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</si>
  <si>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</si>
  <si>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</si>
  <si>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</si>
  <si>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</si>
  <si>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</si>
  <si>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</si>
  <si>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</si>
  <si>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</si>
  <si>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</si>
  <si>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</si>
  <si>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</si>
  <si>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</si>
  <si>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</si>
  <si>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</si>
  <si>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</si>
  <si>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</si>
  <si>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</si>
  <si>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</si>
  <si>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</si>
  <si>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</si>
  <si>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</si>
  <si>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</si>
  <si>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</si>
  <si>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</si>
  <si>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</si>
  <si>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</si>
  <si>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</si>
  <si>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</si>
  <si>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</si>
  <si>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</si>
  <si>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</si>
  <si>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</si>
  <si>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</si>
  <si>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</si>
  <si>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</si>
  <si>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</si>
  <si>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</si>
  <si>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</si>
  <si>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</si>
  <si>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</si>
  <si>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</si>
  <si>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</si>
  <si>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</si>
  <si>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</si>
  <si>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</si>
  <si>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</si>
  <si>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</si>
  <si>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</si>
  <si>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</si>
  <si>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</si>
  <si>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</si>
  <si>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</si>
  <si>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</si>
  <si>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</si>
  <si>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</si>
  <si>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</si>
  <si>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</si>
  <si>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</si>
  <si>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</si>
  <si>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</si>
  <si>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</si>
  <si>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</si>
  <si>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</si>
  <si>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</si>
  <si>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</si>
  <si>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</si>
  <si>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</si>
  <si>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</si>
  <si>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</si>
  <si>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</si>
  <si>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</si>
  <si>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</si>
  <si>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</si>
  <si>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</si>
  <si>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</si>
  <si>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</si>
  <si>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</si>
  <si>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</si>
  <si>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</si>
  <si>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</si>
  <si>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</si>
  <si>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</si>
  <si>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</si>
  <si>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</si>
  <si>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</si>
  <si>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</si>
  <si>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</si>
  <si>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</si>
  <si>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</si>
  <si>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</si>
  <si>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</si>
  <si>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</si>
  <si>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</si>
  <si>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</si>
  <si>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</si>
  <si>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</si>
  <si>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</si>
  <si>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</si>
  <si>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</si>
  <si>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</si>
  <si>
    <t>Multiple</t>
  </si>
  <si>
    <t>Summary</t>
  </si>
  <si>
    <t xml:space="preserve">The 2021-2023 System Hardening LTIP metric is shifting to reflect a more risk informed execution strategy; encompassing risk exposure, risk profile and risk effectiveness.  The metric targets 200, 470 and 470 miles of System Hardening work in 2021, 2022 and 2023 respectively. The 2021 redeveloped plan is based on the updated risk modeling and is approved by the Wildfire Risk Governance Committee (WRGC). Given the risk model shift and the cycle time of System Hardening projects, the team is exploring a total of 504 miles of work to be able to achieve the 2021 target of 200 miles. The progression of the miles through different phases is shown below and will be updated monthly.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</si>
</sst>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96">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2" fontId="0" fillId="6" borderId="11" xfId="0" applyNumberFormat="1" applyFont="1" applyFill="1" applyBorder="1"/>
    <xf numFmtId="0" fontId="0" fillId="0" borderId="0" xfId="0" applyFont="1" applyBorder="1"/>
    <xf numFmtId="0" fontId="16" fillId="0" borderId="0" xfId="0" applyFont="1" applyBorder="1"/>
    <xf numFmtId="0" fontId="6" fillId="0" borderId="0" xfId="0" applyFont="1" applyBorder="1"/>
    <xf numFmtId="0" fontId="0" fillId="0" borderId="0" xfId="0" applyFont="1" applyFill="1" applyBorder="1"/>
    <xf numFmtId="0" fontId="0" fillId="0" borderId="0" xfId="3" applyFont="1" applyFill="1" applyBorder="1" applyAlignment="1">
      <alignment horizontal="center"/>
    </xf>
    <xf numFmtId="166" fontId="6" fillId="6" borderId="11" xfId="12" applyNumberFormat="1" applyFont="1" applyFill="1" applyBorder="1" applyAlignment="1">
      <alignment horizontal="center" vertical="center"/>
    </xf>
    <xf numFmtId="0" fontId="0" fillId="0" borderId="0" xfId="0" applyFont="1" applyBorder="1" applyAlignment="1">
      <alignment horizontal="left" vertical="top"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Reporting'!$A$81</c:f>
              <c:numCache>
                <c:formatCode>General</c:formatCode>
                <c:ptCount val="1"/>
                <c:pt idx="0">
                  <c:v>8762</c:v>
                </c:pt>
              </c:numCache>
            </c:numRef>
          </c:xVal>
          <c:yVal>
            <c:numRef>
              <c:f>'Summary Reporting'!$A$82</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21</xdr:row>
      <xdr:rowOff>176223</xdr:rowOff>
    </xdr:from>
    <xdr:to>
      <xdr:col>6</xdr:col>
      <xdr:colOff>636740</xdr:colOff>
      <xdr:row>47</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21</xdr:row>
      <xdr:rowOff>177452</xdr:rowOff>
    </xdr:from>
    <xdr:to>
      <xdr:col>7</xdr:col>
      <xdr:colOff>1597069</xdr:colOff>
      <xdr:row>47</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Wildfire Risk Governance Committee for risk characteristics or other factors on a case-by-case basis.</a:t>
          </a:r>
        </a:p>
        <a:p>
          <a:pPr algn="l"/>
          <a:endParaRPr lang="en-US" sz="1100" b="0" u="none" baseline="0">
            <a:solidFill>
              <a:sysClr val="windowText" lastClr="000000"/>
            </a:solidFill>
          </a:endParaRPr>
        </a:p>
        <a:p>
          <a:pPr algn="l"/>
          <a:endParaRPr lang="en-US" sz="1100" b="0" u="none">
            <a:solidFill>
              <a:sysClr val="windowText" lastClr="000000"/>
            </a:solidFill>
          </a:endParaRPr>
        </a:p>
      </xdr:txBody>
    </xdr:sp>
    <xdr:clientData/>
  </xdr:twoCellAnchor>
  <xdr:twoCellAnchor>
    <xdr:from>
      <xdr:col>2</xdr:col>
      <xdr:colOff>645691</xdr:colOff>
      <xdr:row>23</xdr:row>
      <xdr:rowOff>158579</xdr:rowOff>
    </xdr:from>
    <xdr:to>
      <xdr:col>3</xdr:col>
      <xdr:colOff>874291</xdr:colOff>
      <xdr:row>25</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33</xdr:row>
      <xdr:rowOff>60430</xdr:rowOff>
    </xdr:from>
    <xdr:to>
      <xdr:col>5</xdr:col>
      <xdr:colOff>1302067</xdr:colOff>
      <xdr:row>37</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703125" defaultRowHeight="12.75" x14ac:dyDescent="0.2"/>
  <cols>
    <col min="1" max="1" width="7.5703125" style="2" bestFit="1" customWidth="1"/>
    <col min="2" max="2" width="34.28515625" style="2" bestFit="1" customWidth="1"/>
    <col min="3" max="3" width="12.5703125" style="2"/>
    <col min="4" max="4" width="29" style="2" bestFit="1" customWidth="1"/>
    <col min="5" max="5" width="27.5703125" style="2" customWidth="1"/>
    <col min="6" max="6" width="12.5703125" style="2" bestFit="1" customWidth="1"/>
    <col min="7" max="7" width="25" style="2" bestFit="1" customWidth="1"/>
    <col min="8" max="8" width="25" style="2" customWidth="1"/>
    <col min="9" max="9" width="35.7109375" style="2" bestFit="1" customWidth="1"/>
    <col min="10" max="10" width="19.28515625" style="2" bestFit="1" customWidth="1"/>
    <col min="11" max="11" width="17.7109375" style="2" bestFit="1" customWidth="1"/>
    <col min="12" max="12" width="12.140625" style="2" bestFit="1" customWidth="1"/>
    <col min="13" max="13" width="16.140625" style="2" bestFit="1" customWidth="1"/>
    <col min="14" max="16384" width="12.5703125" style="2"/>
  </cols>
  <sheetData>
    <row r="1" spans="1:13" s="1" customFormat="1" ht="15.75" x14ac:dyDescent="0.25">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75" x14ac:dyDescent="0.25">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List'!$I:$I,MATCH('HFTD CPZ'!$B2,'08W Project List'!$F:$F,0))),$K2,#N/A)</f>
        <v>#N/A</v>
      </c>
      <c r="M2" s="35">
        <f>IF(ISNUMBER(L2),#N/A,IF(ISNUMBER(INDEX('Approved CPZ List'!$I:$I,MATCH('HFTD CPZ'!$B2,'Approved CPZ List'!$B:$B,0))),$K2,#N/A))</f>
        <v>24761.636364858849</v>
      </c>
    </row>
    <row r="3" spans="1:13" ht="15.75" x14ac:dyDescent="0.25">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List'!$I:$I,MATCH('HFTD CPZ'!$B3,'08W Project List'!$F:$F,0))),$K3,#N/A)</f>
        <v>#N/A</v>
      </c>
      <c r="M3" s="35">
        <f>IF(ISNUMBER(L3),#N/A,IF(ISNUMBER(INDEX('Approved CPZ List'!$I:$I,MATCH('HFTD CPZ'!$B3,'Approved CPZ List'!$B:$B,0))),$K3,#N/A))</f>
        <v>24759.757724840765</v>
      </c>
    </row>
    <row r="4" spans="1:13" ht="15.75" x14ac:dyDescent="0.25">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List'!$I:$I,MATCH('HFTD CPZ'!$B4,'08W Project List'!$F:$F,0))),$K4,#N/A)</f>
        <v>#N/A</v>
      </c>
      <c r="M4" s="35">
        <f>IF(ISNUMBER(L4),#N/A,IF(ISNUMBER(INDEX('Approved CPZ List'!$I:$I,MATCH('HFTD CPZ'!$B4,'Approved CPZ List'!$B:$B,0))),$K4,#N/A))</f>
        <v>24758.065356977189</v>
      </c>
    </row>
    <row r="5" spans="1:13" ht="15.75" x14ac:dyDescent="0.25">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List'!$I:$I,MATCH('HFTD CPZ'!$B5,'08W Project List'!$F:$F,0))),$K5,#N/A)</f>
        <v>#N/A</v>
      </c>
      <c r="M5" s="35">
        <f>IF(ISNUMBER(L5),#N/A,IF(ISNUMBER(INDEX('Approved CPZ List'!$I:$I,MATCH('HFTD CPZ'!$B5,'Approved CPZ List'!$B:$B,0))),$K5,#N/A))</f>
        <v>24756.62289696532</v>
      </c>
    </row>
    <row r="6" spans="1:13" ht="15.75" x14ac:dyDescent="0.25">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List'!$I:$I,MATCH('HFTD CPZ'!$B6,'08W Project List'!$F:$F,0))),$K6,#N/A)</f>
        <v>#N/A</v>
      </c>
      <c r="M6" s="35">
        <f>IF(ISNUMBER(L6),#N/A,IF(ISNUMBER(INDEX('Approved CPZ List'!$I:$I,MATCH('HFTD CPZ'!$B6,'Approved CPZ List'!$B:$B,0))),$K6,#N/A))</f>
        <v>24751.420313659703</v>
      </c>
    </row>
    <row r="7" spans="1:13" ht="15.75" x14ac:dyDescent="0.25">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List'!$I:$I,MATCH('HFTD CPZ'!$B7,'08W Project List'!$F:$F,0))),$K7,#N/A)</f>
        <v>24747.652757214841</v>
      </c>
      <c r="M7" s="35" t="e">
        <f>IF(ISNUMBER(L7),#N/A,IF(ISNUMBER(INDEX('Approved CPZ List'!$I:$I,MATCH('HFTD CPZ'!$B7,'Approved CPZ List'!$B:$B,0))),$K7,#N/A))</f>
        <v>#N/A</v>
      </c>
    </row>
    <row r="8" spans="1:13" ht="15.75" x14ac:dyDescent="0.25">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List'!$I:$I,MATCH('HFTD CPZ'!$B8,'08W Project List'!$F:$F,0))),$K8,#N/A)</f>
        <v>24698.809368119644</v>
      </c>
      <c r="M8" s="35" t="e">
        <f>IF(ISNUMBER(L8),#N/A,IF(ISNUMBER(INDEX('Approved CPZ List'!$I:$I,MATCH('HFTD CPZ'!$B8,'Approved CPZ List'!$B:$B,0))),$K8,#N/A))</f>
        <v>#N/A</v>
      </c>
    </row>
    <row r="9" spans="1:13" ht="15.75" x14ac:dyDescent="0.25">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List'!$I:$I,MATCH('HFTD CPZ'!$B9,'08W Project List'!$F:$F,0))),$K9,#N/A)</f>
        <v>24650.244390346485</v>
      </c>
      <c r="M9" s="35" t="e">
        <f>IF(ISNUMBER(L9),#N/A,IF(ISNUMBER(INDEX('Approved CPZ List'!$I:$I,MATCH('HFTD CPZ'!$B9,'Approved CPZ List'!$B:$B,0))),$K9,#N/A))</f>
        <v>#N/A</v>
      </c>
    </row>
    <row r="10" spans="1:13" ht="15.75" x14ac:dyDescent="0.25">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List'!$I:$I,MATCH('HFTD CPZ'!$B10,'08W Project List'!$F:$F,0))),$K10,#N/A)</f>
        <v>24598.543570749229</v>
      </c>
      <c r="M10" s="35" t="e">
        <f>IF(ISNUMBER(L10),#N/A,IF(ISNUMBER(INDEX('Approved CPZ List'!$I:$I,MATCH('HFTD CPZ'!$B10,'Approved CPZ List'!$B:$B,0))),$K10,#N/A))</f>
        <v>#N/A</v>
      </c>
    </row>
    <row r="11" spans="1:13" ht="15.75" x14ac:dyDescent="0.25">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List'!$I:$I,MATCH('HFTD CPZ'!$B11,'08W Project List'!$F:$F,0))),$K11,#N/A)</f>
        <v>24587.728794190243</v>
      </c>
      <c r="M11" s="35" t="e">
        <f>IF(ISNUMBER(L11),#N/A,IF(ISNUMBER(INDEX('Approved CPZ List'!$I:$I,MATCH('HFTD CPZ'!$B11,'Approved CPZ List'!$B:$B,0))),$K11,#N/A))</f>
        <v>#N/A</v>
      </c>
    </row>
    <row r="12" spans="1:13" ht="15.75" x14ac:dyDescent="0.25">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List'!$I:$I,MATCH('HFTD CPZ'!$B12,'08W Project List'!$F:$F,0))),$K12,#N/A)</f>
        <v>24578.174926389063</v>
      </c>
      <c r="M12" s="35" t="e">
        <f>IF(ISNUMBER(L12),#N/A,IF(ISNUMBER(INDEX('Approved CPZ List'!$I:$I,MATCH('HFTD CPZ'!$B12,'Approved CPZ List'!$B:$B,0))),$K12,#N/A))</f>
        <v>#N/A</v>
      </c>
    </row>
    <row r="13" spans="1:13" ht="15.75" x14ac:dyDescent="0.25">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List'!$I:$I,MATCH('HFTD CPZ'!$B13,'08W Project List'!$F:$F,0))),$K13,#N/A)</f>
        <v>#N/A</v>
      </c>
      <c r="M13" s="35">
        <f>IF(ISNUMBER(L13),#N/A,IF(ISNUMBER(INDEX('Approved CPZ List'!$I:$I,MATCH('HFTD CPZ'!$B13,'Approved CPZ List'!$B:$B,0))),$K13,#N/A))</f>
        <v>24575.980410927867</v>
      </c>
    </row>
    <row r="14" spans="1:13" ht="15.75" x14ac:dyDescent="0.25">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List'!$I:$I,MATCH('HFTD CPZ'!$B14,'08W Project List'!$F:$F,0))),$K14,#N/A)</f>
        <v>#N/A</v>
      </c>
      <c r="M14" s="35">
        <f>IF(ISNUMBER(L14),#N/A,IF(ISNUMBER(INDEX('Approved CPZ List'!$I:$I,MATCH('HFTD CPZ'!$B14,'Approved CPZ List'!$B:$B,0))),$K14,#N/A))</f>
        <v>24567.282736202851</v>
      </c>
    </row>
    <row r="15" spans="1:13" ht="15.75" x14ac:dyDescent="0.25">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List'!$I:$I,MATCH('HFTD CPZ'!$B15,'08W Project List'!$F:$F,0))),$K15,#N/A)</f>
        <v>24415.45358632991</v>
      </c>
      <c r="M15" s="35" t="e">
        <f>IF(ISNUMBER(L15),#N/A,IF(ISNUMBER(INDEX('Approved CPZ List'!$I:$I,MATCH('HFTD CPZ'!$B15,'Approved CPZ List'!$B:$B,0))),$K15,#N/A))</f>
        <v>#N/A</v>
      </c>
    </row>
    <row r="16" spans="1:13" ht="15.75" x14ac:dyDescent="0.25">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List'!$I:$I,MATCH('HFTD CPZ'!$B16,'08W Project List'!$F:$F,0))),$K16,#N/A)</f>
        <v>24388.692888450616</v>
      </c>
      <c r="M16" s="35" t="e">
        <f>IF(ISNUMBER(L16),#N/A,IF(ISNUMBER(INDEX('Approved CPZ List'!$I:$I,MATCH('HFTD CPZ'!$B16,'Approved CPZ List'!$B:$B,0))),$K16,#N/A))</f>
        <v>#N/A</v>
      </c>
    </row>
    <row r="17" spans="1:13" ht="15.75" x14ac:dyDescent="0.25">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List'!$I:$I,MATCH('HFTD CPZ'!$B17,'08W Project List'!$F:$F,0))),$K17,#N/A)</f>
        <v>#N/A</v>
      </c>
      <c r="M17" s="35">
        <f>IF(ISNUMBER(L17),#N/A,IF(ISNUMBER(INDEX('Approved CPZ List'!$I:$I,MATCH('HFTD CPZ'!$B17,'Approved CPZ List'!$B:$B,0))),$K17,#N/A))</f>
        <v>24385.946633877953</v>
      </c>
    </row>
    <row r="18" spans="1:13" ht="15.75" x14ac:dyDescent="0.25">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List'!$I:$I,MATCH('HFTD CPZ'!$B18,'08W Project List'!$F:$F,0))),$K18,#N/A)</f>
        <v>#N/A</v>
      </c>
      <c r="M18" s="35">
        <f>IF(ISNUMBER(L18),#N/A,IF(ISNUMBER(INDEX('Approved CPZ List'!$I:$I,MATCH('HFTD CPZ'!$B18,'Approved CPZ List'!$B:$B,0))),$K18,#N/A))</f>
        <v>24385.275839308844</v>
      </c>
    </row>
    <row r="19" spans="1:13" ht="15.75" x14ac:dyDescent="0.25">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List'!$I:$I,MATCH('HFTD CPZ'!$B19,'08W Project List'!$F:$F,0))),$K19,#N/A)</f>
        <v>24365.676481814204</v>
      </c>
      <c r="M19" s="35" t="e">
        <f>IF(ISNUMBER(L19),#N/A,IF(ISNUMBER(INDEX('Approved CPZ List'!$I:$I,MATCH('HFTD CPZ'!$B19,'Approved CPZ List'!$B:$B,0))),$K19,#N/A))</f>
        <v>#N/A</v>
      </c>
    </row>
    <row r="20" spans="1:13" ht="15.75" x14ac:dyDescent="0.25">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List'!$I:$I,MATCH('HFTD CPZ'!$B20,'08W Project List'!$F:$F,0))),$K20,#N/A)</f>
        <v>#N/A</v>
      </c>
      <c r="M20" s="35">
        <f>IF(ISNUMBER(L20),#N/A,IF(ISNUMBER(INDEX('Approved CPZ List'!$I:$I,MATCH('HFTD CPZ'!$B20,'Approved CPZ List'!$B:$B,0))),$K20,#N/A))</f>
        <v>24363.75086186696</v>
      </c>
    </row>
    <row r="21" spans="1:13" ht="15.75" x14ac:dyDescent="0.25">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List'!$I:$I,MATCH('HFTD CPZ'!$B21,'08W Project List'!$F:$F,0))),$K21,#N/A)</f>
        <v>24356.92767213401</v>
      </c>
      <c r="M21" s="35" t="e">
        <f>IF(ISNUMBER(L21),#N/A,IF(ISNUMBER(INDEX('Approved CPZ List'!$I:$I,MATCH('HFTD CPZ'!$B21,'Approved CPZ List'!$B:$B,0))),$K21,#N/A))</f>
        <v>#N/A</v>
      </c>
    </row>
    <row r="22" spans="1:13" ht="15.75" x14ac:dyDescent="0.25">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List'!$I:$I,MATCH('HFTD CPZ'!$B22,'08W Project List'!$F:$F,0))),$K22,#N/A)</f>
        <v>24338.491601234848</v>
      </c>
      <c r="M22" s="35" t="e">
        <f>IF(ISNUMBER(L22),#N/A,IF(ISNUMBER(INDEX('Approved CPZ List'!$I:$I,MATCH('HFTD CPZ'!$B22,'Approved CPZ List'!$B:$B,0))),$K22,#N/A))</f>
        <v>#N/A</v>
      </c>
    </row>
    <row r="23" spans="1:13" ht="15.75" x14ac:dyDescent="0.25">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List'!$I:$I,MATCH('HFTD CPZ'!$B23,'08W Project List'!$F:$F,0))),$K23,#N/A)</f>
        <v>24322.406771440717</v>
      </c>
      <c r="M23" s="35" t="e">
        <f>IF(ISNUMBER(L23),#N/A,IF(ISNUMBER(INDEX('Approved CPZ List'!$I:$I,MATCH('HFTD CPZ'!$B23,'Approved CPZ List'!$B:$B,0))),$K23,#N/A))</f>
        <v>#N/A</v>
      </c>
    </row>
    <row r="24" spans="1:13" ht="15.75" x14ac:dyDescent="0.25">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List'!$I:$I,MATCH('HFTD CPZ'!$B24,'08W Project List'!$F:$F,0))),$K24,#N/A)</f>
        <v>24315.435739584125</v>
      </c>
      <c r="M24" s="35" t="e">
        <f>IF(ISNUMBER(L24),#N/A,IF(ISNUMBER(INDEX('Approved CPZ List'!$I:$I,MATCH('HFTD CPZ'!$B24,'Approved CPZ List'!$B:$B,0))),$K24,#N/A))</f>
        <v>#N/A</v>
      </c>
    </row>
    <row r="25" spans="1:13" ht="15.75" x14ac:dyDescent="0.25">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List'!$I:$I,MATCH('HFTD CPZ'!$B25,'08W Project List'!$F:$F,0))),$K25,#N/A)</f>
        <v>#N/A</v>
      </c>
      <c r="M25" s="35">
        <f>IF(ISNUMBER(L25),#N/A,IF(ISNUMBER(INDEX('Approved CPZ List'!$I:$I,MATCH('HFTD CPZ'!$B25,'Approved CPZ List'!$B:$B,0))),$K25,#N/A))</f>
        <v>24314.871741184394</v>
      </c>
    </row>
    <row r="26" spans="1:13" ht="15.75" x14ac:dyDescent="0.25">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List'!$I:$I,MATCH('HFTD CPZ'!$B26,'08W Project List'!$F:$F,0))),$K26,#N/A)</f>
        <v>#N/A</v>
      </c>
      <c r="M26" s="35">
        <f>IF(ISNUMBER(L26),#N/A,IF(ISNUMBER(INDEX('Approved CPZ List'!$I:$I,MATCH('HFTD CPZ'!$B26,'Approved CPZ List'!$B:$B,0))),$K26,#N/A))</f>
        <v>24312.660718005103</v>
      </c>
    </row>
    <row r="27" spans="1:13" ht="15.75" x14ac:dyDescent="0.25">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List'!$I:$I,MATCH('HFTD CPZ'!$B27,'08W Project List'!$F:$F,0))),$K27,#N/A)</f>
        <v>#N/A</v>
      </c>
      <c r="M27" s="35">
        <f>IF(ISNUMBER(L27),#N/A,IF(ISNUMBER(INDEX('Approved CPZ List'!$I:$I,MATCH('HFTD CPZ'!$B27,'Approved CPZ List'!$B:$B,0))),$K27,#N/A))</f>
        <v>24310.451012322868</v>
      </c>
    </row>
    <row r="28" spans="1:13" ht="15.75" x14ac:dyDescent="0.25">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List'!$I:$I,MATCH('HFTD CPZ'!$B28,'08W Project List'!$F:$F,0))),$K28,#N/A)</f>
        <v>24282.467245454027</v>
      </c>
      <c r="M28" s="35" t="e">
        <f>IF(ISNUMBER(L28),#N/A,IF(ISNUMBER(INDEX('Approved CPZ List'!$I:$I,MATCH('HFTD CPZ'!$B28,'Approved CPZ List'!$B:$B,0))),$K28,#N/A))</f>
        <v>#N/A</v>
      </c>
    </row>
    <row r="29" spans="1:13" ht="15.75" x14ac:dyDescent="0.25">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List'!$I:$I,MATCH('HFTD CPZ'!$B29,'08W Project List'!$F:$F,0))),$K29,#N/A)</f>
        <v>#N/A</v>
      </c>
      <c r="M29" s="35">
        <f>IF(ISNUMBER(L29),#N/A,IF(ISNUMBER(INDEX('Approved CPZ List'!$I:$I,MATCH('HFTD CPZ'!$B29,'Approved CPZ List'!$B:$B,0))),$K29,#N/A))</f>
        <v>24277.631490590673</v>
      </c>
    </row>
    <row r="30" spans="1:13" ht="15.75" x14ac:dyDescent="0.25">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List'!$I:$I,MATCH('HFTD CPZ'!$B30,'08W Project List'!$F:$F,0))),$K30,#N/A)</f>
        <v>24269.68339487095</v>
      </c>
      <c r="M30" s="35" t="e">
        <f>IF(ISNUMBER(L30),#N/A,IF(ISNUMBER(INDEX('Approved CPZ List'!$I:$I,MATCH('HFTD CPZ'!$B30,'Approved CPZ List'!$B:$B,0))),$K30,#N/A))</f>
        <v>#N/A</v>
      </c>
    </row>
    <row r="31" spans="1:13" ht="15.75" x14ac:dyDescent="0.25">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List'!$I:$I,MATCH('HFTD CPZ'!$B31,'08W Project List'!$F:$F,0))),$K31,#N/A)</f>
        <v>24264.521456599741</v>
      </c>
      <c r="M31" s="35" t="e">
        <f>IF(ISNUMBER(L31),#N/A,IF(ISNUMBER(INDEX('Approved CPZ List'!$I:$I,MATCH('HFTD CPZ'!$B31,'Approved CPZ List'!$B:$B,0))),$K31,#N/A))</f>
        <v>#N/A</v>
      </c>
    </row>
    <row r="32" spans="1:13" ht="15.75" x14ac:dyDescent="0.25">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List'!$I:$I,MATCH('HFTD CPZ'!$B32,'08W Project List'!$F:$F,0))),$K32,#N/A)</f>
        <v>#N/A</v>
      </c>
      <c r="M32" s="35">
        <f>IF(ISNUMBER(L32),#N/A,IF(ISNUMBER(INDEX('Approved CPZ List'!$I:$I,MATCH('HFTD CPZ'!$B32,'Approved CPZ List'!$B:$B,0))),$K32,#N/A))</f>
        <v>24264.011661633715</v>
      </c>
    </row>
    <row r="33" spans="1:13" ht="15.75" x14ac:dyDescent="0.25">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List'!$I:$I,MATCH('HFTD CPZ'!$B33,'08W Project List'!$F:$F,0))),$K33,#N/A)</f>
        <v>#N/A</v>
      </c>
      <c r="M33" s="35">
        <f>IF(ISNUMBER(L33),#N/A,IF(ISNUMBER(INDEX('Approved CPZ List'!$I:$I,MATCH('HFTD CPZ'!$B33,'Approved CPZ List'!$B:$B,0))),$K33,#N/A))</f>
        <v>24263.501866667688</v>
      </c>
    </row>
    <row r="34" spans="1:13" ht="15.75" x14ac:dyDescent="0.25">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List'!$I:$I,MATCH('HFTD CPZ'!$B34,'08W Project List'!$F:$F,0))),$K34,#N/A)</f>
        <v>24260.484424217619</v>
      </c>
      <c r="M34" s="35" t="e">
        <f>IF(ISNUMBER(L34),#N/A,IF(ISNUMBER(INDEX('Approved CPZ List'!$I:$I,MATCH('HFTD CPZ'!$B34,'Approved CPZ List'!$B:$B,0))),$K34,#N/A))</f>
        <v>#N/A</v>
      </c>
    </row>
    <row r="35" spans="1:13" ht="15.75" x14ac:dyDescent="0.25">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List'!$I:$I,MATCH('HFTD CPZ'!$B35,'08W Project List'!$F:$F,0))),$K35,#N/A)</f>
        <v>#N/A</v>
      </c>
      <c r="M35" s="35">
        <f>IF(ISNUMBER(L35),#N/A,IF(ISNUMBER(INDEX('Approved CPZ List'!$I:$I,MATCH('HFTD CPZ'!$B35,'Approved CPZ List'!$B:$B,0))),$K35,#N/A))</f>
        <v>24260.000150182335</v>
      </c>
    </row>
    <row r="36" spans="1:13" ht="15.75" x14ac:dyDescent="0.25">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List'!$I:$I,MATCH('HFTD CPZ'!$B36,'08W Project List'!$F:$F,0))),$K36,#N/A)</f>
        <v>24245.378959667469</v>
      </c>
      <c r="M36" s="35" t="e">
        <f>IF(ISNUMBER(L36),#N/A,IF(ISNUMBER(INDEX('Approved CPZ List'!$I:$I,MATCH('HFTD CPZ'!$B36,'Approved CPZ List'!$B:$B,0))),$K36,#N/A))</f>
        <v>#N/A</v>
      </c>
    </row>
    <row r="37" spans="1:13" ht="15.75" x14ac:dyDescent="0.25">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List'!$I:$I,MATCH('HFTD CPZ'!$B37,'08W Project List'!$F:$F,0))),$K37,#N/A)</f>
        <v>24226.530280238152</v>
      </c>
      <c r="M37" s="35" t="e">
        <f>IF(ISNUMBER(L37),#N/A,IF(ISNUMBER(INDEX('Approved CPZ List'!$I:$I,MATCH('HFTD CPZ'!$B37,'Approved CPZ List'!$B:$B,0))),$K37,#N/A))</f>
        <v>#N/A</v>
      </c>
    </row>
    <row r="38" spans="1:13" ht="15.75" x14ac:dyDescent="0.25">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List'!$I:$I,MATCH('HFTD CPZ'!$B38,'08W Project List'!$F:$F,0))),$K38,#N/A)</f>
        <v>24009.508323432845</v>
      </c>
      <c r="M38" s="35" t="e">
        <f>IF(ISNUMBER(L38),#N/A,IF(ISNUMBER(INDEX('Approved CPZ List'!$I:$I,MATCH('HFTD CPZ'!$B38,'Approved CPZ List'!$B:$B,0))),$K38,#N/A))</f>
        <v>#N/A</v>
      </c>
    </row>
    <row r="39" spans="1:13" ht="15.75" x14ac:dyDescent="0.25">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List'!$I:$I,MATCH('HFTD CPZ'!$B39,'08W Project List'!$F:$F,0))),$K39,#N/A)</f>
        <v>24002.960704091329</v>
      </c>
      <c r="M39" s="35" t="e">
        <f>IF(ISNUMBER(L39),#N/A,IF(ISNUMBER(INDEX('Approved CPZ List'!$I:$I,MATCH('HFTD CPZ'!$B39,'Approved CPZ List'!$B:$B,0))),$K39,#N/A))</f>
        <v>#N/A</v>
      </c>
    </row>
    <row r="40" spans="1:13" ht="15.75" x14ac:dyDescent="0.25">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List'!$I:$I,MATCH('HFTD CPZ'!$B40,'08W Project List'!$F:$F,0))),$K40,#N/A)</f>
        <v>23989.959442252275</v>
      </c>
      <c r="M40" s="35" t="e">
        <f>IF(ISNUMBER(L40),#N/A,IF(ISNUMBER(INDEX('Approved CPZ List'!$I:$I,MATCH('HFTD CPZ'!$B40,'Approved CPZ List'!$B:$B,0))),$K40,#N/A))</f>
        <v>#N/A</v>
      </c>
    </row>
    <row r="41" spans="1:13" ht="15.75" x14ac:dyDescent="0.25">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List'!$I:$I,MATCH('HFTD CPZ'!$B41,'08W Project List'!$F:$F,0))),$K41,#N/A)</f>
        <v>#N/A</v>
      </c>
      <c r="M41" s="35">
        <f>IF(ISNUMBER(L41),#N/A,IF(ISNUMBER(INDEX('Approved CPZ List'!$I:$I,MATCH('HFTD CPZ'!$B41,'Approved CPZ List'!$B:$B,0))),$K41,#N/A))</f>
        <v>23989.037380873666</v>
      </c>
    </row>
    <row r="42" spans="1:13" ht="15.75" x14ac:dyDescent="0.25">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List'!$I:$I,MATCH('HFTD CPZ'!$B42,'08W Project List'!$F:$F,0))),$K42,#N/A)</f>
        <v>23971.725896145941</v>
      </c>
      <c r="M42" s="35" t="e">
        <f>IF(ISNUMBER(L42),#N/A,IF(ISNUMBER(INDEX('Approved CPZ List'!$I:$I,MATCH('HFTD CPZ'!$B42,'Approved CPZ List'!$B:$B,0))),$K42,#N/A))</f>
        <v>#N/A</v>
      </c>
    </row>
    <row r="43" spans="1:13" ht="15.75" x14ac:dyDescent="0.25">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List'!$I:$I,MATCH('HFTD CPZ'!$B43,'08W Project List'!$F:$F,0))),$K43,#N/A)</f>
        <v>23909.227346880787</v>
      </c>
      <c r="M43" s="35" t="e">
        <f>IF(ISNUMBER(L43),#N/A,IF(ISNUMBER(INDEX('Approved CPZ List'!$I:$I,MATCH('HFTD CPZ'!$B43,'Approved CPZ List'!$B:$B,0))),$K43,#N/A))</f>
        <v>#N/A</v>
      </c>
    </row>
    <row r="44" spans="1:13" ht="15.75" x14ac:dyDescent="0.25">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List'!$I:$I,MATCH('HFTD CPZ'!$B44,'08W Project List'!$F:$F,0))),$K44,#N/A)</f>
        <v>23864.522789201405</v>
      </c>
      <c r="M44" s="35" t="e">
        <f>IF(ISNUMBER(L44),#N/A,IF(ISNUMBER(INDEX('Approved CPZ List'!$I:$I,MATCH('HFTD CPZ'!$B44,'Approved CPZ List'!$B:$B,0))),$K44,#N/A))</f>
        <v>#N/A</v>
      </c>
    </row>
    <row r="45" spans="1:13" ht="15.75" x14ac:dyDescent="0.25">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List'!$I:$I,MATCH('HFTD CPZ'!$B45,'08W Project List'!$F:$F,0))),$K45,#N/A)</f>
        <v>#N/A</v>
      </c>
      <c r="M45" s="35">
        <f>IF(ISNUMBER(L45),#N/A,IF(ISNUMBER(INDEX('Approved CPZ List'!$I:$I,MATCH('HFTD CPZ'!$B45,'Approved CPZ List'!$B:$B,0))),$K45,#N/A))</f>
        <v>23864.080613909297</v>
      </c>
    </row>
    <row r="46" spans="1:13" ht="15.75" x14ac:dyDescent="0.25">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List'!$I:$I,MATCH('HFTD CPZ'!$B46,'08W Project List'!$F:$F,0))),$K46,#N/A)</f>
        <v>23838.833276387271</v>
      </c>
      <c r="M46" s="35" t="e">
        <f>IF(ISNUMBER(L46),#N/A,IF(ISNUMBER(INDEX('Approved CPZ List'!$I:$I,MATCH('HFTD CPZ'!$B46,'Approved CPZ List'!$B:$B,0))),$K46,#N/A))</f>
        <v>#N/A</v>
      </c>
    </row>
    <row r="47" spans="1:13" ht="15.75" x14ac:dyDescent="0.25">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List'!$I:$I,MATCH('HFTD CPZ'!$B47,'08W Project List'!$F:$F,0))),$K47,#N/A)</f>
        <v>#N/A</v>
      </c>
      <c r="M47" s="35">
        <f>IF(ISNUMBER(L47),#N/A,IF(ISNUMBER(INDEX('Approved CPZ List'!$I:$I,MATCH('HFTD CPZ'!$B47,'Approved CPZ List'!$B:$B,0))),$K47,#N/A))</f>
        <v>23836.243064558512</v>
      </c>
    </row>
    <row r="48" spans="1:13" ht="15.75" x14ac:dyDescent="0.25">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List'!$I:$I,MATCH('HFTD CPZ'!$B48,'08W Project List'!$F:$F,0))),$K48,#N/A)</f>
        <v>23826.385482834667</v>
      </c>
      <c r="M48" s="35" t="e">
        <f>IF(ISNUMBER(L48),#N/A,IF(ISNUMBER(INDEX('Approved CPZ List'!$I:$I,MATCH('HFTD CPZ'!$B48,'Approved CPZ List'!$B:$B,0))),$K48,#N/A))</f>
        <v>#N/A</v>
      </c>
    </row>
    <row r="49" spans="1:13" ht="15.75" x14ac:dyDescent="0.25">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List'!$I:$I,MATCH('HFTD CPZ'!$B49,'08W Project List'!$F:$F,0))),$K49,#N/A)</f>
        <v>23674.569160229668</v>
      </c>
      <c r="M49" s="35" t="e">
        <f>IF(ISNUMBER(L49),#N/A,IF(ISNUMBER(INDEX('Approved CPZ List'!$I:$I,MATCH('HFTD CPZ'!$B49,'Approved CPZ List'!$B:$B,0))),$K49,#N/A))</f>
        <v>#N/A</v>
      </c>
    </row>
    <row r="50" spans="1:13" ht="15.75" x14ac:dyDescent="0.25">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List'!$I:$I,MATCH('HFTD CPZ'!$B50,'08W Project List'!$F:$F,0))),$K50,#N/A)</f>
        <v>23404.166355383932</v>
      </c>
      <c r="M50" s="35" t="e">
        <f>IF(ISNUMBER(L50),#N/A,IF(ISNUMBER(INDEX('Approved CPZ List'!$I:$I,MATCH('HFTD CPZ'!$B50,'Approved CPZ List'!$B:$B,0))),$K50,#N/A))</f>
        <v>#N/A</v>
      </c>
    </row>
    <row r="51" spans="1:13" ht="15.75" x14ac:dyDescent="0.25">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List'!$I:$I,MATCH('HFTD CPZ'!$B51,'08W Project List'!$F:$F,0))),$K51,#N/A)</f>
        <v>23388.187385366055</v>
      </c>
      <c r="M51" s="35" t="e">
        <f>IF(ISNUMBER(L51),#N/A,IF(ISNUMBER(INDEX('Approved CPZ List'!$I:$I,MATCH('HFTD CPZ'!$B51,'Approved CPZ List'!$B:$B,0))),$K51,#N/A))</f>
        <v>#N/A</v>
      </c>
    </row>
    <row r="52" spans="1:13" ht="15.75" x14ac:dyDescent="0.25">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List'!$I:$I,MATCH('HFTD CPZ'!$B52,'08W Project List'!$F:$F,0))),$K52,#N/A)</f>
        <v>#N/A</v>
      </c>
      <c r="M52" s="35">
        <f>IF(ISNUMBER(L52),#N/A,IF(ISNUMBER(INDEX('Approved CPZ List'!$I:$I,MATCH('HFTD CPZ'!$B52,'Approved CPZ List'!$B:$B,0))),$K52,#N/A))</f>
        <v>23383.99151685154</v>
      </c>
    </row>
    <row r="53" spans="1:13" ht="15.75" x14ac:dyDescent="0.25">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List'!$I:$I,MATCH('HFTD CPZ'!$B53,'08W Project List'!$F:$F,0))),$K53,#N/A)</f>
        <v>23371.007844095486</v>
      </c>
      <c r="M53" s="35" t="e">
        <f>IF(ISNUMBER(L53),#N/A,IF(ISNUMBER(INDEX('Approved CPZ List'!$I:$I,MATCH('HFTD CPZ'!$B53,'Approved CPZ List'!$B:$B,0))),$K53,#N/A))</f>
        <v>#N/A</v>
      </c>
    </row>
    <row r="54" spans="1:13" ht="15.75" x14ac:dyDescent="0.25">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List'!$I:$I,MATCH('HFTD CPZ'!$B54,'08W Project List'!$F:$F,0))),$K54,#N/A)</f>
        <v>23362.31074203744</v>
      </c>
      <c r="M54" s="35" t="e">
        <f>IF(ISNUMBER(L54),#N/A,IF(ISNUMBER(INDEX('Approved CPZ List'!$I:$I,MATCH('HFTD CPZ'!$B54,'Approved CPZ List'!$B:$B,0))),$K54,#N/A))</f>
        <v>#N/A</v>
      </c>
    </row>
    <row r="55" spans="1:13" ht="15.75" x14ac:dyDescent="0.25">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List'!$I:$I,MATCH('HFTD CPZ'!$B55,'08W Project List'!$F:$F,0))),$K55,#N/A)</f>
        <v>23350.504159022224</v>
      </c>
      <c r="M55" s="35" t="e">
        <f>IF(ISNUMBER(L55),#N/A,IF(ISNUMBER(INDEX('Approved CPZ List'!$I:$I,MATCH('HFTD CPZ'!$B55,'Approved CPZ List'!$B:$B,0))),$K55,#N/A))</f>
        <v>#N/A</v>
      </c>
    </row>
    <row r="56" spans="1:13" ht="15.75" x14ac:dyDescent="0.25">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List'!$I:$I,MATCH('HFTD CPZ'!$B56,'08W Project List'!$F:$F,0))),$K56,#N/A)</f>
        <v>#N/A</v>
      </c>
      <c r="M56" s="35">
        <f>IF(ISNUMBER(L56),#N/A,IF(ISNUMBER(INDEX('Approved CPZ List'!$I:$I,MATCH('HFTD CPZ'!$B56,'Approved CPZ List'!$B:$B,0))),$K56,#N/A))</f>
        <v>23346.853650342138</v>
      </c>
    </row>
    <row r="57" spans="1:13" ht="15.75" x14ac:dyDescent="0.25">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List'!$I:$I,MATCH('HFTD CPZ'!$B57,'08W Project List'!$F:$F,0))),$K57,#N/A)</f>
        <v>#N/A</v>
      </c>
      <c r="M57" s="35" t="e">
        <f>IF(ISNUMBER(L57),#N/A,IF(ISNUMBER(INDEX('Approved CPZ List'!$I:$I,MATCH('HFTD CPZ'!$B57,'Approved CPZ List'!$B:$B,0))),$K57,#N/A))</f>
        <v>#N/A</v>
      </c>
    </row>
    <row r="58" spans="1:13" ht="15.75" x14ac:dyDescent="0.25">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List'!$I:$I,MATCH('HFTD CPZ'!$B58,'08W Project List'!$F:$F,0))),$K58,#N/A)</f>
        <v>#N/A</v>
      </c>
      <c r="M58" s="35" t="e">
        <f>IF(ISNUMBER(L58),#N/A,IF(ISNUMBER(INDEX('Approved CPZ List'!$I:$I,MATCH('HFTD CPZ'!$B58,'Approved CPZ List'!$B:$B,0))),$K58,#N/A))</f>
        <v>#N/A</v>
      </c>
    </row>
    <row r="59" spans="1:13" ht="15.75" x14ac:dyDescent="0.25">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List'!$I:$I,MATCH('HFTD CPZ'!$B59,'08W Project List'!$F:$F,0))),$K59,#N/A)</f>
        <v>#N/A</v>
      </c>
      <c r="M59" s="35" t="e">
        <f>IF(ISNUMBER(L59),#N/A,IF(ISNUMBER(INDEX('Approved CPZ List'!$I:$I,MATCH('HFTD CPZ'!$B59,'Approved CPZ List'!$B:$B,0))),$K59,#N/A))</f>
        <v>#N/A</v>
      </c>
    </row>
    <row r="60" spans="1:13" ht="15.75" x14ac:dyDescent="0.25">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List'!$I:$I,MATCH('HFTD CPZ'!$B60,'08W Project List'!$F:$F,0))),$K60,#N/A)</f>
        <v>#N/A</v>
      </c>
      <c r="M60" s="35" t="e">
        <f>IF(ISNUMBER(L60),#N/A,IF(ISNUMBER(INDEX('Approved CPZ List'!$I:$I,MATCH('HFTD CPZ'!$B60,'Approved CPZ List'!$B:$B,0))),$K60,#N/A))</f>
        <v>#N/A</v>
      </c>
    </row>
    <row r="61" spans="1:13" ht="15.75" x14ac:dyDescent="0.25">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List'!$I:$I,MATCH('HFTD CPZ'!$B61,'08W Project List'!$F:$F,0))),$K61,#N/A)</f>
        <v>#N/A</v>
      </c>
      <c r="M61" s="35" t="e">
        <f>IF(ISNUMBER(L61),#N/A,IF(ISNUMBER(INDEX('Approved CPZ List'!$I:$I,MATCH('HFTD CPZ'!$B61,'Approved CPZ List'!$B:$B,0))),$K61,#N/A))</f>
        <v>#N/A</v>
      </c>
    </row>
    <row r="62" spans="1:13" ht="15.75" x14ac:dyDescent="0.25">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List'!$I:$I,MATCH('HFTD CPZ'!$B62,'08W Project List'!$F:$F,0))),$K62,#N/A)</f>
        <v>#N/A</v>
      </c>
      <c r="M62" s="35" t="e">
        <f>IF(ISNUMBER(L62),#N/A,IF(ISNUMBER(INDEX('Approved CPZ List'!$I:$I,MATCH('HFTD CPZ'!$B62,'Approved CPZ List'!$B:$B,0))),$K62,#N/A))</f>
        <v>#N/A</v>
      </c>
    </row>
    <row r="63" spans="1:13" ht="15.75" x14ac:dyDescent="0.25">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List'!$I:$I,MATCH('HFTD CPZ'!$B63,'08W Project List'!$F:$F,0))),$K63,#N/A)</f>
        <v>#N/A</v>
      </c>
      <c r="M63" s="35" t="e">
        <f>IF(ISNUMBER(L63),#N/A,IF(ISNUMBER(INDEX('Approved CPZ List'!$I:$I,MATCH('HFTD CPZ'!$B63,'Approved CPZ List'!$B:$B,0))),$K63,#N/A))</f>
        <v>#N/A</v>
      </c>
    </row>
    <row r="64" spans="1:13" ht="15.75" x14ac:dyDescent="0.25">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List'!$I:$I,MATCH('HFTD CPZ'!$B64,'08W Project List'!$F:$F,0))),$K64,#N/A)</f>
        <v>#N/A</v>
      </c>
      <c r="M64" s="35" t="e">
        <f>IF(ISNUMBER(L64),#N/A,IF(ISNUMBER(INDEX('Approved CPZ List'!$I:$I,MATCH('HFTD CPZ'!$B64,'Approved CPZ List'!$B:$B,0))),$K64,#N/A))</f>
        <v>#N/A</v>
      </c>
    </row>
    <row r="65" spans="1:13" ht="15.75" x14ac:dyDescent="0.25">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List'!$I:$I,MATCH('HFTD CPZ'!$B65,'08W Project List'!$F:$F,0))),$K65,#N/A)</f>
        <v>#N/A</v>
      </c>
      <c r="M65" s="35" t="e">
        <f>IF(ISNUMBER(L65),#N/A,IF(ISNUMBER(INDEX('Approved CPZ List'!$I:$I,MATCH('HFTD CPZ'!$B65,'Approved CPZ List'!$B:$B,0))),$K65,#N/A))</f>
        <v>#N/A</v>
      </c>
    </row>
    <row r="66" spans="1:13" ht="15.75" x14ac:dyDescent="0.25">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List'!$I:$I,MATCH('HFTD CPZ'!$B66,'08W Project List'!$F:$F,0))),$K66,#N/A)</f>
        <v>#N/A</v>
      </c>
      <c r="M66" s="35" t="e">
        <f>IF(ISNUMBER(L66),#N/A,IF(ISNUMBER(INDEX('Approved CPZ List'!$I:$I,MATCH('HFTD CPZ'!$B66,'Approved CPZ List'!$B:$B,0))),$K66,#N/A))</f>
        <v>#N/A</v>
      </c>
    </row>
    <row r="67" spans="1:13" ht="15.75" x14ac:dyDescent="0.25">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List'!$I:$I,MATCH('HFTD CPZ'!$B67,'08W Project List'!$F:$F,0))),$K67,#N/A)</f>
        <v>#N/A</v>
      </c>
      <c r="M67" s="35" t="e">
        <f>IF(ISNUMBER(L67),#N/A,IF(ISNUMBER(INDEX('Approved CPZ List'!$I:$I,MATCH('HFTD CPZ'!$B67,'Approved CPZ List'!$B:$B,0))),$K67,#N/A))</f>
        <v>#N/A</v>
      </c>
    </row>
    <row r="68" spans="1:13" ht="15.75" x14ac:dyDescent="0.25">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List'!$I:$I,MATCH('HFTD CPZ'!$B68,'08W Project List'!$F:$F,0))),$K68,#N/A)</f>
        <v>#N/A</v>
      </c>
      <c r="M68" s="35" t="e">
        <f>IF(ISNUMBER(L68),#N/A,IF(ISNUMBER(INDEX('Approved CPZ List'!$I:$I,MATCH('HFTD CPZ'!$B68,'Approved CPZ List'!$B:$B,0))),$K68,#N/A))</f>
        <v>#N/A</v>
      </c>
    </row>
    <row r="69" spans="1:13" ht="15.75" x14ac:dyDescent="0.25">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List'!$I:$I,MATCH('HFTD CPZ'!$B69,'08W Project List'!$F:$F,0))),$K69,#N/A)</f>
        <v>22721.771130562051</v>
      </c>
      <c r="M69" s="35" t="e">
        <f>IF(ISNUMBER(L69),#N/A,IF(ISNUMBER(INDEX('Approved CPZ List'!$I:$I,MATCH('HFTD CPZ'!$B69,'Approved CPZ List'!$B:$B,0))),$K69,#N/A))</f>
        <v>#N/A</v>
      </c>
    </row>
    <row r="70" spans="1:13" ht="15.75" x14ac:dyDescent="0.25">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List'!$I:$I,MATCH('HFTD CPZ'!$B70,'08W Project List'!$F:$F,0))),$K70,#N/A)</f>
        <v>#N/A</v>
      </c>
      <c r="M70" s="35" t="e">
        <f>IF(ISNUMBER(L70),#N/A,IF(ISNUMBER(INDEX('Approved CPZ List'!$I:$I,MATCH('HFTD CPZ'!$B70,'Approved CPZ List'!$B:$B,0))),$K70,#N/A))</f>
        <v>#N/A</v>
      </c>
    </row>
    <row r="71" spans="1:13" ht="15.75" x14ac:dyDescent="0.25">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List'!$I:$I,MATCH('HFTD CPZ'!$B71,'08W Project List'!$F:$F,0))),$K71,#N/A)</f>
        <v>#N/A</v>
      </c>
      <c r="M71" s="35" t="e">
        <f>IF(ISNUMBER(L71),#N/A,IF(ISNUMBER(INDEX('Approved CPZ List'!$I:$I,MATCH('HFTD CPZ'!$B71,'Approved CPZ List'!$B:$B,0))),$K71,#N/A))</f>
        <v>#N/A</v>
      </c>
    </row>
    <row r="72" spans="1:13" ht="15.75" x14ac:dyDescent="0.25">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List'!$I:$I,MATCH('HFTD CPZ'!$B72,'08W Project List'!$F:$F,0))),$K72,#N/A)</f>
        <v>#N/A</v>
      </c>
      <c r="M72" s="35" t="e">
        <f>IF(ISNUMBER(L72),#N/A,IF(ISNUMBER(INDEX('Approved CPZ List'!$I:$I,MATCH('HFTD CPZ'!$B72,'Approved CPZ List'!$B:$B,0))),$K72,#N/A))</f>
        <v>#N/A</v>
      </c>
    </row>
    <row r="73" spans="1:13" ht="15.75" x14ac:dyDescent="0.25">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List'!$I:$I,MATCH('HFTD CPZ'!$B73,'08W Project List'!$F:$F,0))),$K73,#N/A)</f>
        <v>#N/A</v>
      </c>
      <c r="M73" s="35" t="e">
        <f>IF(ISNUMBER(L73),#N/A,IF(ISNUMBER(INDEX('Approved CPZ List'!$I:$I,MATCH('HFTD CPZ'!$B73,'Approved CPZ List'!$B:$B,0))),$K73,#N/A))</f>
        <v>#N/A</v>
      </c>
    </row>
    <row r="74" spans="1:13" ht="15.75" x14ac:dyDescent="0.25">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List'!$I:$I,MATCH('HFTD CPZ'!$B74,'08W Project List'!$F:$F,0))),$K74,#N/A)</f>
        <v>#N/A</v>
      </c>
      <c r="M74" s="35" t="e">
        <f>IF(ISNUMBER(L74),#N/A,IF(ISNUMBER(INDEX('Approved CPZ List'!$I:$I,MATCH('HFTD CPZ'!$B74,'Approved CPZ List'!$B:$B,0))),$K74,#N/A))</f>
        <v>#N/A</v>
      </c>
    </row>
    <row r="75" spans="1:13" ht="15.75" x14ac:dyDescent="0.25">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List'!$I:$I,MATCH('HFTD CPZ'!$B75,'08W Project List'!$F:$F,0))),$K75,#N/A)</f>
        <v>#N/A</v>
      </c>
      <c r="M75" s="35" t="e">
        <f>IF(ISNUMBER(L75),#N/A,IF(ISNUMBER(INDEX('Approved CPZ List'!$I:$I,MATCH('HFTD CPZ'!$B75,'Approved CPZ List'!$B:$B,0))),$K75,#N/A))</f>
        <v>#N/A</v>
      </c>
    </row>
    <row r="76" spans="1:13" ht="15.75" x14ac:dyDescent="0.25">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List'!$I:$I,MATCH('HFTD CPZ'!$B76,'08W Project List'!$F:$F,0))),$K76,#N/A)</f>
        <v>#N/A</v>
      </c>
      <c r="M76" s="35" t="e">
        <f>IF(ISNUMBER(L76),#N/A,IF(ISNUMBER(INDEX('Approved CPZ List'!$I:$I,MATCH('HFTD CPZ'!$B76,'Approved CPZ List'!$B:$B,0))),$K76,#N/A))</f>
        <v>#N/A</v>
      </c>
    </row>
    <row r="77" spans="1:13" ht="15.75" x14ac:dyDescent="0.25">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List'!$I:$I,MATCH('HFTD CPZ'!$B77,'08W Project List'!$F:$F,0))),$K77,#N/A)</f>
        <v>#N/A</v>
      </c>
      <c r="M77" s="35" t="e">
        <f>IF(ISNUMBER(L77),#N/A,IF(ISNUMBER(INDEX('Approved CPZ List'!$I:$I,MATCH('HFTD CPZ'!$B77,'Approved CPZ List'!$B:$B,0))),$K77,#N/A))</f>
        <v>#N/A</v>
      </c>
    </row>
    <row r="78" spans="1:13" ht="15.75" x14ac:dyDescent="0.25">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List'!$I:$I,MATCH('HFTD CPZ'!$B78,'08W Project List'!$F:$F,0))),$K78,#N/A)</f>
        <v>#N/A</v>
      </c>
      <c r="M78" s="35" t="e">
        <f>IF(ISNUMBER(L78),#N/A,IF(ISNUMBER(INDEX('Approved CPZ List'!$I:$I,MATCH('HFTD CPZ'!$B78,'Approved CPZ List'!$B:$B,0))),$K78,#N/A))</f>
        <v>#N/A</v>
      </c>
    </row>
    <row r="79" spans="1:13" ht="15.75" x14ac:dyDescent="0.25">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List'!$I:$I,MATCH('HFTD CPZ'!$B79,'08W Project List'!$F:$F,0))),$K79,#N/A)</f>
        <v>#N/A</v>
      </c>
      <c r="M79" s="35" t="e">
        <f>IF(ISNUMBER(L79),#N/A,IF(ISNUMBER(INDEX('Approved CPZ List'!$I:$I,MATCH('HFTD CPZ'!$B79,'Approved CPZ List'!$B:$B,0))),$K79,#N/A))</f>
        <v>#N/A</v>
      </c>
    </row>
    <row r="80" spans="1:13" ht="15.75" x14ac:dyDescent="0.25">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List'!$I:$I,MATCH('HFTD CPZ'!$B80,'08W Project List'!$F:$F,0))),$K80,#N/A)</f>
        <v>#N/A</v>
      </c>
      <c r="M80" s="35" t="e">
        <f>IF(ISNUMBER(L80),#N/A,IF(ISNUMBER(INDEX('Approved CPZ List'!$I:$I,MATCH('HFTD CPZ'!$B80,'Approved CPZ List'!$B:$B,0))),$K80,#N/A))</f>
        <v>#N/A</v>
      </c>
    </row>
    <row r="81" spans="1:13" ht="15.75" x14ac:dyDescent="0.25">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List'!$I:$I,MATCH('HFTD CPZ'!$B81,'08W Project List'!$F:$F,0))),$K81,#N/A)</f>
        <v>#N/A</v>
      </c>
      <c r="M81" s="35" t="e">
        <f>IF(ISNUMBER(L81),#N/A,IF(ISNUMBER(INDEX('Approved CPZ List'!$I:$I,MATCH('HFTD CPZ'!$B81,'Approved CPZ List'!$B:$B,0))),$K81,#N/A))</f>
        <v>#N/A</v>
      </c>
    </row>
    <row r="82" spans="1:13" ht="15.75" x14ac:dyDescent="0.25">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List'!$I:$I,MATCH('HFTD CPZ'!$B82,'08W Project List'!$F:$F,0))),$K82,#N/A)</f>
        <v>#N/A</v>
      </c>
      <c r="M82" s="35" t="e">
        <f>IF(ISNUMBER(L82),#N/A,IF(ISNUMBER(INDEX('Approved CPZ List'!$I:$I,MATCH('HFTD CPZ'!$B82,'Approved CPZ List'!$B:$B,0))),$K82,#N/A))</f>
        <v>#N/A</v>
      </c>
    </row>
    <row r="83" spans="1:13" ht="15.75" x14ac:dyDescent="0.25">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List'!$I:$I,MATCH('HFTD CPZ'!$B83,'08W Project List'!$F:$F,0))),$K83,#N/A)</f>
        <v>#N/A</v>
      </c>
      <c r="M83" s="35" t="e">
        <f>IF(ISNUMBER(L83),#N/A,IF(ISNUMBER(INDEX('Approved CPZ List'!$I:$I,MATCH('HFTD CPZ'!$B83,'Approved CPZ List'!$B:$B,0))),$K83,#N/A))</f>
        <v>#N/A</v>
      </c>
    </row>
    <row r="84" spans="1:13" ht="15.75" x14ac:dyDescent="0.25">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List'!$I:$I,MATCH('HFTD CPZ'!$B84,'08W Project List'!$F:$F,0))),$K84,#N/A)</f>
        <v>#N/A</v>
      </c>
      <c r="M84" s="35" t="e">
        <f>IF(ISNUMBER(L84),#N/A,IF(ISNUMBER(INDEX('Approved CPZ List'!$I:$I,MATCH('HFTD CPZ'!$B84,'Approved CPZ List'!$B:$B,0))),$K84,#N/A))</f>
        <v>#N/A</v>
      </c>
    </row>
    <row r="85" spans="1:13" ht="15.75" x14ac:dyDescent="0.25">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List'!$I:$I,MATCH('HFTD CPZ'!$B85,'08W Project List'!$F:$F,0))),$K85,#N/A)</f>
        <v>#N/A</v>
      </c>
      <c r="M85" s="35" t="e">
        <f>IF(ISNUMBER(L85),#N/A,IF(ISNUMBER(INDEX('Approved CPZ List'!$I:$I,MATCH('HFTD CPZ'!$B85,'Approved CPZ List'!$B:$B,0))),$K85,#N/A))</f>
        <v>#N/A</v>
      </c>
    </row>
    <row r="86" spans="1:13" ht="15.75" x14ac:dyDescent="0.25">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List'!$I:$I,MATCH('HFTD CPZ'!$B86,'08W Project List'!$F:$F,0))),$K86,#N/A)</f>
        <v>#N/A</v>
      </c>
      <c r="M86" s="35" t="e">
        <f>IF(ISNUMBER(L86),#N/A,IF(ISNUMBER(INDEX('Approved CPZ List'!$I:$I,MATCH('HFTD CPZ'!$B86,'Approved CPZ List'!$B:$B,0))),$K86,#N/A))</f>
        <v>#N/A</v>
      </c>
    </row>
    <row r="87" spans="1:13" ht="15.75" x14ac:dyDescent="0.25">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List'!$I:$I,MATCH('HFTD CPZ'!$B87,'08W Project List'!$F:$F,0))),$K87,#N/A)</f>
        <v>22147.723300362883</v>
      </c>
      <c r="M87" s="35" t="e">
        <f>IF(ISNUMBER(L87),#N/A,IF(ISNUMBER(INDEX('Approved CPZ List'!$I:$I,MATCH('HFTD CPZ'!$B87,'Approved CPZ List'!$B:$B,0))),$K87,#N/A))</f>
        <v>#N/A</v>
      </c>
    </row>
    <row r="88" spans="1:13" ht="15.75" x14ac:dyDescent="0.25">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List'!$I:$I,MATCH('HFTD CPZ'!$B88,'08W Project List'!$F:$F,0))),$K88,#N/A)</f>
        <v>#N/A</v>
      </c>
      <c r="M88" s="35" t="e">
        <f>IF(ISNUMBER(L88),#N/A,IF(ISNUMBER(INDEX('Approved CPZ List'!$I:$I,MATCH('HFTD CPZ'!$B88,'Approved CPZ List'!$B:$B,0))),$K88,#N/A))</f>
        <v>#N/A</v>
      </c>
    </row>
    <row r="89" spans="1:13" ht="15.75" x14ac:dyDescent="0.25">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List'!$I:$I,MATCH('HFTD CPZ'!$B89,'08W Project List'!$F:$F,0))),$K89,#N/A)</f>
        <v>#N/A</v>
      </c>
      <c r="M89" s="35" t="e">
        <f>IF(ISNUMBER(L89),#N/A,IF(ISNUMBER(INDEX('Approved CPZ List'!$I:$I,MATCH('HFTD CPZ'!$B89,'Approved CPZ List'!$B:$B,0))),$K89,#N/A))</f>
        <v>#N/A</v>
      </c>
    </row>
    <row r="90" spans="1:13" ht="15.75" x14ac:dyDescent="0.25">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List'!$I:$I,MATCH('HFTD CPZ'!$B90,'08W Project List'!$F:$F,0))),$K90,#N/A)</f>
        <v>#N/A</v>
      </c>
      <c r="M90" s="35" t="e">
        <f>IF(ISNUMBER(L90),#N/A,IF(ISNUMBER(INDEX('Approved CPZ List'!$I:$I,MATCH('HFTD CPZ'!$B90,'Approved CPZ List'!$B:$B,0))),$K90,#N/A))</f>
        <v>#N/A</v>
      </c>
    </row>
    <row r="91" spans="1:13" ht="15.75" x14ac:dyDescent="0.25">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List'!$I:$I,MATCH('HFTD CPZ'!$B91,'08W Project List'!$F:$F,0))),$K91,#N/A)</f>
        <v>#N/A</v>
      </c>
      <c r="M91" s="35" t="e">
        <f>IF(ISNUMBER(L91),#N/A,IF(ISNUMBER(INDEX('Approved CPZ List'!$I:$I,MATCH('HFTD CPZ'!$B91,'Approved CPZ List'!$B:$B,0))),$K91,#N/A))</f>
        <v>#N/A</v>
      </c>
    </row>
    <row r="92" spans="1:13" ht="15.75" x14ac:dyDescent="0.25">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List'!$I:$I,MATCH('HFTD CPZ'!$B92,'08W Project List'!$F:$F,0))),$K92,#N/A)</f>
        <v>#N/A</v>
      </c>
      <c r="M92" s="35" t="e">
        <f>IF(ISNUMBER(L92),#N/A,IF(ISNUMBER(INDEX('Approved CPZ List'!$I:$I,MATCH('HFTD CPZ'!$B92,'Approved CPZ List'!$B:$B,0))),$K92,#N/A))</f>
        <v>#N/A</v>
      </c>
    </row>
    <row r="93" spans="1:13" ht="15.75" x14ac:dyDescent="0.25">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List'!$I:$I,MATCH('HFTD CPZ'!$B93,'08W Project List'!$F:$F,0))),$K93,#N/A)</f>
        <v>#N/A</v>
      </c>
      <c r="M93" s="35" t="e">
        <f>IF(ISNUMBER(L93),#N/A,IF(ISNUMBER(INDEX('Approved CPZ List'!$I:$I,MATCH('HFTD CPZ'!$B93,'Approved CPZ List'!$B:$B,0))),$K93,#N/A))</f>
        <v>#N/A</v>
      </c>
    </row>
    <row r="94" spans="1:13" ht="15.75" x14ac:dyDescent="0.25">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List'!$I:$I,MATCH('HFTD CPZ'!$B94,'08W Project List'!$F:$F,0))),$K94,#N/A)</f>
        <v>#N/A</v>
      </c>
      <c r="M94" s="35" t="e">
        <f>IF(ISNUMBER(L94),#N/A,IF(ISNUMBER(INDEX('Approved CPZ List'!$I:$I,MATCH('HFTD CPZ'!$B94,'Approved CPZ List'!$B:$B,0))),$K94,#N/A))</f>
        <v>#N/A</v>
      </c>
    </row>
    <row r="95" spans="1:13" ht="15.75" x14ac:dyDescent="0.25">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List'!$I:$I,MATCH('HFTD CPZ'!$B95,'08W Project List'!$F:$F,0))),$K95,#N/A)</f>
        <v>#N/A</v>
      </c>
      <c r="M95" s="35" t="e">
        <f>IF(ISNUMBER(L95),#N/A,IF(ISNUMBER(INDEX('Approved CPZ List'!$I:$I,MATCH('HFTD CPZ'!$B95,'Approved CPZ List'!$B:$B,0))),$K95,#N/A))</f>
        <v>#N/A</v>
      </c>
    </row>
    <row r="96" spans="1:13" ht="15.75" x14ac:dyDescent="0.25">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List'!$I:$I,MATCH('HFTD CPZ'!$B96,'08W Project List'!$F:$F,0))),$K96,#N/A)</f>
        <v>#N/A</v>
      </c>
      <c r="M96" s="35" t="e">
        <f>IF(ISNUMBER(L96),#N/A,IF(ISNUMBER(INDEX('Approved CPZ List'!$I:$I,MATCH('HFTD CPZ'!$B96,'Approved CPZ List'!$B:$B,0))),$K96,#N/A))</f>
        <v>#N/A</v>
      </c>
    </row>
    <row r="97" spans="1:13" ht="15.75" x14ac:dyDescent="0.25">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List'!$I:$I,MATCH('HFTD CPZ'!$B97,'08W Project List'!$F:$F,0))),$K97,#N/A)</f>
        <v>#N/A</v>
      </c>
      <c r="M97" s="35" t="e">
        <f>IF(ISNUMBER(L97),#N/A,IF(ISNUMBER(INDEX('Approved CPZ List'!$I:$I,MATCH('HFTD CPZ'!$B97,'Approved CPZ List'!$B:$B,0))),$K97,#N/A))</f>
        <v>#N/A</v>
      </c>
    </row>
    <row r="98" spans="1:13" ht="15.75" x14ac:dyDescent="0.25">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List'!$I:$I,MATCH('HFTD CPZ'!$B98,'08W Project List'!$F:$F,0))),$K98,#N/A)</f>
        <v>#N/A</v>
      </c>
      <c r="M98" s="35" t="e">
        <f>IF(ISNUMBER(L98),#N/A,IF(ISNUMBER(INDEX('Approved CPZ List'!$I:$I,MATCH('HFTD CPZ'!$B98,'Approved CPZ List'!$B:$B,0))),$K98,#N/A))</f>
        <v>#N/A</v>
      </c>
    </row>
    <row r="99" spans="1:13" ht="15.75" x14ac:dyDescent="0.25">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List'!$I:$I,MATCH('HFTD CPZ'!$B99,'08W Project List'!$F:$F,0))),$K99,#N/A)</f>
        <v>#N/A</v>
      </c>
      <c r="M99" s="35" t="e">
        <f>IF(ISNUMBER(L99),#N/A,IF(ISNUMBER(INDEX('Approved CPZ List'!$I:$I,MATCH('HFTD CPZ'!$B99,'Approved CPZ List'!$B:$B,0))),$K99,#N/A))</f>
        <v>#N/A</v>
      </c>
    </row>
    <row r="100" spans="1:13" ht="15.75" x14ac:dyDescent="0.25">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List'!$I:$I,MATCH('HFTD CPZ'!$B100,'08W Project List'!$F:$F,0))),$K100,#N/A)</f>
        <v>#N/A</v>
      </c>
      <c r="M100" s="35" t="e">
        <f>IF(ISNUMBER(L100),#N/A,IF(ISNUMBER(INDEX('Approved CPZ List'!$I:$I,MATCH('HFTD CPZ'!$B100,'Approved CPZ List'!$B:$B,0))),$K100,#N/A))</f>
        <v>#N/A</v>
      </c>
    </row>
    <row r="101" spans="1:13" ht="15.75" x14ac:dyDescent="0.25">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List'!$I:$I,MATCH('HFTD CPZ'!$B101,'08W Project List'!$F:$F,0))),$K101,#N/A)</f>
        <v>#N/A</v>
      </c>
      <c r="M101" s="35" t="e">
        <f>IF(ISNUMBER(L101),#N/A,IF(ISNUMBER(INDEX('Approved CPZ List'!$I:$I,MATCH('HFTD CPZ'!$B101,'Approved CPZ List'!$B:$B,0))),$K101,#N/A))</f>
        <v>#N/A</v>
      </c>
    </row>
    <row r="102" spans="1:13" ht="15.75" x14ac:dyDescent="0.25">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List'!$I:$I,MATCH('HFTD CPZ'!$B102,'08W Project List'!$F:$F,0))),$K102,#N/A)</f>
        <v>#N/A</v>
      </c>
      <c r="M102" s="35" t="e">
        <f>IF(ISNUMBER(L102),#N/A,IF(ISNUMBER(INDEX('Approved CPZ List'!$I:$I,MATCH('HFTD CPZ'!$B102,'Approved CPZ List'!$B:$B,0))),$K102,#N/A))</f>
        <v>#N/A</v>
      </c>
    </row>
    <row r="103" spans="1:13" ht="15.75" x14ac:dyDescent="0.25">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List'!$I:$I,MATCH('HFTD CPZ'!$B103,'08W Project List'!$F:$F,0))),$K103,#N/A)</f>
        <v>#N/A</v>
      </c>
      <c r="M103" s="35" t="e">
        <f>IF(ISNUMBER(L103),#N/A,IF(ISNUMBER(INDEX('Approved CPZ List'!$I:$I,MATCH('HFTD CPZ'!$B103,'Approved CPZ List'!$B:$B,0))),$K103,#N/A))</f>
        <v>#N/A</v>
      </c>
    </row>
    <row r="104" spans="1:13" ht="15.75" x14ac:dyDescent="0.25">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List'!$I:$I,MATCH('HFTD CPZ'!$B104,'08W Project List'!$F:$F,0))),$K104,#N/A)</f>
        <v>#N/A</v>
      </c>
      <c r="M104" s="35" t="e">
        <f>IF(ISNUMBER(L104),#N/A,IF(ISNUMBER(INDEX('Approved CPZ List'!$I:$I,MATCH('HFTD CPZ'!$B104,'Approved CPZ List'!$B:$B,0))),$K104,#N/A))</f>
        <v>#N/A</v>
      </c>
    </row>
    <row r="105" spans="1:13" ht="15.75" x14ac:dyDescent="0.25">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List'!$I:$I,MATCH('HFTD CPZ'!$B105,'08W Project List'!$F:$F,0))),$K105,#N/A)</f>
        <v>#N/A</v>
      </c>
      <c r="M105" s="35" t="e">
        <f>IF(ISNUMBER(L105),#N/A,IF(ISNUMBER(INDEX('Approved CPZ List'!$I:$I,MATCH('HFTD CPZ'!$B105,'Approved CPZ List'!$B:$B,0))),$K105,#N/A))</f>
        <v>#N/A</v>
      </c>
    </row>
    <row r="106" spans="1:13" ht="15.75" x14ac:dyDescent="0.25">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List'!$I:$I,MATCH('HFTD CPZ'!$B106,'08W Project List'!$F:$F,0))),$K106,#N/A)</f>
        <v>#N/A</v>
      </c>
      <c r="M106" s="35" t="e">
        <f>IF(ISNUMBER(L106),#N/A,IF(ISNUMBER(INDEX('Approved CPZ List'!$I:$I,MATCH('HFTD CPZ'!$B106,'Approved CPZ List'!$B:$B,0))),$K106,#N/A))</f>
        <v>#N/A</v>
      </c>
    </row>
    <row r="107" spans="1:13" ht="15.75" x14ac:dyDescent="0.25">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List'!$I:$I,MATCH('HFTD CPZ'!$B107,'08W Project List'!$F:$F,0))),$K107,#N/A)</f>
        <v>#N/A</v>
      </c>
      <c r="M107" s="35" t="e">
        <f>IF(ISNUMBER(L107),#N/A,IF(ISNUMBER(INDEX('Approved CPZ List'!$I:$I,MATCH('HFTD CPZ'!$B107,'Approved CPZ List'!$B:$B,0))),$K107,#N/A))</f>
        <v>#N/A</v>
      </c>
    </row>
    <row r="108" spans="1:13" ht="15.75" x14ac:dyDescent="0.25">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List'!$I:$I,MATCH('HFTD CPZ'!$B108,'08W Project List'!$F:$F,0))),$K108,#N/A)</f>
        <v>#N/A</v>
      </c>
      <c r="M108" s="35" t="e">
        <f>IF(ISNUMBER(L108),#N/A,IF(ISNUMBER(INDEX('Approved CPZ List'!$I:$I,MATCH('HFTD CPZ'!$B108,'Approved CPZ List'!$B:$B,0))),$K108,#N/A))</f>
        <v>#N/A</v>
      </c>
    </row>
    <row r="109" spans="1:13" ht="15.75" x14ac:dyDescent="0.25">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List'!$I:$I,MATCH('HFTD CPZ'!$B109,'08W Project List'!$F:$F,0))),$K109,#N/A)</f>
        <v>#N/A</v>
      </c>
      <c r="M109" s="35" t="e">
        <f>IF(ISNUMBER(L109),#N/A,IF(ISNUMBER(INDEX('Approved CPZ List'!$I:$I,MATCH('HFTD CPZ'!$B109,'Approved CPZ List'!$B:$B,0))),$K109,#N/A))</f>
        <v>#N/A</v>
      </c>
    </row>
    <row r="110" spans="1:13" ht="15.75" x14ac:dyDescent="0.25">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List'!$I:$I,MATCH('HFTD CPZ'!$B110,'08W Project List'!$F:$F,0))),$K110,#N/A)</f>
        <v>#N/A</v>
      </c>
      <c r="M110" s="35" t="e">
        <f>IF(ISNUMBER(L110),#N/A,IF(ISNUMBER(INDEX('Approved CPZ List'!$I:$I,MATCH('HFTD CPZ'!$B110,'Approved CPZ List'!$B:$B,0))),$K110,#N/A))</f>
        <v>#N/A</v>
      </c>
    </row>
    <row r="111" spans="1:13" ht="15.75" x14ac:dyDescent="0.25">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List'!$I:$I,MATCH('HFTD CPZ'!$B111,'08W Project List'!$F:$F,0))),$K111,#N/A)</f>
        <v>#N/A</v>
      </c>
      <c r="M111" s="35" t="e">
        <f>IF(ISNUMBER(L111),#N/A,IF(ISNUMBER(INDEX('Approved CPZ List'!$I:$I,MATCH('HFTD CPZ'!$B111,'Approved CPZ List'!$B:$B,0))),$K111,#N/A))</f>
        <v>#N/A</v>
      </c>
    </row>
    <row r="112" spans="1:13" ht="15.75" x14ac:dyDescent="0.25">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List'!$I:$I,MATCH('HFTD CPZ'!$B112,'08W Project List'!$F:$F,0))),$K112,#N/A)</f>
        <v>#N/A</v>
      </c>
      <c r="M112" s="35" t="e">
        <f>IF(ISNUMBER(L112),#N/A,IF(ISNUMBER(INDEX('Approved CPZ List'!$I:$I,MATCH('HFTD CPZ'!$B112,'Approved CPZ List'!$B:$B,0))),$K112,#N/A))</f>
        <v>#N/A</v>
      </c>
    </row>
    <row r="113" spans="1:13" ht="15.75" x14ac:dyDescent="0.25">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List'!$I:$I,MATCH('HFTD CPZ'!$B113,'08W Project List'!$F:$F,0))),$K113,#N/A)</f>
        <v>#N/A</v>
      </c>
      <c r="M113" s="35" t="e">
        <f>IF(ISNUMBER(L113),#N/A,IF(ISNUMBER(INDEX('Approved CPZ List'!$I:$I,MATCH('HFTD CPZ'!$B113,'Approved CPZ List'!$B:$B,0))),$K113,#N/A))</f>
        <v>#N/A</v>
      </c>
    </row>
    <row r="114" spans="1:13" ht="15.75" x14ac:dyDescent="0.25">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List'!$I:$I,MATCH('HFTD CPZ'!$B114,'08W Project List'!$F:$F,0))),$K114,#N/A)</f>
        <v>#N/A</v>
      </c>
      <c r="M114" s="35" t="e">
        <f>IF(ISNUMBER(L114),#N/A,IF(ISNUMBER(INDEX('Approved CPZ List'!$I:$I,MATCH('HFTD CPZ'!$B114,'Approved CPZ List'!$B:$B,0))),$K114,#N/A))</f>
        <v>#N/A</v>
      </c>
    </row>
    <row r="115" spans="1:13" ht="15.75" x14ac:dyDescent="0.25">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List'!$I:$I,MATCH('HFTD CPZ'!$B115,'08W Project List'!$F:$F,0))),$K115,#N/A)</f>
        <v>#N/A</v>
      </c>
      <c r="M115" s="35" t="e">
        <f>IF(ISNUMBER(L115),#N/A,IF(ISNUMBER(INDEX('Approved CPZ List'!$I:$I,MATCH('HFTD CPZ'!$B115,'Approved CPZ List'!$B:$B,0))),$K115,#N/A))</f>
        <v>#N/A</v>
      </c>
    </row>
    <row r="116" spans="1:13" ht="15.75" x14ac:dyDescent="0.25">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List'!$I:$I,MATCH('HFTD CPZ'!$B116,'08W Project List'!$F:$F,0))),$K116,#N/A)</f>
        <v>#N/A</v>
      </c>
      <c r="M116" s="35" t="e">
        <f>IF(ISNUMBER(L116),#N/A,IF(ISNUMBER(INDEX('Approved CPZ List'!$I:$I,MATCH('HFTD CPZ'!$B116,'Approved CPZ List'!$B:$B,0))),$K116,#N/A))</f>
        <v>#N/A</v>
      </c>
    </row>
    <row r="117" spans="1:13" ht="15.75" x14ac:dyDescent="0.25">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List'!$I:$I,MATCH('HFTD CPZ'!$B117,'08W Project List'!$F:$F,0))),$K117,#N/A)</f>
        <v>#N/A</v>
      </c>
      <c r="M117" s="35" t="e">
        <f>IF(ISNUMBER(L117),#N/A,IF(ISNUMBER(INDEX('Approved CPZ List'!$I:$I,MATCH('HFTD CPZ'!$B117,'Approved CPZ List'!$B:$B,0))),$K117,#N/A))</f>
        <v>#N/A</v>
      </c>
    </row>
    <row r="118" spans="1:13" ht="15.75" x14ac:dyDescent="0.25">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List'!$I:$I,MATCH('HFTD CPZ'!$B118,'08W Project List'!$F:$F,0))),$K118,#N/A)</f>
        <v>#N/A</v>
      </c>
      <c r="M118" s="35" t="e">
        <f>IF(ISNUMBER(L118),#N/A,IF(ISNUMBER(INDEX('Approved CPZ List'!$I:$I,MATCH('HFTD CPZ'!$B118,'Approved CPZ List'!$B:$B,0))),$K118,#N/A))</f>
        <v>#N/A</v>
      </c>
    </row>
    <row r="119" spans="1:13" ht="15.75" x14ac:dyDescent="0.25">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List'!$I:$I,MATCH('HFTD CPZ'!$B119,'08W Project List'!$F:$F,0))),$K119,#N/A)</f>
        <v>#N/A</v>
      </c>
      <c r="M119" s="35" t="e">
        <f>IF(ISNUMBER(L119),#N/A,IF(ISNUMBER(INDEX('Approved CPZ List'!$I:$I,MATCH('HFTD CPZ'!$B119,'Approved CPZ List'!$B:$B,0))),$K119,#N/A))</f>
        <v>#N/A</v>
      </c>
    </row>
    <row r="120" spans="1:13" ht="15.75" x14ac:dyDescent="0.25">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List'!$I:$I,MATCH('HFTD CPZ'!$B120,'08W Project List'!$F:$F,0))),$K120,#N/A)</f>
        <v>#N/A</v>
      </c>
      <c r="M120" s="35" t="e">
        <f>IF(ISNUMBER(L120),#N/A,IF(ISNUMBER(INDEX('Approved CPZ List'!$I:$I,MATCH('HFTD CPZ'!$B120,'Approved CPZ List'!$B:$B,0))),$K120,#N/A))</f>
        <v>#N/A</v>
      </c>
    </row>
    <row r="121" spans="1:13" ht="15.75" x14ac:dyDescent="0.25">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List'!$I:$I,MATCH('HFTD CPZ'!$B121,'08W Project List'!$F:$F,0))),$K121,#N/A)</f>
        <v>#N/A</v>
      </c>
      <c r="M121" s="35" t="e">
        <f>IF(ISNUMBER(L121),#N/A,IF(ISNUMBER(INDEX('Approved CPZ List'!$I:$I,MATCH('HFTD CPZ'!$B121,'Approved CPZ List'!$B:$B,0))),$K121,#N/A))</f>
        <v>#N/A</v>
      </c>
    </row>
    <row r="122" spans="1:13" ht="15.75" x14ac:dyDescent="0.25">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List'!$I:$I,MATCH('HFTD CPZ'!$B122,'08W Project List'!$F:$F,0))),$K122,#N/A)</f>
        <v>#N/A</v>
      </c>
      <c r="M122" s="35" t="e">
        <f>IF(ISNUMBER(L122),#N/A,IF(ISNUMBER(INDEX('Approved CPZ List'!$I:$I,MATCH('HFTD CPZ'!$B122,'Approved CPZ List'!$B:$B,0))),$K122,#N/A))</f>
        <v>#N/A</v>
      </c>
    </row>
    <row r="123" spans="1:13" ht="15.75" x14ac:dyDescent="0.25">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List'!$I:$I,MATCH('HFTD CPZ'!$B123,'08W Project List'!$F:$F,0))),$K123,#N/A)</f>
        <v>#N/A</v>
      </c>
      <c r="M123" s="35" t="e">
        <f>IF(ISNUMBER(L123),#N/A,IF(ISNUMBER(INDEX('Approved CPZ List'!$I:$I,MATCH('HFTD CPZ'!$B123,'Approved CPZ List'!$B:$B,0))),$K123,#N/A))</f>
        <v>#N/A</v>
      </c>
    </row>
    <row r="124" spans="1:13" ht="15.75" x14ac:dyDescent="0.25">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List'!$I:$I,MATCH('HFTD CPZ'!$B124,'08W Project List'!$F:$F,0))),$K124,#N/A)</f>
        <v>#N/A</v>
      </c>
      <c r="M124" s="35" t="e">
        <f>IF(ISNUMBER(L124),#N/A,IF(ISNUMBER(INDEX('Approved CPZ List'!$I:$I,MATCH('HFTD CPZ'!$B124,'Approved CPZ List'!$B:$B,0))),$K124,#N/A))</f>
        <v>#N/A</v>
      </c>
    </row>
    <row r="125" spans="1:13" ht="15.75" x14ac:dyDescent="0.25">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List'!$I:$I,MATCH('HFTD CPZ'!$B125,'08W Project List'!$F:$F,0))),$K125,#N/A)</f>
        <v>#N/A</v>
      </c>
      <c r="M125" s="35" t="e">
        <f>IF(ISNUMBER(L125),#N/A,IF(ISNUMBER(INDEX('Approved CPZ List'!$I:$I,MATCH('HFTD CPZ'!$B125,'Approved CPZ List'!$B:$B,0))),$K125,#N/A))</f>
        <v>#N/A</v>
      </c>
    </row>
    <row r="126" spans="1:13" ht="15.75" x14ac:dyDescent="0.25">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List'!$I:$I,MATCH('HFTD CPZ'!$B126,'08W Project List'!$F:$F,0))),$K126,#N/A)</f>
        <v>#N/A</v>
      </c>
      <c r="M126" s="35" t="e">
        <f>IF(ISNUMBER(L126),#N/A,IF(ISNUMBER(INDEX('Approved CPZ List'!$I:$I,MATCH('HFTD CPZ'!$B126,'Approved CPZ List'!$B:$B,0))),$K126,#N/A))</f>
        <v>#N/A</v>
      </c>
    </row>
    <row r="127" spans="1:13" ht="15.75" x14ac:dyDescent="0.25">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List'!$I:$I,MATCH('HFTD CPZ'!$B127,'08W Project List'!$F:$F,0))),$K127,#N/A)</f>
        <v>#N/A</v>
      </c>
      <c r="M127" s="35" t="e">
        <f>IF(ISNUMBER(L127),#N/A,IF(ISNUMBER(INDEX('Approved CPZ List'!$I:$I,MATCH('HFTD CPZ'!$B127,'Approved CPZ List'!$B:$B,0))),$K127,#N/A))</f>
        <v>#N/A</v>
      </c>
    </row>
    <row r="128" spans="1:13" ht="15.75" x14ac:dyDescent="0.25">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List'!$I:$I,MATCH('HFTD CPZ'!$B128,'08W Project List'!$F:$F,0))),$K128,#N/A)</f>
        <v>#N/A</v>
      </c>
      <c r="M128" s="35" t="e">
        <f>IF(ISNUMBER(L128),#N/A,IF(ISNUMBER(INDEX('Approved CPZ List'!$I:$I,MATCH('HFTD CPZ'!$B128,'Approved CPZ List'!$B:$B,0))),$K128,#N/A))</f>
        <v>#N/A</v>
      </c>
    </row>
    <row r="129" spans="1:13" ht="15.75" x14ac:dyDescent="0.25">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List'!$I:$I,MATCH('HFTD CPZ'!$B129,'08W Project List'!$F:$F,0))),$K129,#N/A)</f>
        <v>#N/A</v>
      </c>
      <c r="M129" s="35" t="e">
        <f>IF(ISNUMBER(L129),#N/A,IF(ISNUMBER(INDEX('Approved CPZ List'!$I:$I,MATCH('HFTD CPZ'!$B129,'Approved CPZ List'!$B:$B,0))),$K129,#N/A))</f>
        <v>#N/A</v>
      </c>
    </row>
    <row r="130" spans="1:13" ht="15.75" x14ac:dyDescent="0.25">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List'!$I:$I,MATCH('HFTD CPZ'!$B130,'08W Project List'!$F:$F,0))),$K130,#N/A)</f>
        <v>#N/A</v>
      </c>
      <c r="M130" s="35" t="e">
        <f>IF(ISNUMBER(L130),#N/A,IF(ISNUMBER(INDEX('Approved CPZ List'!$I:$I,MATCH('HFTD CPZ'!$B130,'Approved CPZ List'!$B:$B,0))),$K130,#N/A))</f>
        <v>#N/A</v>
      </c>
    </row>
    <row r="131" spans="1:13" ht="15.75" x14ac:dyDescent="0.25">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List'!$I:$I,MATCH('HFTD CPZ'!$B131,'08W Project List'!$F:$F,0))),$K131,#N/A)</f>
        <v>#N/A</v>
      </c>
      <c r="M131" s="35" t="e">
        <f>IF(ISNUMBER(L131),#N/A,IF(ISNUMBER(INDEX('Approved CPZ List'!$I:$I,MATCH('HFTD CPZ'!$B131,'Approved CPZ List'!$B:$B,0))),$K131,#N/A))</f>
        <v>#N/A</v>
      </c>
    </row>
    <row r="132" spans="1:13" ht="15.75" x14ac:dyDescent="0.25">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List'!$I:$I,MATCH('HFTD CPZ'!$B132,'08W Project List'!$F:$F,0))),$K132,#N/A)</f>
        <v>#N/A</v>
      </c>
      <c r="M132" s="35" t="e">
        <f>IF(ISNUMBER(L132),#N/A,IF(ISNUMBER(INDEX('Approved CPZ List'!$I:$I,MATCH('HFTD CPZ'!$B132,'Approved CPZ List'!$B:$B,0))),$K132,#N/A))</f>
        <v>#N/A</v>
      </c>
    </row>
    <row r="133" spans="1:13" ht="15.75" x14ac:dyDescent="0.25">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List'!$I:$I,MATCH('HFTD CPZ'!$B133,'08W Project List'!$F:$F,0))),$K133,#N/A)</f>
        <v>#N/A</v>
      </c>
      <c r="M133" s="35" t="e">
        <f>IF(ISNUMBER(L133),#N/A,IF(ISNUMBER(INDEX('Approved CPZ List'!$I:$I,MATCH('HFTD CPZ'!$B133,'Approved CPZ List'!$B:$B,0))),$K133,#N/A))</f>
        <v>#N/A</v>
      </c>
    </row>
    <row r="134" spans="1:13" ht="15.75" x14ac:dyDescent="0.25">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List'!$I:$I,MATCH('HFTD CPZ'!$B134,'08W Project List'!$F:$F,0))),$K134,#N/A)</f>
        <v>#N/A</v>
      </c>
      <c r="M134" s="35" t="e">
        <f>IF(ISNUMBER(L134),#N/A,IF(ISNUMBER(INDEX('Approved CPZ List'!$I:$I,MATCH('HFTD CPZ'!$B134,'Approved CPZ List'!$B:$B,0))),$K134,#N/A))</f>
        <v>#N/A</v>
      </c>
    </row>
    <row r="135" spans="1:13" ht="15.75" x14ac:dyDescent="0.25">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List'!$I:$I,MATCH('HFTD CPZ'!$B135,'08W Project List'!$F:$F,0))),$K135,#N/A)</f>
        <v>#N/A</v>
      </c>
      <c r="M135" s="35" t="e">
        <f>IF(ISNUMBER(L135),#N/A,IF(ISNUMBER(INDEX('Approved CPZ List'!$I:$I,MATCH('HFTD CPZ'!$B135,'Approved CPZ List'!$B:$B,0))),$K135,#N/A))</f>
        <v>#N/A</v>
      </c>
    </row>
    <row r="136" spans="1:13" ht="15.75" x14ac:dyDescent="0.25">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List'!$I:$I,MATCH('HFTD CPZ'!$B136,'08W Project List'!$F:$F,0))),$K136,#N/A)</f>
        <v>#N/A</v>
      </c>
      <c r="M136" s="35" t="e">
        <f>IF(ISNUMBER(L136),#N/A,IF(ISNUMBER(INDEX('Approved CPZ List'!$I:$I,MATCH('HFTD CPZ'!$B136,'Approved CPZ List'!$B:$B,0))),$K136,#N/A))</f>
        <v>#N/A</v>
      </c>
    </row>
    <row r="137" spans="1:13" ht="15.75" x14ac:dyDescent="0.25">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List'!$I:$I,MATCH('HFTD CPZ'!$B137,'08W Project List'!$F:$F,0))),$K137,#N/A)</f>
        <v>#N/A</v>
      </c>
      <c r="M137" s="35" t="e">
        <f>IF(ISNUMBER(L137),#N/A,IF(ISNUMBER(INDEX('Approved CPZ List'!$I:$I,MATCH('HFTD CPZ'!$B137,'Approved CPZ List'!$B:$B,0))),$K137,#N/A))</f>
        <v>#N/A</v>
      </c>
    </row>
    <row r="138" spans="1:13" ht="15.75" x14ac:dyDescent="0.25">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List'!$I:$I,MATCH('HFTD CPZ'!$B138,'08W Project List'!$F:$F,0))),$K138,#N/A)</f>
        <v>#N/A</v>
      </c>
      <c r="M138" s="35" t="e">
        <f>IF(ISNUMBER(L138),#N/A,IF(ISNUMBER(INDEX('Approved CPZ List'!$I:$I,MATCH('HFTD CPZ'!$B138,'Approved CPZ List'!$B:$B,0))),$K138,#N/A))</f>
        <v>#N/A</v>
      </c>
    </row>
    <row r="139" spans="1:13" ht="15.75" x14ac:dyDescent="0.25">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List'!$I:$I,MATCH('HFTD CPZ'!$B139,'08W Project List'!$F:$F,0))),$K139,#N/A)</f>
        <v>#N/A</v>
      </c>
      <c r="M139" s="35" t="e">
        <f>IF(ISNUMBER(L139),#N/A,IF(ISNUMBER(INDEX('Approved CPZ List'!$I:$I,MATCH('HFTD CPZ'!$B139,'Approved CPZ List'!$B:$B,0))),$K139,#N/A))</f>
        <v>#N/A</v>
      </c>
    </row>
    <row r="140" spans="1:13" ht="15.75" x14ac:dyDescent="0.25">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List'!$I:$I,MATCH('HFTD CPZ'!$B140,'08W Project List'!$F:$F,0))),$K140,#N/A)</f>
        <v>#N/A</v>
      </c>
      <c r="M140" s="35" t="e">
        <f>IF(ISNUMBER(L140),#N/A,IF(ISNUMBER(INDEX('Approved CPZ List'!$I:$I,MATCH('HFTD CPZ'!$B140,'Approved CPZ List'!$B:$B,0))),$K140,#N/A))</f>
        <v>#N/A</v>
      </c>
    </row>
    <row r="141" spans="1:13" ht="15.75" x14ac:dyDescent="0.25">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List'!$I:$I,MATCH('HFTD CPZ'!$B141,'08W Project List'!$F:$F,0))),$K141,#N/A)</f>
        <v>#N/A</v>
      </c>
      <c r="M141" s="35" t="e">
        <f>IF(ISNUMBER(L141),#N/A,IF(ISNUMBER(INDEX('Approved CPZ List'!$I:$I,MATCH('HFTD CPZ'!$B141,'Approved CPZ List'!$B:$B,0))),$K141,#N/A))</f>
        <v>#N/A</v>
      </c>
    </row>
    <row r="142" spans="1:13" ht="15.75" x14ac:dyDescent="0.25">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List'!$I:$I,MATCH('HFTD CPZ'!$B142,'08W Project List'!$F:$F,0))),$K142,#N/A)</f>
        <v>#N/A</v>
      </c>
      <c r="M142" s="35" t="e">
        <f>IF(ISNUMBER(L142),#N/A,IF(ISNUMBER(INDEX('Approved CPZ List'!$I:$I,MATCH('HFTD CPZ'!$B142,'Approved CPZ List'!$B:$B,0))),$K142,#N/A))</f>
        <v>#N/A</v>
      </c>
    </row>
    <row r="143" spans="1:13" ht="15.75" x14ac:dyDescent="0.25">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List'!$I:$I,MATCH('HFTD CPZ'!$B143,'08W Project List'!$F:$F,0))),$K143,#N/A)</f>
        <v>#N/A</v>
      </c>
      <c r="M143" s="35" t="e">
        <f>IF(ISNUMBER(L143),#N/A,IF(ISNUMBER(INDEX('Approved CPZ List'!$I:$I,MATCH('HFTD CPZ'!$B143,'Approved CPZ List'!$B:$B,0))),$K143,#N/A))</f>
        <v>#N/A</v>
      </c>
    </row>
    <row r="144" spans="1:13" ht="15.75" x14ac:dyDescent="0.25">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List'!$I:$I,MATCH('HFTD CPZ'!$B144,'08W Project List'!$F:$F,0))),$K144,#N/A)</f>
        <v>#N/A</v>
      </c>
      <c r="M144" s="35" t="e">
        <f>IF(ISNUMBER(L144),#N/A,IF(ISNUMBER(INDEX('Approved CPZ List'!$I:$I,MATCH('HFTD CPZ'!$B144,'Approved CPZ List'!$B:$B,0))),$K144,#N/A))</f>
        <v>#N/A</v>
      </c>
    </row>
    <row r="145" spans="1:13" ht="15.75" x14ac:dyDescent="0.25">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List'!$I:$I,MATCH('HFTD CPZ'!$B145,'08W Project List'!$F:$F,0))),$K145,#N/A)</f>
        <v>#N/A</v>
      </c>
      <c r="M145" s="35" t="e">
        <f>IF(ISNUMBER(L145),#N/A,IF(ISNUMBER(INDEX('Approved CPZ List'!$I:$I,MATCH('HFTD CPZ'!$B145,'Approved CPZ List'!$B:$B,0))),$K145,#N/A))</f>
        <v>#N/A</v>
      </c>
    </row>
    <row r="146" spans="1:13" ht="15.75" x14ac:dyDescent="0.25">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List'!$I:$I,MATCH('HFTD CPZ'!$B146,'08W Project List'!$F:$F,0))),$K146,#N/A)</f>
        <v>#N/A</v>
      </c>
      <c r="M146" s="35" t="e">
        <f>IF(ISNUMBER(L146),#N/A,IF(ISNUMBER(INDEX('Approved CPZ List'!$I:$I,MATCH('HFTD CPZ'!$B146,'Approved CPZ List'!$B:$B,0))),$K146,#N/A))</f>
        <v>#N/A</v>
      </c>
    </row>
    <row r="147" spans="1:13" ht="15.75" x14ac:dyDescent="0.25">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List'!$I:$I,MATCH('HFTD CPZ'!$B147,'08W Project List'!$F:$F,0))),$K147,#N/A)</f>
        <v>#N/A</v>
      </c>
      <c r="M147" s="35" t="e">
        <f>IF(ISNUMBER(L147),#N/A,IF(ISNUMBER(INDEX('Approved CPZ List'!$I:$I,MATCH('HFTD CPZ'!$B147,'Approved CPZ List'!$B:$B,0))),$K147,#N/A))</f>
        <v>#N/A</v>
      </c>
    </row>
    <row r="148" spans="1:13" ht="15.75" x14ac:dyDescent="0.25">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List'!$I:$I,MATCH('HFTD CPZ'!$B148,'08W Project List'!$F:$F,0))),$K148,#N/A)</f>
        <v>#N/A</v>
      </c>
      <c r="M148" s="35" t="e">
        <f>IF(ISNUMBER(L148),#N/A,IF(ISNUMBER(INDEX('Approved CPZ List'!$I:$I,MATCH('HFTD CPZ'!$B148,'Approved CPZ List'!$B:$B,0))),$K148,#N/A))</f>
        <v>#N/A</v>
      </c>
    </row>
    <row r="149" spans="1:13" ht="15.75" x14ac:dyDescent="0.25">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List'!$I:$I,MATCH('HFTD CPZ'!$B149,'08W Project List'!$F:$F,0))),$K149,#N/A)</f>
        <v>#N/A</v>
      </c>
      <c r="M149" s="35" t="e">
        <f>IF(ISNUMBER(L149),#N/A,IF(ISNUMBER(INDEX('Approved CPZ List'!$I:$I,MATCH('HFTD CPZ'!$B149,'Approved CPZ List'!$B:$B,0))),$K149,#N/A))</f>
        <v>#N/A</v>
      </c>
    </row>
    <row r="150" spans="1:13" ht="15.75" x14ac:dyDescent="0.25">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List'!$I:$I,MATCH('HFTD CPZ'!$B150,'08W Project List'!$F:$F,0))),$K150,#N/A)</f>
        <v>#N/A</v>
      </c>
      <c r="M150" s="35" t="e">
        <f>IF(ISNUMBER(L150),#N/A,IF(ISNUMBER(INDEX('Approved CPZ List'!$I:$I,MATCH('HFTD CPZ'!$B150,'Approved CPZ List'!$B:$B,0))),$K150,#N/A))</f>
        <v>#N/A</v>
      </c>
    </row>
    <row r="151" spans="1:13" ht="15.75" x14ac:dyDescent="0.25">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List'!$I:$I,MATCH('HFTD CPZ'!$B151,'08W Project List'!$F:$F,0))),$K151,#N/A)</f>
        <v>#N/A</v>
      </c>
      <c r="M151" s="35" t="e">
        <f>IF(ISNUMBER(L151),#N/A,IF(ISNUMBER(INDEX('Approved CPZ List'!$I:$I,MATCH('HFTD CPZ'!$B151,'Approved CPZ List'!$B:$B,0))),$K151,#N/A))</f>
        <v>#N/A</v>
      </c>
    </row>
    <row r="152" spans="1:13" ht="15.75" x14ac:dyDescent="0.25">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List'!$I:$I,MATCH('HFTD CPZ'!$B152,'08W Project List'!$F:$F,0))),$K152,#N/A)</f>
        <v>#N/A</v>
      </c>
      <c r="M152" s="35" t="e">
        <f>IF(ISNUMBER(L152),#N/A,IF(ISNUMBER(INDEX('Approved CPZ List'!$I:$I,MATCH('HFTD CPZ'!$B152,'Approved CPZ List'!$B:$B,0))),$K152,#N/A))</f>
        <v>#N/A</v>
      </c>
    </row>
    <row r="153" spans="1:13" ht="15.75" x14ac:dyDescent="0.25">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List'!$I:$I,MATCH('HFTD CPZ'!$B153,'08W Project List'!$F:$F,0))),$K153,#N/A)</f>
        <v>#N/A</v>
      </c>
      <c r="M153" s="35" t="e">
        <f>IF(ISNUMBER(L153),#N/A,IF(ISNUMBER(INDEX('Approved CPZ List'!$I:$I,MATCH('HFTD CPZ'!$B153,'Approved CPZ List'!$B:$B,0))),$K153,#N/A))</f>
        <v>#N/A</v>
      </c>
    </row>
    <row r="154" spans="1:13" ht="15.75" x14ac:dyDescent="0.25">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List'!$I:$I,MATCH('HFTD CPZ'!$B154,'08W Project List'!$F:$F,0))),$K154,#N/A)</f>
        <v>#N/A</v>
      </c>
      <c r="M154" s="35" t="e">
        <f>IF(ISNUMBER(L154),#N/A,IF(ISNUMBER(INDEX('Approved CPZ List'!$I:$I,MATCH('HFTD CPZ'!$B154,'Approved CPZ List'!$B:$B,0))),$K154,#N/A))</f>
        <v>#N/A</v>
      </c>
    </row>
    <row r="155" spans="1:13" ht="15.75" x14ac:dyDescent="0.25">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List'!$I:$I,MATCH('HFTD CPZ'!$B155,'08W Project List'!$F:$F,0))),$K155,#N/A)</f>
        <v>#N/A</v>
      </c>
      <c r="M155" s="35" t="e">
        <f>IF(ISNUMBER(L155),#N/A,IF(ISNUMBER(INDEX('Approved CPZ List'!$I:$I,MATCH('HFTD CPZ'!$B155,'Approved CPZ List'!$B:$B,0))),$K155,#N/A))</f>
        <v>#N/A</v>
      </c>
    </row>
    <row r="156" spans="1:13" ht="15.75" x14ac:dyDescent="0.25">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List'!$I:$I,MATCH('HFTD CPZ'!$B156,'08W Project List'!$F:$F,0))),$K156,#N/A)</f>
        <v>#N/A</v>
      </c>
      <c r="M156" s="35" t="e">
        <f>IF(ISNUMBER(L156),#N/A,IF(ISNUMBER(INDEX('Approved CPZ List'!$I:$I,MATCH('HFTD CPZ'!$B156,'Approved CPZ List'!$B:$B,0))),$K156,#N/A))</f>
        <v>#N/A</v>
      </c>
    </row>
    <row r="157" spans="1:13" ht="15.75" x14ac:dyDescent="0.25">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List'!$I:$I,MATCH('HFTD CPZ'!$B157,'08W Project List'!$F:$F,0))),$K157,#N/A)</f>
        <v>#N/A</v>
      </c>
      <c r="M157" s="35" t="e">
        <f>IF(ISNUMBER(L157),#N/A,IF(ISNUMBER(INDEX('Approved CPZ List'!$I:$I,MATCH('HFTD CPZ'!$B157,'Approved CPZ List'!$B:$B,0))),$K157,#N/A))</f>
        <v>#N/A</v>
      </c>
    </row>
    <row r="158" spans="1:13" ht="15.75" x14ac:dyDescent="0.25">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List'!$I:$I,MATCH('HFTD CPZ'!$B158,'08W Project List'!$F:$F,0))),$K158,#N/A)</f>
        <v>#N/A</v>
      </c>
      <c r="M158" s="35" t="e">
        <f>IF(ISNUMBER(L158),#N/A,IF(ISNUMBER(INDEX('Approved CPZ List'!$I:$I,MATCH('HFTD CPZ'!$B158,'Approved CPZ List'!$B:$B,0))),$K158,#N/A))</f>
        <v>#N/A</v>
      </c>
    </row>
    <row r="159" spans="1:13" ht="15.75" x14ac:dyDescent="0.25">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List'!$I:$I,MATCH('HFTD CPZ'!$B159,'08W Project List'!$F:$F,0))),$K159,#N/A)</f>
        <v>#N/A</v>
      </c>
      <c r="M159" s="35" t="e">
        <f>IF(ISNUMBER(L159),#N/A,IF(ISNUMBER(INDEX('Approved CPZ List'!$I:$I,MATCH('HFTD CPZ'!$B159,'Approved CPZ List'!$B:$B,0))),$K159,#N/A))</f>
        <v>#N/A</v>
      </c>
    </row>
    <row r="160" spans="1:13" ht="15.75" x14ac:dyDescent="0.25">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List'!$I:$I,MATCH('HFTD CPZ'!$B160,'08W Project List'!$F:$F,0))),$K160,#N/A)</f>
        <v>19718.958673818361</v>
      </c>
      <c r="M160" s="35" t="e">
        <f>IF(ISNUMBER(L160),#N/A,IF(ISNUMBER(INDEX('Approved CPZ List'!$I:$I,MATCH('HFTD CPZ'!$B160,'Approved CPZ List'!$B:$B,0))),$K160,#N/A))</f>
        <v>#N/A</v>
      </c>
    </row>
    <row r="161" spans="1:13" ht="15.75" x14ac:dyDescent="0.25">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List'!$I:$I,MATCH('HFTD CPZ'!$B161,'08W Project List'!$F:$F,0))),$K161,#N/A)</f>
        <v>#N/A</v>
      </c>
      <c r="M161" s="35" t="e">
        <f>IF(ISNUMBER(L161),#N/A,IF(ISNUMBER(INDEX('Approved CPZ List'!$I:$I,MATCH('HFTD CPZ'!$B161,'Approved CPZ List'!$B:$B,0))),$K161,#N/A))</f>
        <v>#N/A</v>
      </c>
    </row>
    <row r="162" spans="1:13" ht="15.75" x14ac:dyDescent="0.25">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List'!$I:$I,MATCH('HFTD CPZ'!$B162,'08W Project List'!$F:$F,0))),$K162,#N/A)</f>
        <v>#N/A</v>
      </c>
      <c r="M162" s="35" t="e">
        <f>IF(ISNUMBER(L162),#N/A,IF(ISNUMBER(INDEX('Approved CPZ List'!$I:$I,MATCH('HFTD CPZ'!$B162,'Approved CPZ List'!$B:$B,0))),$K162,#N/A))</f>
        <v>#N/A</v>
      </c>
    </row>
    <row r="163" spans="1:13" ht="15.75" x14ac:dyDescent="0.25">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List'!$I:$I,MATCH('HFTD CPZ'!$B163,'08W Project List'!$F:$F,0))),$K163,#N/A)</f>
        <v>#N/A</v>
      </c>
      <c r="M163" s="35" t="e">
        <f>IF(ISNUMBER(L163),#N/A,IF(ISNUMBER(INDEX('Approved CPZ List'!$I:$I,MATCH('HFTD CPZ'!$B163,'Approved CPZ List'!$B:$B,0))),$K163,#N/A))</f>
        <v>#N/A</v>
      </c>
    </row>
    <row r="164" spans="1:13" ht="15.75" x14ac:dyDescent="0.25">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List'!$I:$I,MATCH('HFTD CPZ'!$B164,'08W Project List'!$F:$F,0))),$K164,#N/A)</f>
        <v>#N/A</v>
      </c>
      <c r="M164" s="35" t="e">
        <f>IF(ISNUMBER(L164),#N/A,IF(ISNUMBER(INDEX('Approved CPZ List'!$I:$I,MATCH('HFTD CPZ'!$B164,'Approved CPZ List'!$B:$B,0))),$K164,#N/A))</f>
        <v>#N/A</v>
      </c>
    </row>
    <row r="165" spans="1:13" ht="15.75" x14ac:dyDescent="0.25">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List'!$I:$I,MATCH('HFTD CPZ'!$B165,'08W Project List'!$F:$F,0))),$K165,#N/A)</f>
        <v>#N/A</v>
      </c>
      <c r="M165" s="35" t="e">
        <f>IF(ISNUMBER(L165),#N/A,IF(ISNUMBER(INDEX('Approved CPZ List'!$I:$I,MATCH('HFTD CPZ'!$B165,'Approved CPZ List'!$B:$B,0))),$K165,#N/A))</f>
        <v>#N/A</v>
      </c>
    </row>
    <row r="166" spans="1:13" ht="15.75" x14ac:dyDescent="0.25">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List'!$I:$I,MATCH('HFTD CPZ'!$B166,'08W Project List'!$F:$F,0))),$K166,#N/A)</f>
        <v>#N/A</v>
      </c>
      <c r="M166" s="35" t="e">
        <f>IF(ISNUMBER(L166),#N/A,IF(ISNUMBER(INDEX('Approved CPZ List'!$I:$I,MATCH('HFTD CPZ'!$B166,'Approved CPZ List'!$B:$B,0))),$K166,#N/A))</f>
        <v>#N/A</v>
      </c>
    </row>
    <row r="167" spans="1:13" ht="15.75" x14ac:dyDescent="0.25">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List'!$I:$I,MATCH('HFTD CPZ'!$B167,'08W Project List'!$F:$F,0))),$K167,#N/A)</f>
        <v>#N/A</v>
      </c>
      <c r="M167" s="35" t="e">
        <f>IF(ISNUMBER(L167),#N/A,IF(ISNUMBER(INDEX('Approved CPZ List'!$I:$I,MATCH('HFTD CPZ'!$B167,'Approved CPZ List'!$B:$B,0))),$K167,#N/A))</f>
        <v>#N/A</v>
      </c>
    </row>
    <row r="168" spans="1:13" ht="15.75" x14ac:dyDescent="0.25">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List'!$I:$I,MATCH('HFTD CPZ'!$B168,'08W Project List'!$F:$F,0))),$K168,#N/A)</f>
        <v>#N/A</v>
      </c>
      <c r="M168" s="35" t="e">
        <f>IF(ISNUMBER(L168),#N/A,IF(ISNUMBER(INDEX('Approved CPZ List'!$I:$I,MATCH('HFTD CPZ'!$B168,'Approved CPZ List'!$B:$B,0))),$K168,#N/A))</f>
        <v>#N/A</v>
      </c>
    </row>
    <row r="169" spans="1:13" ht="15.75" x14ac:dyDescent="0.25">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List'!$I:$I,MATCH('HFTD CPZ'!$B169,'08W Project List'!$F:$F,0))),$K169,#N/A)</f>
        <v>#N/A</v>
      </c>
      <c r="M169" s="35" t="e">
        <f>IF(ISNUMBER(L169),#N/A,IF(ISNUMBER(INDEX('Approved CPZ List'!$I:$I,MATCH('HFTD CPZ'!$B169,'Approved CPZ List'!$B:$B,0))),$K169,#N/A))</f>
        <v>#N/A</v>
      </c>
    </row>
    <row r="170" spans="1:13" ht="15.75" x14ac:dyDescent="0.25">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List'!$I:$I,MATCH('HFTD CPZ'!$B170,'08W Project List'!$F:$F,0))),$K170,#N/A)</f>
        <v>#N/A</v>
      </c>
      <c r="M170" s="35" t="e">
        <f>IF(ISNUMBER(L170),#N/A,IF(ISNUMBER(INDEX('Approved CPZ List'!$I:$I,MATCH('HFTD CPZ'!$B170,'Approved CPZ List'!$B:$B,0))),$K170,#N/A))</f>
        <v>#N/A</v>
      </c>
    </row>
    <row r="171" spans="1:13" ht="15.75" x14ac:dyDescent="0.25">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List'!$I:$I,MATCH('HFTD CPZ'!$B171,'08W Project List'!$F:$F,0))),$K171,#N/A)</f>
        <v>#N/A</v>
      </c>
      <c r="M171" s="35" t="e">
        <f>IF(ISNUMBER(L171),#N/A,IF(ISNUMBER(INDEX('Approved CPZ List'!$I:$I,MATCH('HFTD CPZ'!$B171,'Approved CPZ List'!$B:$B,0))),$K171,#N/A))</f>
        <v>#N/A</v>
      </c>
    </row>
    <row r="172" spans="1:13" ht="15.75" x14ac:dyDescent="0.25">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List'!$I:$I,MATCH('HFTD CPZ'!$B172,'08W Project List'!$F:$F,0))),$K172,#N/A)</f>
        <v>#N/A</v>
      </c>
      <c r="M172" s="35" t="e">
        <f>IF(ISNUMBER(L172),#N/A,IF(ISNUMBER(INDEX('Approved CPZ List'!$I:$I,MATCH('HFTD CPZ'!$B172,'Approved CPZ List'!$B:$B,0))),$K172,#N/A))</f>
        <v>#N/A</v>
      </c>
    </row>
    <row r="173" spans="1:13" ht="15.75" x14ac:dyDescent="0.25">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List'!$I:$I,MATCH('HFTD CPZ'!$B173,'08W Project List'!$F:$F,0))),$K173,#N/A)</f>
        <v>#N/A</v>
      </c>
      <c r="M173" s="35" t="e">
        <f>IF(ISNUMBER(L173),#N/A,IF(ISNUMBER(INDEX('Approved CPZ List'!$I:$I,MATCH('HFTD CPZ'!$B173,'Approved CPZ List'!$B:$B,0))),$K173,#N/A))</f>
        <v>#N/A</v>
      </c>
    </row>
    <row r="174" spans="1:13" ht="15.75" x14ac:dyDescent="0.25">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List'!$I:$I,MATCH('HFTD CPZ'!$B174,'08W Project List'!$F:$F,0))),$K174,#N/A)</f>
        <v>#N/A</v>
      </c>
      <c r="M174" s="35" t="e">
        <f>IF(ISNUMBER(L174),#N/A,IF(ISNUMBER(INDEX('Approved CPZ List'!$I:$I,MATCH('HFTD CPZ'!$B174,'Approved CPZ List'!$B:$B,0))),$K174,#N/A))</f>
        <v>#N/A</v>
      </c>
    </row>
    <row r="175" spans="1:13" ht="15.75" x14ac:dyDescent="0.25">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List'!$I:$I,MATCH('HFTD CPZ'!$B175,'08W Project List'!$F:$F,0))),$K175,#N/A)</f>
        <v>#N/A</v>
      </c>
      <c r="M175" s="35" t="e">
        <f>IF(ISNUMBER(L175),#N/A,IF(ISNUMBER(INDEX('Approved CPZ List'!$I:$I,MATCH('HFTD CPZ'!$B175,'Approved CPZ List'!$B:$B,0))),$K175,#N/A))</f>
        <v>#N/A</v>
      </c>
    </row>
    <row r="176" spans="1:13" ht="15.75" x14ac:dyDescent="0.25">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List'!$I:$I,MATCH('HFTD CPZ'!$B176,'08W Project List'!$F:$F,0))),$K176,#N/A)</f>
        <v>#N/A</v>
      </c>
      <c r="M176" s="35" t="e">
        <f>IF(ISNUMBER(L176),#N/A,IF(ISNUMBER(INDEX('Approved CPZ List'!$I:$I,MATCH('HFTD CPZ'!$B176,'Approved CPZ List'!$B:$B,0))),$K176,#N/A))</f>
        <v>#N/A</v>
      </c>
    </row>
    <row r="177" spans="1:13" ht="15.75" x14ac:dyDescent="0.25">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List'!$I:$I,MATCH('HFTD CPZ'!$B177,'08W Project List'!$F:$F,0))),$K177,#N/A)</f>
        <v>#N/A</v>
      </c>
      <c r="M177" s="35" t="e">
        <f>IF(ISNUMBER(L177),#N/A,IF(ISNUMBER(INDEX('Approved CPZ List'!$I:$I,MATCH('HFTD CPZ'!$B177,'Approved CPZ List'!$B:$B,0))),$K177,#N/A))</f>
        <v>#N/A</v>
      </c>
    </row>
    <row r="178" spans="1:13" ht="15.75" x14ac:dyDescent="0.25">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List'!$I:$I,MATCH('HFTD CPZ'!$B178,'08W Project List'!$F:$F,0))),$K178,#N/A)</f>
        <v>#N/A</v>
      </c>
      <c r="M178" s="35" t="e">
        <f>IF(ISNUMBER(L178),#N/A,IF(ISNUMBER(INDEX('Approved CPZ List'!$I:$I,MATCH('HFTD CPZ'!$B178,'Approved CPZ List'!$B:$B,0))),$K178,#N/A))</f>
        <v>#N/A</v>
      </c>
    </row>
    <row r="179" spans="1:13" ht="15.75" x14ac:dyDescent="0.25">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List'!$I:$I,MATCH('HFTD CPZ'!$B179,'08W Project List'!$F:$F,0))),$K179,#N/A)</f>
        <v>#N/A</v>
      </c>
      <c r="M179" s="35" t="e">
        <f>IF(ISNUMBER(L179),#N/A,IF(ISNUMBER(INDEX('Approved CPZ List'!$I:$I,MATCH('HFTD CPZ'!$B179,'Approved CPZ List'!$B:$B,0))),$K179,#N/A))</f>
        <v>#N/A</v>
      </c>
    </row>
    <row r="180" spans="1:13" ht="15.75" x14ac:dyDescent="0.25">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List'!$I:$I,MATCH('HFTD CPZ'!$B180,'08W Project List'!$F:$F,0))),$K180,#N/A)</f>
        <v>#N/A</v>
      </c>
      <c r="M180" s="35" t="e">
        <f>IF(ISNUMBER(L180),#N/A,IF(ISNUMBER(INDEX('Approved CPZ List'!$I:$I,MATCH('HFTD CPZ'!$B180,'Approved CPZ List'!$B:$B,0))),$K180,#N/A))</f>
        <v>#N/A</v>
      </c>
    </row>
    <row r="181" spans="1:13" ht="15.75" x14ac:dyDescent="0.25">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List'!$I:$I,MATCH('HFTD CPZ'!$B181,'08W Project List'!$F:$F,0))),$K181,#N/A)</f>
        <v>#N/A</v>
      </c>
      <c r="M181" s="35" t="e">
        <f>IF(ISNUMBER(L181),#N/A,IF(ISNUMBER(INDEX('Approved CPZ List'!$I:$I,MATCH('HFTD CPZ'!$B181,'Approved CPZ List'!$B:$B,0))),$K181,#N/A))</f>
        <v>#N/A</v>
      </c>
    </row>
    <row r="182" spans="1:13" ht="15.75" x14ac:dyDescent="0.25">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List'!$I:$I,MATCH('HFTD CPZ'!$B182,'08W Project List'!$F:$F,0))),$K182,#N/A)</f>
        <v>#N/A</v>
      </c>
      <c r="M182" s="35" t="e">
        <f>IF(ISNUMBER(L182),#N/A,IF(ISNUMBER(INDEX('Approved CPZ List'!$I:$I,MATCH('HFTD CPZ'!$B182,'Approved CPZ List'!$B:$B,0))),$K182,#N/A))</f>
        <v>#N/A</v>
      </c>
    </row>
    <row r="183" spans="1:13" ht="15.75" x14ac:dyDescent="0.25">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List'!$I:$I,MATCH('HFTD CPZ'!$B183,'08W Project List'!$F:$F,0))),$K183,#N/A)</f>
        <v>#N/A</v>
      </c>
      <c r="M183" s="35" t="e">
        <f>IF(ISNUMBER(L183),#N/A,IF(ISNUMBER(INDEX('Approved CPZ List'!$I:$I,MATCH('HFTD CPZ'!$B183,'Approved CPZ List'!$B:$B,0))),$K183,#N/A))</f>
        <v>#N/A</v>
      </c>
    </row>
    <row r="184" spans="1:13" ht="15.75" x14ac:dyDescent="0.25">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List'!$I:$I,MATCH('HFTD CPZ'!$B184,'08W Project List'!$F:$F,0))),$K184,#N/A)</f>
        <v>#N/A</v>
      </c>
      <c r="M184" s="35" t="e">
        <f>IF(ISNUMBER(L184),#N/A,IF(ISNUMBER(INDEX('Approved CPZ List'!$I:$I,MATCH('HFTD CPZ'!$B184,'Approved CPZ List'!$B:$B,0))),$K184,#N/A))</f>
        <v>#N/A</v>
      </c>
    </row>
    <row r="185" spans="1:13" ht="15.75" x14ac:dyDescent="0.25">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List'!$I:$I,MATCH('HFTD CPZ'!$B185,'08W Project List'!$F:$F,0))),$K185,#N/A)</f>
        <v>#N/A</v>
      </c>
      <c r="M185" s="35" t="e">
        <f>IF(ISNUMBER(L185),#N/A,IF(ISNUMBER(INDEX('Approved CPZ List'!$I:$I,MATCH('HFTD CPZ'!$B185,'Approved CPZ List'!$B:$B,0))),$K185,#N/A))</f>
        <v>#N/A</v>
      </c>
    </row>
    <row r="186" spans="1:13" ht="15.75" x14ac:dyDescent="0.25">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List'!$I:$I,MATCH('HFTD CPZ'!$B186,'08W Project List'!$F:$F,0))),$K186,#N/A)</f>
        <v>#N/A</v>
      </c>
      <c r="M186" s="35" t="e">
        <f>IF(ISNUMBER(L186),#N/A,IF(ISNUMBER(INDEX('Approved CPZ List'!$I:$I,MATCH('HFTD CPZ'!$B186,'Approved CPZ List'!$B:$B,0))),$K186,#N/A))</f>
        <v>#N/A</v>
      </c>
    </row>
    <row r="187" spans="1:13" ht="15.75" x14ac:dyDescent="0.25">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List'!$I:$I,MATCH('HFTD CPZ'!$B187,'08W Project List'!$F:$F,0))),$K187,#N/A)</f>
        <v>#N/A</v>
      </c>
      <c r="M187" s="35" t="e">
        <f>IF(ISNUMBER(L187),#N/A,IF(ISNUMBER(INDEX('Approved CPZ List'!$I:$I,MATCH('HFTD CPZ'!$B187,'Approved CPZ List'!$B:$B,0))),$K187,#N/A))</f>
        <v>#N/A</v>
      </c>
    </row>
    <row r="188" spans="1:13" ht="15.75" x14ac:dyDescent="0.25">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List'!$I:$I,MATCH('HFTD CPZ'!$B188,'08W Project List'!$F:$F,0))),$K188,#N/A)</f>
        <v>#N/A</v>
      </c>
      <c r="M188" s="35" t="e">
        <f>IF(ISNUMBER(L188),#N/A,IF(ISNUMBER(INDEX('Approved CPZ List'!$I:$I,MATCH('HFTD CPZ'!$B188,'Approved CPZ List'!$B:$B,0))),$K188,#N/A))</f>
        <v>#N/A</v>
      </c>
    </row>
    <row r="189" spans="1:13" ht="15.75" x14ac:dyDescent="0.25">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List'!$I:$I,MATCH('HFTD CPZ'!$B189,'08W Project List'!$F:$F,0))),$K189,#N/A)</f>
        <v>#N/A</v>
      </c>
      <c r="M189" s="35" t="e">
        <f>IF(ISNUMBER(L189),#N/A,IF(ISNUMBER(INDEX('Approved CPZ List'!$I:$I,MATCH('HFTD CPZ'!$B189,'Approved CPZ List'!$B:$B,0))),$K189,#N/A))</f>
        <v>#N/A</v>
      </c>
    </row>
    <row r="190" spans="1:13" ht="15.75" x14ac:dyDescent="0.25">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List'!$I:$I,MATCH('HFTD CPZ'!$B190,'08W Project List'!$F:$F,0))),$K190,#N/A)</f>
        <v>#N/A</v>
      </c>
      <c r="M190" s="35" t="e">
        <f>IF(ISNUMBER(L190),#N/A,IF(ISNUMBER(INDEX('Approved CPZ List'!$I:$I,MATCH('HFTD CPZ'!$B190,'Approved CPZ List'!$B:$B,0))),$K190,#N/A))</f>
        <v>#N/A</v>
      </c>
    </row>
    <row r="191" spans="1:13" ht="15.75" x14ac:dyDescent="0.25">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List'!$I:$I,MATCH('HFTD CPZ'!$B191,'08W Project List'!$F:$F,0))),$K191,#N/A)</f>
        <v>#N/A</v>
      </c>
      <c r="M191" s="35" t="e">
        <f>IF(ISNUMBER(L191),#N/A,IF(ISNUMBER(INDEX('Approved CPZ List'!$I:$I,MATCH('HFTD CPZ'!$B191,'Approved CPZ List'!$B:$B,0))),$K191,#N/A))</f>
        <v>#N/A</v>
      </c>
    </row>
    <row r="192" spans="1:13" ht="15.75" x14ac:dyDescent="0.25">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List'!$I:$I,MATCH('HFTD CPZ'!$B192,'08W Project List'!$F:$F,0))),$K192,#N/A)</f>
        <v>#N/A</v>
      </c>
      <c r="M192" s="35" t="e">
        <f>IF(ISNUMBER(L192),#N/A,IF(ISNUMBER(INDEX('Approved CPZ List'!$I:$I,MATCH('HFTD CPZ'!$B192,'Approved CPZ List'!$B:$B,0))),$K192,#N/A))</f>
        <v>#N/A</v>
      </c>
    </row>
    <row r="193" spans="1:13" ht="15.75" x14ac:dyDescent="0.25">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List'!$I:$I,MATCH('HFTD CPZ'!$B193,'08W Project List'!$F:$F,0))),$K193,#N/A)</f>
        <v>#N/A</v>
      </c>
      <c r="M193" s="35" t="e">
        <f>IF(ISNUMBER(L193),#N/A,IF(ISNUMBER(INDEX('Approved CPZ List'!$I:$I,MATCH('HFTD CPZ'!$B193,'Approved CPZ List'!$B:$B,0))),$K193,#N/A))</f>
        <v>#N/A</v>
      </c>
    </row>
    <row r="194" spans="1:13" ht="15.75" x14ac:dyDescent="0.25">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List'!$I:$I,MATCH('HFTD CPZ'!$B194,'08W Project List'!$F:$F,0))),$K194,#N/A)</f>
        <v>#N/A</v>
      </c>
      <c r="M194" s="35" t="e">
        <f>IF(ISNUMBER(L194),#N/A,IF(ISNUMBER(INDEX('Approved CPZ List'!$I:$I,MATCH('HFTD CPZ'!$B194,'Approved CPZ List'!$B:$B,0))),$K194,#N/A))</f>
        <v>#N/A</v>
      </c>
    </row>
    <row r="195" spans="1:13" ht="15.75" x14ac:dyDescent="0.25">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List'!$I:$I,MATCH('HFTD CPZ'!$B195,'08W Project List'!$F:$F,0))),$K195,#N/A)</f>
        <v>#N/A</v>
      </c>
      <c r="M195" s="35" t="e">
        <f>IF(ISNUMBER(L195),#N/A,IF(ISNUMBER(INDEX('Approved CPZ List'!$I:$I,MATCH('HFTD CPZ'!$B195,'Approved CPZ List'!$B:$B,0))),$K195,#N/A))</f>
        <v>#N/A</v>
      </c>
    </row>
    <row r="196" spans="1:13" ht="15.75" x14ac:dyDescent="0.25">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List'!$I:$I,MATCH('HFTD CPZ'!$B196,'08W Project List'!$F:$F,0))),$K196,#N/A)</f>
        <v>#N/A</v>
      </c>
      <c r="M196" s="35" t="e">
        <f>IF(ISNUMBER(L196),#N/A,IF(ISNUMBER(INDEX('Approved CPZ List'!$I:$I,MATCH('HFTD CPZ'!$B196,'Approved CPZ List'!$B:$B,0))),$K196,#N/A))</f>
        <v>#N/A</v>
      </c>
    </row>
    <row r="197" spans="1:13" ht="15.75" x14ac:dyDescent="0.25">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List'!$I:$I,MATCH('HFTD CPZ'!$B197,'08W Project List'!$F:$F,0))),$K197,#N/A)</f>
        <v>#N/A</v>
      </c>
      <c r="M197" s="35" t="e">
        <f>IF(ISNUMBER(L197),#N/A,IF(ISNUMBER(INDEX('Approved CPZ List'!$I:$I,MATCH('HFTD CPZ'!$B197,'Approved CPZ List'!$B:$B,0))),$K197,#N/A))</f>
        <v>#N/A</v>
      </c>
    </row>
    <row r="198" spans="1:13" ht="15.75" x14ac:dyDescent="0.25">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List'!$I:$I,MATCH('HFTD CPZ'!$B198,'08W Project List'!$F:$F,0))),$K198,#N/A)</f>
        <v>#N/A</v>
      </c>
      <c r="M198" s="35" t="e">
        <f>IF(ISNUMBER(L198),#N/A,IF(ISNUMBER(INDEX('Approved CPZ List'!$I:$I,MATCH('HFTD CPZ'!$B198,'Approved CPZ List'!$B:$B,0))),$K198,#N/A))</f>
        <v>#N/A</v>
      </c>
    </row>
    <row r="199" spans="1:13" ht="15.75" x14ac:dyDescent="0.25">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List'!$I:$I,MATCH('HFTD CPZ'!$B199,'08W Project List'!$F:$F,0))),$K199,#N/A)</f>
        <v>#N/A</v>
      </c>
      <c r="M199" s="35" t="e">
        <f>IF(ISNUMBER(L199),#N/A,IF(ISNUMBER(INDEX('Approved CPZ List'!$I:$I,MATCH('HFTD CPZ'!$B199,'Approved CPZ List'!$B:$B,0))),$K199,#N/A))</f>
        <v>#N/A</v>
      </c>
    </row>
    <row r="200" spans="1:13" ht="15.75" x14ac:dyDescent="0.25">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List'!$I:$I,MATCH('HFTD CPZ'!$B200,'08W Project List'!$F:$F,0))),$K200,#N/A)</f>
        <v>#N/A</v>
      </c>
      <c r="M200" s="35" t="e">
        <f>IF(ISNUMBER(L200),#N/A,IF(ISNUMBER(INDEX('Approved CPZ List'!$I:$I,MATCH('HFTD CPZ'!$B200,'Approved CPZ List'!$B:$B,0))),$K200,#N/A))</f>
        <v>#N/A</v>
      </c>
    </row>
    <row r="201" spans="1:13" ht="15.75" x14ac:dyDescent="0.25">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List'!$I:$I,MATCH('HFTD CPZ'!$B201,'08W Project List'!$F:$F,0))),$K201,#N/A)</f>
        <v>#N/A</v>
      </c>
      <c r="M201" s="35" t="e">
        <f>IF(ISNUMBER(L201),#N/A,IF(ISNUMBER(INDEX('Approved CPZ List'!$I:$I,MATCH('HFTD CPZ'!$B201,'Approved CPZ List'!$B:$B,0))),$K201,#N/A))</f>
        <v>#N/A</v>
      </c>
    </row>
    <row r="202" spans="1:13" ht="15.75" x14ac:dyDescent="0.25">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List'!$I:$I,MATCH('HFTD CPZ'!$B202,'08W Project List'!$F:$F,0))),$K202,#N/A)</f>
        <v>#N/A</v>
      </c>
      <c r="M202" s="35" t="e">
        <f>IF(ISNUMBER(L202),#N/A,IF(ISNUMBER(INDEX('Approved CPZ List'!$I:$I,MATCH('HFTD CPZ'!$B202,'Approved CPZ List'!$B:$B,0))),$K202,#N/A))</f>
        <v>#N/A</v>
      </c>
    </row>
    <row r="203" spans="1:13" ht="15.75" x14ac:dyDescent="0.25">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List'!$I:$I,MATCH('HFTD CPZ'!$B203,'08W Project List'!$F:$F,0))),$K203,#N/A)</f>
        <v>#N/A</v>
      </c>
      <c r="M203" s="35" t="e">
        <f>IF(ISNUMBER(L203),#N/A,IF(ISNUMBER(INDEX('Approved CPZ List'!$I:$I,MATCH('HFTD CPZ'!$B203,'Approved CPZ List'!$B:$B,0))),$K203,#N/A))</f>
        <v>#N/A</v>
      </c>
    </row>
    <row r="204" spans="1:13" ht="15.75" x14ac:dyDescent="0.25">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List'!$I:$I,MATCH('HFTD CPZ'!$B204,'08W Project List'!$F:$F,0))),$K204,#N/A)</f>
        <v>#N/A</v>
      </c>
      <c r="M204" s="35" t="e">
        <f>IF(ISNUMBER(L204),#N/A,IF(ISNUMBER(INDEX('Approved CPZ List'!$I:$I,MATCH('HFTD CPZ'!$B204,'Approved CPZ List'!$B:$B,0))),$K204,#N/A))</f>
        <v>#N/A</v>
      </c>
    </row>
    <row r="205" spans="1:13" ht="15.75" x14ac:dyDescent="0.25">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List'!$I:$I,MATCH('HFTD CPZ'!$B205,'08W Project List'!$F:$F,0))),$K205,#N/A)</f>
        <v>#N/A</v>
      </c>
      <c r="M205" s="35" t="e">
        <f>IF(ISNUMBER(L205),#N/A,IF(ISNUMBER(INDEX('Approved CPZ List'!$I:$I,MATCH('HFTD CPZ'!$B205,'Approved CPZ List'!$B:$B,0))),$K205,#N/A))</f>
        <v>#N/A</v>
      </c>
    </row>
    <row r="206" spans="1:13" ht="15.75" x14ac:dyDescent="0.25">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List'!$I:$I,MATCH('HFTD CPZ'!$B206,'08W Project List'!$F:$F,0))),$K206,#N/A)</f>
        <v>#N/A</v>
      </c>
      <c r="M206" s="35" t="e">
        <f>IF(ISNUMBER(L206),#N/A,IF(ISNUMBER(INDEX('Approved CPZ List'!$I:$I,MATCH('HFTD CPZ'!$B206,'Approved CPZ List'!$B:$B,0))),$K206,#N/A))</f>
        <v>#N/A</v>
      </c>
    </row>
    <row r="207" spans="1:13" ht="15.75" x14ac:dyDescent="0.25">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List'!$I:$I,MATCH('HFTD CPZ'!$B207,'08W Project List'!$F:$F,0))),$K207,#N/A)</f>
        <v>#N/A</v>
      </c>
      <c r="M207" s="35" t="e">
        <f>IF(ISNUMBER(L207),#N/A,IF(ISNUMBER(INDEX('Approved CPZ List'!$I:$I,MATCH('HFTD CPZ'!$B207,'Approved CPZ List'!$B:$B,0))),$K207,#N/A))</f>
        <v>#N/A</v>
      </c>
    </row>
    <row r="208" spans="1:13" ht="15.75" x14ac:dyDescent="0.25">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List'!$I:$I,MATCH('HFTD CPZ'!$B208,'08W Project List'!$F:$F,0))),$K208,#N/A)</f>
        <v>#N/A</v>
      </c>
      <c r="M208" s="35" t="e">
        <f>IF(ISNUMBER(L208),#N/A,IF(ISNUMBER(INDEX('Approved CPZ List'!$I:$I,MATCH('HFTD CPZ'!$B208,'Approved CPZ List'!$B:$B,0))),$K208,#N/A))</f>
        <v>#N/A</v>
      </c>
    </row>
    <row r="209" spans="1:13" ht="15.75" x14ac:dyDescent="0.25">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List'!$I:$I,MATCH('HFTD CPZ'!$B209,'08W Project List'!$F:$F,0))),$K209,#N/A)</f>
        <v>#N/A</v>
      </c>
      <c r="M209" s="35" t="e">
        <f>IF(ISNUMBER(L209),#N/A,IF(ISNUMBER(INDEX('Approved CPZ List'!$I:$I,MATCH('HFTD CPZ'!$B209,'Approved CPZ List'!$B:$B,0))),$K209,#N/A))</f>
        <v>#N/A</v>
      </c>
    </row>
    <row r="210" spans="1:13" ht="15.75" x14ac:dyDescent="0.25">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List'!$I:$I,MATCH('HFTD CPZ'!$B210,'08W Project List'!$F:$F,0))),$K210,#N/A)</f>
        <v>#N/A</v>
      </c>
      <c r="M210" s="35" t="e">
        <f>IF(ISNUMBER(L210),#N/A,IF(ISNUMBER(INDEX('Approved CPZ List'!$I:$I,MATCH('HFTD CPZ'!$B210,'Approved CPZ List'!$B:$B,0))),$K210,#N/A))</f>
        <v>#N/A</v>
      </c>
    </row>
    <row r="211" spans="1:13" ht="15.75" x14ac:dyDescent="0.25">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List'!$I:$I,MATCH('HFTD CPZ'!$B211,'08W Project List'!$F:$F,0))),$K211,#N/A)</f>
        <v>#N/A</v>
      </c>
      <c r="M211" s="35" t="e">
        <f>IF(ISNUMBER(L211),#N/A,IF(ISNUMBER(INDEX('Approved CPZ List'!$I:$I,MATCH('HFTD CPZ'!$B211,'Approved CPZ List'!$B:$B,0))),$K211,#N/A))</f>
        <v>#N/A</v>
      </c>
    </row>
    <row r="212" spans="1:13" ht="15.75" x14ac:dyDescent="0.25">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List'!$I:$I,MATCH('HFTD CPZ'!$B212,'08W Project List'!$F:$F,0))),$K212,#N/A)</f>
        <v>#N/A</v>
      </c>
      <c r="M212" s="35" t="e">
        <f>IF(ISNUMBER(L212),#N/A,IF(ISNUMBER(INDEX('Approved CPZ List'!$I:$I,MATCH('HFTD CPZ'!$B212,'Approved CPZ List'!$B:$B,0))),$K212,#N/A))</f>
        <v>#N/A</v>
      </c>
    </row>
    <row r="213" spans="1:13" ht="15.75" x14ac:dyDescent="0.25">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List'!$I:$I,MATCH('HFTD CPZ'!$B213,'08W Project List'!$F:$F,0))),$K213,#N/A)</f>
        <v>#N/A</v>
      </c>
      <c r="M213" s="35" t="e">
        <f>IF(ISNUMBER(L213),#N/A,IF(ISNUMBER(INDEX('Approved CPZ List'!$I:$I,MATCH('HFTD CPZ'!$B213,'Approved CPZ List'!$B:$B,0))),$K213,#N/A))</f>
        <v>#N/A</v>
      </c>
    </row>
    <row r="214" spans="1:13" ht="15.75" x14ac:dyDescent="0.25">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List'!$I:$I,MATCH('HFTD CPZ'!$B214,'08W Project List'!$F:$F,0))),$K214,#N/A)</f>
        <v>#N/A</v>
      </c>
      <c r="M214" s="35" t="e">
        <f>IF(ISNUMBER(L214),#N/A,IF(ISNUMBER(INDEX('Approved CPZ List'!$I:$I,MATCH('HFTD CPZ'!$B214,'Approved CPZ List'!$B:$B,0))),$K214,#N/A))</f>
        <v>#N/A</v>
      </c>
    </row>
    <row r="215" spans="1:13" ht="15.75" x14ac:dyDescent="0.25">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List'!$I:$I,MATCH('HFTD CPZ'!$B215,'08W Project List'!$F:$F,0))),$K215,#N/A)</f>
        <v>#N/A</v>
      </c>
      <c r="M215" s="35" t="e">
        <f>IF(ISNUMBER(L215),#N/A,IF(ISNUMBER(INDEX('Approved CPZ List'!$I:$I,MATCH('HFTD CPZ'!$B215,'Approved CPZ List'!$B:$B,0))),$K215,#N/A))</f>
        <v>#N/A</v>
      </c>
    </row>
    <row r="216" spans="1:13" ht="15.75" x14ac:dyDescent="0.25">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List'!$I:$I,MATCH('HFTD CPZ'!$B216,'08W Project List'!$F:$F,0))),$K216,#N/A)</f>
        <v>17435.565513450743</v>
      </c>
      <c r="M216" s="35" t="e">
        <f>IF(ISNUMBER(L216),#N/A,IF(ISNUMBER(INDEX('Approved CPZ List'!$I:$I,MATCH('HFTD CPZ'!$B216,'Approved CPZ List'!$B:$B,0))),$K216,#N/A))</f>
        <v>#N/A</v>
      </c>
    </row>
    <row r="217" spans="1:13" ht="15.75" x14ac:dyDescent="0.25">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List'!$I:$I,MATCH('HFTD CPZ'!$B217,'08W Project List'!$F:$F,0))),$K217,#N/A)</f>
        <v>#N/A</v>
      </c>
      <c r="M217" s="35" t="e">
        <f>IF(ISNUMBER(L217),#N/A,IF(ISNUMBER(INDEX('Approved CPZ List'!$I:$I,MATCH('HFTD CPZ'!$B217,'Approved CPZ List'!$B:$B,0))),$K217,#N/A))</f>
        <v>#N/A</v>
      </c>
    </row>
    <row r="218" spans="1:13" ht="15.75" x14ac:dyDescent="0.25">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List'!$I:$I,MATCH('HFTD CPZ'!$B218,'08W Project List'!$F:$F,0))),$K218,#N/A)</f>
        <v>#N/A</v>
      </c>
      <c r="M218" s="35" t="e">
        <f>IF(ISNUMBER(L218),#N/A,IF(ISNUMBER(INDEX('Approved CPZ List'!$I:$I,MATCH('HFTD CPZ'!$B218,'Approved CPZ List'!$B:$B,0))),$K218,#N/A))</f>
        <v>#N/A</v>
      </c>
    </row>
    <row r="219" spans="1:13" ht="15.75" x14ac:dyDescent="0.25">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List'!$I:$I,MATCH('HFTD CPZ'!$B219,'08W Project List'!$F:$F,0))),$K219,#N/A)</f>
        <v>17407.682638492544</v>
      </c>
      <c r="M219" s="35" t="e">
        <f>IF(ISNUMBER(L219),#N/A,IF(ISNUMBER(INDEX('Approved CPZ List'!$I:$I,MATCH('HFTD CPZ'!$B219,'Approved CPZ List'!$B:$B,0))),$K219,#N/A))</f>
        <v>#N/A</v>
      </c>
    </row>
    <row r="220" spans="1:13" ht="15.75" x14ac:dyDescent="0.25">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List'!$I:$I,MATCH('HFTD CPZ'!$B220,'08W Project List'!$F:$F,0))),$K220,#N/A)</f>
        <v>#N/A</v>
      </c>
      <c r="M220" s="35" t="e">
        <f>IF(ISNUMBER(L220),#N/A,IF(ISNUMBER(INDEX('Approved CPZ List'!$I:$I,MATCH('HFTD CPZ'!$B220,'Approved CPZ List'!$B:$B,0))),$K220,#N/A))</f>
        <v>#N/A</v>
      </c>
    </row>
    <row r="221" spans="1:13" ht="15.75" x14ac:dyDescent="0.25">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List'!$I:$I,MATCH('HFTD CPZ'!$B221,'08W Project List'!$F:$F,0))),$K221,#N/A)</f>
        <v>#N/A</v>
      </c>
      <c r="M221" s="35" t="e">
        <f>IF(ISNUMBER(L221),#N/A,IF(ISNUMBER(INDEX('Approved CPZ List'!$I:$I,MATCH('HFTD CPZ'!$B221,'Approved CPZ List'!$B:$B,0))),$K221,#N/A))</f>
        <v>#N/A</v>
      </c>
    </row>
    <row r="222" spans="1:13" ht="15.75" x14ac:dyDescent="0.25">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List'!$I:$I,MATCH('HFTD CPZ'!$B222,'08W Project List'!$F:$F,0))),$K222,#N/A)</f>
        <v>#N/A</v>
      </c>
      <c r="M222" s="35" t="e">
        <f>IF(ISNUMBER(L222),#N/A,IF(ISNUMBER(INDEX('Approved CPZ List'!$I:$I,MATCH('HFTD CPZ'!$B222,'Approved CPZ List'!$B:$B,0))),$K222,#N/A))</f>
        <v>#N/A</v>
      </c>
    </row>
    <row r="223" spans="1:13" ht="15.75" x14ac:dyDescent="0.25">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List'!$I:$I,MATCH('HFTD CPZ'!$B223,'08W Project List'!$F:$F,0))),$K223,#N/A)</f>
        <v>#N/A</v>
      </c>
      <c r="M223" s="35" t="e">
        <f>IF(ISNUMBER(L223),#N/A,IF(ISNUMBER(INDEX('Approved CPZ List'!$I:$I,MATCH('HFTD CPZ'!$B223,'Approved CPZ List'!$B:$B,0))),$K223,#N/A))</f>
        <v>#N/A</v>
      </c>
    </row>
    <row r="224" spans="1:13" ht="15.75" x14ac:dyDescent="0.25">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List'!$I:$I,MATCH('HFTD CPZ'!$B224,'08W Project List'!$F:$F,0))),$K224,#N/A)</f>
        <v>#N/A</v>
      </c>
      <c r="M224" s="35" t="e">
        <f>IF(ISNUMBER(L224),#N/A,IF(ISNUMBER(INDEX('Approved CPZ List'!$I:$I,MATCH('HFTD CPZ'!$B224,'Approved CPZ List'!$B:$B,0))),$K224,#N/A))</f>
        <v>#N/A</v>
      </c>
    </row>
    <row r="225" spans="1:13" ht="15.75" x14ac:dyDescent="0.25">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List'!$I:$I,MATCH('HFTD CPZ'!$B225,'08W Project List'!$F:$F,0))),$K225,#N/A)</f>
        <v>#N/A</v>
      </c>
      <c r="M225" s="35" t="e">
        <f>IF(ISNUMBER(L225),#N/A,IF(ISNUMBER(INDEX('Approved CPZ List'!$I:$I,MATCH('HFTD CPZ'!$B225,'Approved CPZ List'!$B:$B,0))),$K225,#N/A))</f>
        <v>#N/A</v>
      </c>
    </row>
    <row r="226" spans="1:13" ht="15.75" x14ac:dyDescent="0.25">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List'!$I:$I,MATCH('HFTD CPZ'!$B226,'08W Project List'!$F:$F,0))),$K226,#N/A)</f>
        <v>#N/A</v>
      </c>
      <c r="M226" s="35" t="e">
        <f>IF(ISNUMBER(L226),#N/A,IF(ISNUMBER(INDEX('Approved CPZ List'!$I:$I,MATCH('HFTD CPZ'!$B226,'Approved CPZ List'!$B:$B,0))),$K226,#N/A))</f>
        <v>#N/A</v>
      </c>
    </row>
    <row r="227" spans="1:13" ht="15.75" x14ac:dyDescent="0.25">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List'!$I:$I,MATCH('HFTD CPZ'!$B227,'08W Project List'!$F:$F,0))),$K227,#N/A)</f>
        <v>#N/A</v>
      </c>
      <c r="M227" s="35" t="e">
        <f>IF(ISNUMBER(L227),#N/A,IF(ISNUMBER(INDEX('Approved CPZ List'!$I:$I,MATCH('HFTD CPZ'!$B227,'Approved CPZ List'!$B:$B,0))),$K227,#N/A))</f>
        <v>#N/A</v>
      </c>
    </row>
    <row r="228" spans="1:13" ht="15.75" x14ac:dyDescent="0.25">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List'!$I:$I,MATCH('HFTD CPZ'!$B228,'08W Project List'!$F:$F,0))),$K228,#N/A)</f>
        <v>17143.005604721686</v>
      </c>
      <c r="M228" s="35" t="e">
        <f>IF(ISNUMBER(L228),#N/A,IF(ISNUMBER(INDEX('Approved CPZ List'!$I:$I,MATCH('HFTD CPZ'!$B228,'Approved CPZ List'!$B:$B,0))),$K228,#N/A))</f>
        <v>#N/A</v>
      </c>
    </row>
    <row r="229" spans="1:13" ht="15.75" x14ac:dyDescent="0.25">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List'!$I:$I,MATCH('HFTD CPZ'!$B229,'08W Project List'!$F:$F,0))),$K229,#N/A)</f>
        <v>#N/A</v>
      </c>
      <c r="M229" s="35" t="e">
        <f>IF(ISNUMBER(L229),#N/A,IF(ISNUMBER(INDEX('Approved CPZ List'!$I:$I,MATCH('HFTD CPZ'!$B229,'Approved CPZ List'!$B:$B,0))),$K229,#N/A))</f>
        <v>#N/A</v>
      </c>
    </row>
    <row r="230" spans="1:13" ht="15.75" x14ac:dyDescent="0.25">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List'!$I:$I,MATCH('HFTD CPZ'!$B230,'08W Project List'!$F:$F,0))),$K230,#N/A)</f>
        <v>#N/A</v>
      </c>
      <c r="M230" s="35" t="e">
        <f>IF(ISNUMBER(L230),#N/A,IF(ISNUMBER(INDEX('Approved CPZ List'!$I:$I,MATCH('HFTD CPZ'!$B230,'Approved CPZ List'!$B:$B,0))),$K230,#N/A))</f>
        <v>#N/A</v>
      </c>
    </row>
    <row r="231" spans="1:13" ht="15.75" x14ac:dyDescent="0.25">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List'!$I:$I,MATCH('HFTD CPZ'!$B231,'08W Project List'!$F:$F,0))),$K231,#N/A)</f>
        <v>#N/A</v>
      </c>
      <c r="M231" s="35" t="e">
        <f>IF(ISNUMBER(L231),#N/A,IF(ISNUMBER(INDEX('Approved CPZ List'!$I:$I,MATCH('HFTD CPZ'!$B231,'Approved CPZ List'!$B:$B,0))),$K231,#N/A))</f>
        <v>#N/A</v>
      </c>
    </row>
    <row r="232" spans="1:13" ht="15.75" x14ac:dyDescent="0.25">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List'!$I:$I,MATCH('HFTD CPZ'!$B232,'08W Project List'!$F:$F,0))),$K232,#N/A)</f>
        <v>#N/A</v>
      </c>
      <c r="M232" s="35" t="e">
        <f>IF(ISNUMBER(L232),#N/A,IF(ISNUMBER(INDEX('Approved CPZ List'!$I:$I,MATCH('HFTD CPZ'!$B232,'Approved CPZ List'!$B:$B,0))),$K232,#N/A))</f>
        <v>#N/A</v>
      </c>
    </row>
    <row r="233" spans="1:13" ht="15.75" x14ac:dyDescent="0.25">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List'!$I:$I,MATCH('HFTD CPZ'!$B233,'08W Project List'!$F:$F,0))),$K233,#N/A)</f>
        <v>#N/A</v>
      </c>
      <c r="M233" s="35" t="e">
        <f>IF(ISNUMBER(L233),#N/A,IF(ISNUMBER(INDEX('Approved CPZ List'!$I:$I,MATCH('HFTD CPZ'!$B233,'Approved CPZ List'!$B:$B,0))),$K233,#N/A))</f>
        <v>#N/A</v>
      </c>
    </row>
    <row r="234" spans="1:13" ht="15.75" x14ac:dyDescent="0.25">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List'!$I:$I,MATCH('HFTD CPZ'!$B234,'08W Project List'!$F:$F,0))),$K234,#N/A)</f>
        <v>#N/A</v>
      </c>
      <c r="M234" s="35" t="e">
        <f>IF(ISNUMBER(L234),#N/A,IF(ISNUMBER(INDEX('Approved CPZ List'!$I:$I,MATCH('HFTD CPZ'!$B234,'Approved CPZ List'!$B:$B,0))),$K234,#N/A))</f>
        <v>#N/A</v>
      </c>
    </row>
    <row r="235" spans="1:13" ht="15.75" x14ac:dyDescent="0.25">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List'!$I:$I,MATCH('HFTD CPZ'!$B235,'08W Project List'!$F:$F,0))),$K235,#N/A)</f>
        <v>#N/A</v>
      </c>
      <c r="M235" s="35" t="e">
        <f>IF(ISNUMBER(L235),#N/A,IF(ISNUMBER(INDEX('Approved CPZ List'!$I:$I,MATCH('HFTD CPZ'!$B235,'Approved CPZ List'!$B:$B,0))),$K235,#N/A))</f>
        <v>#N/A</v>
      </c>
    </row>
    <row r="236" spans="1:13" ht="15.75" x14ac:dyDescent="0.25">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List'!$I:$I,MATCH('HFTD CPZ'!$B236,'08W Project List'!$F:$F,0))),$K236,#N/A)</f>
        <v>#N/A</v>
      </c>
      <c r="M236" s="35" t="e">
        <f>IF(ISNUMBER(L236),#N/A,IF(ISNUMBER(INDEX('Approved CPZ List'!$I:$I,MATCH('HFTD CPZ'!$B236,'Approved CPZ List'!$B:$B,0))),$K236,#N/A))</f>
        <v>#N/A</v>
      </c>
    </row>
    <row r="237" spans="1:13" ht="15.75" x14ac:dyDescent="0.25">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List'!$I:$I,MATCH('HFTD CPZ'!$B237,'08W Project List'!$F:$F,0))),$K237,#N/A)</f>
        <v>#N/A</v>
      </c>
      <c r="M237" s="35" t="e">
        <f>IF(ISNUMBER(L237),#N/A,IF(ISNUMBER(INDEX('Approved CPZ List'!$I:$I,MATCH('HFTD CPZ'!$B237,'Approved CPZ List'!$B:$B,0))),$K237,#N/A))</f>
        <v>#N/A</v>
      </c>
    </row>
    <row r="238" spans="1:13" ht="15.75" x14ac:dyDescent="0.25">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List'!$I:$I,MATCH('HFTD CPZ'!$B238,'08W Project List'!$F:$F,0))),$K238,#N/A)</f>
        <v>#N/A</v>
      </c>
      <c r="M238" s="35" t="e">
        <f>IF(ISNUMBER(L238),#N/A,IF(ISNUMBER(INDEX('Approved CPZ List'!$I:$I,MATCH('HFTD CPZ'!$B238,'Approved CPZ List'!$B:$B,0))),$K238,#N/A))</f>
        <v>#N/A</v>
      </c>
    </row>
    <row r="239" spans="1:13" ht="15.75" x14ac:dyDescent="0.25">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List'!$I:$I,MATCH('HFTD CPZ'!$B239,'08W Project List'!$F:$F,0))),$K239,#N/A)</f>
        <v>#N/A</v>
      </c>
      <c r="M239" s="35" t="e">
        <f>IF(ISNUMBER(L239),#N/A,IF(ISNUMBER(INDEX('Approved CPZ List'!$I:$I,MATCH('HFTD CPZ'!$B239,'Approved CPZ List'!$B:$B,0))),$K239,#N/A))</f>
        <v>#N/A</v>
      </c>
    </row>
    <row r="240" spans="1:13" ht="15.75" x14ac:dyDescent="0.25">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List'!$I:$I,MATCH('HFTD CPZ'!$B240,'08W Project List'!$F:$F,0))),$K240,#N/A)</f>
        <v>#N/A</v>
      </c>
      <c r="M240" s="35" t="e">
        <f>IF(ISNUMBER(L240),#N/A,IF(ISNUMBER(INDEX('Approved CPZ List'!$I:$I,MATCH('HFTD CPZ'!$B240,'Approved CPZ List'!$B:$B,0))),$K240,#N/A))</f>
        <v>#N/A</v>
      </c>
    </row>
    <row r="241" spans="1:13" ht="15.75" x14ac:dyDescent="0.25">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List'!$I:$I,MATCH('HFTD CPZ'!$B241,'08W Project List'!$F:$F,0))),$K241,#N/A)</f>
        <v>#N/A</v>
      </c>
      <c r="M241" s="35" t="e">
        <f>IF(ISNUMBER(L241),#N/A,IF(ISNUMBER(INDEX('Approved CPZ List'!$I:$I,MATCH('HFTD CPZ'!$B241,'Approved CPZ List'!$B:$B,0))),$K241,#N/A))</f>
        <v>#N/A</v>
      </c>
    </row>
    <row r="242" spans="1:13" ht="15.75" x14ac:dyDescent="0.25">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List'!$I:$I,MATCH('HFTD CPZ'!$B242,'08W Project List'!$F:$F,0))),$K242,#N/A)</f>
        <v>#N/A</v>
      </c>
      <c r="M242" s="35" t="e">
        <f>IF(ISNUMBER(L242),#N/A,IF(ISNUMBER(INDEX('Approved CPZ List'!$I:$I,MATCH('HFTD CPZ'!$B242,'Approved CPZ List'!$B:$B,0))),$K242,#N/A))</f>
        <v>#N/A</v>
      </c>
    </row>
    <row r="243" spans="1:13" ht="15.75" x14ac:dyDescent="0.25">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List'!$I:$I,MATCH('HFTD CPZ'!$B243,'08W Project List'!$F:$F,0))),$K243,#N/A)</f>
        <v>#N/A</v>
      </c>
      <c r="M243" s="35" t="e">
        <f>IF(ISNUMBER(L243),#N/A,IF(ISNUMBER(INDEX('Approved CPZ List'!$I:$I,MATCH('HFTD CPZ'!$B243,'Approved CPZ List'!$B:$B,0))),$K243,#N/A))</f>
        <v>#N/A</v>
      </c>
    </row>
    <row r="244" spans="1:13" ht="15.75" x14ac:dyDescent="0.25">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List'!$I:$I,MATCH('HFTD CPZ'!$B244,'08W Project List'!$F:$F,0))),$K244,#N/A)</f>
        <v>#N/A</v>
      </c>
      <c r="M244" s="35" t="e">
        <f>IF(ISNUMBER(L244),#N/A,IF(ISNUMBER(INDEX('Approved CPZ List'!$I:$I,MATCH('HFTD CPZ'!$B244,'Approved CPZ List'!$B:$B,0))),$K244,#N/A))</f>
        <v>#N/A</v>
      </c>
    </row>
    <row r="245" spans="1:13" ht="15.75" x14ac:dyDescent="0.25">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List'!$I:$I,MATCH('HFTD CPZ'!$B245,'08W Project List'!$F:$F,0))),$K245,#N/A)</f>
        <v>#N/A</v>
      </c>
      <c r="M245" s="35" t="e">
        <f>IF(ISNUMBER(L245),#N/A,IF(ISNUMBER(INDEX('Approved CPZ List'!$I:$I,MATCH('HFTD CPZ'!$B245,'Approved CPZ List'!$B:$B,0))),$K245,#N/A))</f>
        <v>#N/A</v>
      </c>
    </row>
    <row r="246" spans="1:13" ht="15.75" x14ac:dyDescent="0.25">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List'!$I:$I,MATCH('HFTD CPZ'!$B246,'08W Project List'!$F:$F,0))),$K246,#N/A)</f>
        <v>#N/A</v>
      </c>
      <c r="M246" s="35" t="e">
        <f>IF(ISNUMBER(L246),#N/A,IF(ISNUMBER(INDEX('Approved CPZ List'!$I:$I,MATCH('HFTD CPZ'!$B246,'Approved CPZ List'!$B:$B,0))),$K246,#N/A))</f>
        <v>#N/A</v>
      </c>
    </row>
    <row r="247" spans="1:13" ht="15.75" x14ac:dyDescent="0.25">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List'!$I:$I,MATCH('HFTD CPZ'!$B247,'08W Project List'!$F:$F,0))),$K247,#N/A)</f>
        <v>#N/A</v>
      </c>
      <c r="M247" s="35" t="e">
        <f>IF(ISNUMBER(L247),#N/A,IF(ISNUMBER(INDEX('Approved CPZ List'!$I:$I,MATCH('HFTD CPZ'!$B247,'Approved CPZ List'!$B:$B,0))),$K247,#N/A))</f>
        <v>#N/A</v>
      </c>
    </row>
    <row r="248" spans="1:13" ht="15.75" x14ac:dyDescent="0.25">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List'!$I:$I,MATCH('HFTD CPZ'!$B248,'08W Project List'!$F:$F,0))),$K248,#N/A)</f>
        <v>#N/A</v>
      </c>
      <c r="M248" s="35" t="e">
        <f>IF(ISNUMBER(L248),#N/A,IF(ISNUMBER(INDEX('Approved CPZ List'!$I:$I,MATCH('HFTD CPZ'!$B248,'Approved CPZ List'!$B:$B,0))),$K248,#N/A))</f>
        <v>#N/A</v>
      </c>
    </row>
    <row r="249" spans="1:13" ht="15.75" x14ac:dyDescent="0.25">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List'!$I:$I,MATCH('HFTD CPZ'!$B249,'08W Project List'!$F:$F,0))),$K249,#N/A)</f>
        <v>#N/A</v>
      </c>
      <c r="M249" s="35" t="e">
        <f>IF(ISNUMBER(L249),#N/A,IF(ISNUMBER(INDEX('Approved CPZ List'!$I:$I,MATCH('HFTD CPZ'!$B249,'Approved CPZ List'!$B:$B,0))),$K249,#N/A))</f>
        <v>#N/A</v>
      </c>
    </row>
    <row r="250" spans="1:13" ht="15.75" x14ac:dyDescent="0.25">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List'!$I:$I,MATCH('HFTD CPZ'!$B250,'08W Project List'!$F:$F,0))),$K250,#N/A)</f>
        <v>#N/A</v>
      </c>
      <c r="M250" s="35" t="e">
        <f>IF(ISNUMBER(L250),#N/A,IF(ISNUMBER(INDEX('Approved CPZ List'!$I:$I,MATCH('HFTD CPZ'!$B250,'Approved CPZ List'!$B:$B,0))),$K250,#N/A))</f>
        <v>#N/A</v>
      </c>
    </row>
    <row r="251" spans="1:13" ht="15.75" x14ac:dyDescent="0.25">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List'!$I:$I,MATCH('HFTD CPZ'!$B251,'08W Project List'!$F:$F,0))),$K251,#N/A)</f>
        <v>#N/A</v>
      </c>
      <c r="M251" s="35" t="e">
        <f>IF(ISNUMBER(L251),#N/A,IF(ISNUMBER(INDEX('Approved CPZ List'!$I:$I,MATCH('HFTD CPZ'!$B251,'Approved CPZ List'!$B:$B,0))),$K251,#N/A))</f>
        <v>#N/A</v>
      </c>
    </row>
    <row r="252" spans="1:13" ht="15.75" x14ac:dyDescent="0.25">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List'!$I:$I,MATCH('HFTD CPZ'!$B252,'08W Project List'!$F:$F,0))),$K252,#N/A)</f>
        <v>#N/A</v>
      </c>
      <c r="M252" s="35" t="e">
        <f>IF(ISNUMBER(L252),#N/A,IF(ISNUMBER(INDEX('Approved CPZ List'!$I:$I,MATCH('HFTD CPZ'!$B252,'Approved CPZ List'!$B:$B,0))),$K252,#N/A))</f>
        <v>#N/A</v>
      </c>
    </row>
    <row r="253" spans="1:13" ht="15.75" x14ac:dyDescent="0.25">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List'!$I:$I,MATCH('HFTD CPZ'!$B253,'08W Project List'!$F:$F,0))),$K253,#N/A)</f>
        <v>#N/A</v>
      </c>
      <c r="M253" s="35" t="e">
        <f>IF(ISNUMBER(L253),#N/A,IF(ISNUMBER(INDEX('Approved CPZ List'!$I:$I,MATCH('HFTD CPZ'!$B253,'Approved CPZ List'!$B:$B,0))),$K253,#N/A))</f>
        <v>#N/A</v>
      </c>
    </row>
    <row r="254" spans="1:13" ht="15.75" x14ac:dyDescent="0.25">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List'!$I:$I,MATCH('HFTD CPZ'!$B254,'08W Project List'!$F:$F,0))),$K254,#N/A)</f>
        <v>#N/A</v>
      </c>
      <c r="M254" s="35" t="e">
        <f>IF(ISNUMBER(L254),#N/A,IF(ISNUMBER(INDEX('Approved CPZ List'!$I:$I,MATCH('HFTD CPZ'!$B254,'Approved CPZ List'!$B:$B,0))),$K254,#N/A))</f>
        <v>#N/A</v>
      </c>
    </row>
    <row r="255" spans="1:13" ht="15.75" x14ac:dyDescent="0.25">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List'!$I:$I,MATCH('HFTD CPZ'!$B255,'08W Project List'!$F:$F,0))),$K255,#N/A)</f>
        <v>#N/A</v>
      </c>
      <c r="M255" s="35" t="e">
        <f>IF(ISNUMBER(L255),#N/A,IF(ISNUMBER(INDEX('Approved CPZ List'!$I:$I,MATCH('HFTD CPZ'!$B255,'Approved CPZ List'!$B:$B,0))),$K255,#N/A))</f>
        <v>#N/A</v>
      </c>
    </row>
    <row r="256" spans="1:13" ht="15.75" x14ac:dyDescent="0.25">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List'!$I:$I,MATCH('HFTD CPZ'!$B256,'08W Project List'!$F:$F,0))),$K256,#N/A)</f>
        <v>#N/A</v>
      </c>
      <c r="M256" s="35" t="e">
        <f>IF(ISNUMBER(L256),#N/A,IF(ISNUMBER(INDEX('Approved CPZ List'!$I:$I,MATCH('HFTD CPZ'!$B256,'Approved CPZ List'!$B:$B,0))),$K256,#N/A))</f>
        <v>#N/A</v>
      </c>
    </row>
    <row r="257" spans="1:13" ht="15.75" x14ac:dyDescent="0.25">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List'!$I:$I,MATCH('HFTD CPZ'!$B257,'08W Project List'!$F:$F,0))),$K257,#N/A)</f>
        <v>#N/A</v>
      </c>
      <c r="M257" s="35" t="e">
        <f>IF(ISNUMBER(L257),#N/A,IF(ISNUMBER(INDEX('Approved CPZ List'!$I:$I,MATCH('HFTD CPZ'!$B257,'Approved CPZ List'!$B:$B,0))),$K257,#N/A))</f>
        <v>#N/A</v>
      </c>
    </row>
    <row r="258" spans="1:13" ht="15.75" x14ac:dyDescent="0.25">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List'!$I:$I,MATCH('HFTD CPZ'!$B258,'08W Project List'!$F:$F,0))),$K258,#N/A)</f>
        <v>#N/A</v>
      </c>
      <c r="M258" s="35" t="e">
        <f>IF(ISNUMBER(L258),#N/A,IF(ISNUMBER(INDEX('Approved CPZ List'!$I:$I,MATCH('HFTD CPZ'!$B258,'Approved CPZ List'!$B:$B,0))),$K258,#N/A))</f>
        <v>#N/A</v>
      </c>
    </row>
    <row r="259" spans="1:13" ht="15.75" x14ac:dyDescent="0.25">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List'!$I:$I,MATCH('HFTD CPZ'!$B259,'08W Project List'!$F:$F,0))),$K259,#N/A)</f>
        <v>#N/A</v>
      </c>
      <c r="M259" s="35" t="e">
        <f>IF(ISNUMBER(L259),#N/A,IF(ISNUMBER(INDEX('Approved CPZ List'!$I:$I,MATCH('HFTD CPZ'!$B259,'Approved CPZ List'!$B:$B,0))),$K259,#N/A))</f>
        <v>#N/A</v>
      </c>
    </row>
    <row r="260" spans="1:13" ht="15.75" x14ac:dyDescent="0.25">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List'!$I:$I,MATCH('HFTD CPZ'!$B260,'08W Project List'!$F:$F,0))),$K260,#N/A)</f>
        <v>#N/A</v>
      </c>
      <c r="M260" s="35" t="e">
        <f>IF(ISNUMBER(L260),#N/A,IF(ISNUMBER(INDEX('Approved CPZ List'!$I:$I,MATCH('HFTD CPZ'!$B260,'Approved CPZ List'!$B:$B,0))),$K260,#N/A))</f>
        <v>#N/A</v>
      </c>
    </row>
    <row r="261" spans="1:13" ht="15.75" x14ac:dyDescent="0.25">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List'!$I:$I,MATCH('HFTD CPZ'!$B261,'08W Project List'!$F:$F,0))),$K261,#N/A)</f>
        <v>#N/A</v>
      </c>
      <c r="M261" s="35" t="e">
        <f>IF(ISNUMBER(L261),#N/A,IF(ISNUMBER(INDEX('Approved CPZ List'!$I:$I,MATCH('HFTD CPZ'!$B261,'Approved CPZ List'!$B:$B,0))),$K261,#N/A))</f>
        <v>#N/A</v>
      </c>
    </row>
    <row r="262" spans="1:13" ht="15.75" x14ac:dyDescent="0.25">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List'!$I:$I,MATCH('HFTD CPZ'!$B262,'08W Project List'!$F:$F,0))),$K262,#N/A)</f>
        <v>#N/A</v>
      </c>
      <c r="M262" s="35" t="e">
        <f>IF(ISNUMBER(L262),#N/A,IF(ISNUMBER(INDEX('Approved CPZ List'!$I:$I,MATCH('HFTD CPZ'!$B262,'Approved CPZ List'!$B:$B,0))),$K262,#N/A))</f>
        <v>#N/A</v>
      </c>
    </row>
    <row r="263" spans="1:13" ht="15.75" x14ac:dyDescent="0.25">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List'!$I:$I,MATCH('HFTD CPZ'!$B263,'08W Project List'!$F:$F,0))),$K263,#N/A)</f>
        <v>#N/A</v>
      </c>
      <c r="M263" s="35" t="e">
        <f>IF(ISNUMBER(L263),#N/A,IF(ISNUMBER(INDEX('Approved CPZ List'!$I:$I,MATCH('HFTD CPZ'!$B263,'Approved CPZ List'!$B:$B,0))),$K263,#N/A))</f>
        <v>#N/A</v>
      </c>
    </row>
    <row r="264" spans="1:13" ht="15.75" x14ac:dyDescent="0.25">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List'!$I:$I,MATCH('HFTD CPZ'!$B264,'08W Project List'!$F:$F,0))),$K264,#N/A)</f>
        <v>#N/A</v>
      </c>
      <c r="M264" s="35" t="e">
        <f>IF(ISNUMBER(L264),#N/A,IF(ISNUMBER(INDEX('Approved CPZ List'!$I:$I,MATCH('HFTD CPZ'!$B264,'Approved CPZ List'!$B:$B,0))),$K264,#N/A))</f>
        <v>#N/A</v>
      </c>
    </row>
    <row r="265" spans="1:13" ht="15.75" x14ac:dyDescent="0.25">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List'!$I:$I,MATCH('HFTD CPZ'!$B265,'08W Project List'!$F:$F,0))),$K265,#N/A)</f>
        <v>#N/A</v>
      </c>
      <c r="M265" s="35" t="e">
        <f>IF(ISNUMBER(L265),#N/A,IF(ISNUMBER(INDEX('Approved CPZ List'!$I:$I,MATCH('HFTD CPZ'!$B265,'Approved CPZ List'!$B:$B,0))),$K265,#N/A))</f>
        <v>#N/A</v>
      </c>
    </row>
    <row r="266" spans="1:13" ht="15.75" x14ac:dyDescent="0.25">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List'!$I:$I,MATCH('HFTD CPZ'!$B266,'08W Project List'!$F:$F,0))),$K266,#N/A)</f>
        <v>#N/A</v>
      </c>
      <c r="M266" s="35" t="e">
        <f>IF(ISNUMBER(L266),#N/A,IF(ISNUMBER(INDEX('Approved CPZ List'!$I:$I,MATCH('HFTD CPZ'!$B266,'Approved CPZ List'!$B:$B,0))),$K266,#N/A))</f>
        <v>#N/A</v>
      </c>
    </row>
    <row r="267" spans="1:13" ht="15.75" x14ac:dyDescent="0.25">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List'!$I:$I,MATCH('HFTD CPZ'!$B267,'08W Project List'!$F:$F,0))),$K267,#N/A)</f>
        <v>#N/A</v>
      </c>
      <c r="M267" s="35" t="e">
        <f>IF(ISNUMBER(L267),#N/A,IF(ISNUMBER(INDEX('Approved CPZ List'!$I:$I,MATCH('HFTD CPZ'!$B267,'Approved CPZ List'!$B:$B,0))),$K267,#N/A))</f>
        <v>#N/A</v>
      </c>
    </row>
    <row r="268" spans="1:13" ht="15.75" x14ac:dyDescent="0.25">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List'!$I:$I,MATCH('HFTD CPZ'!$B268,'08W Project List'!$F:$F,0))),$K268,#N/A)</f>
        <v>#N/A</v>
      </c>
      <c r="M268" s="35" t="e">
        <f>IF(ISNUMBER(L268),#N/A,IF(ISNUMBER(INDEX('Approved CPZ List'!$I:$I,MATCH('HFTD CPZ'!$B268,'Approved CPZ List'!$B:$B,0))),$K268,#N/A))</f>
        <v>#N/A</v>
      </c>
    </row>
    <row r="269" spans="1:13" ht="15.75" x14ac:dyDescent="0.25">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List'!$I:$I,MATCH('HFTD CPZ'!$B269,'08W Project List'!$F:$F,0))),$K269,#N/A)</f>
        <v>#N/A</v>
      </c>
      <c r="M269" s="35" t="e">
        <f>IF(ISNUMBER(L269),#N/A,IF(ISNUMBER(INDEX('Approved CPZ List'!$I:$I,MATCH('HFTD CPZ'!$B269,'Approved CPZ List'!$B:$B,0))),$K269,#N/A))</f>
        <v>#N/A</v>
      </c>
    </row>
    <row r="270" spans="1:13" ht="15.75" x14ac:dyDescent="0.25">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List'!$I:$I,MATCH('HFTD CPZ'!$B270,'08W Project List'!$F:$F,0))),$K270,#N/A)</f>
        <v>#N/A</v>
      </c>
      <c r="M270" s="35" t="e">
        <f>IF(ISNUMBER(L270),#N/A,IF(ISNUMBER(INDEX('Approved CPZ List'!$I:$I,MATCH('HFTD CPZ'!$B270,'Approved CPZ List'!$B:$B,0))),$K270,#N/A))</f>
        <v>#N/A</v>
      </c>
    </row>
    <row r="271" spans="1:13" ht="15.75" x14ac:dyDescent="0.25">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List'!$I:$I,MATCH('HFTD CPZ'!$B271,'08W Project List'!$F:$F,0))),$K271,#N/A)</f>
        <v>#N/A</v>
      </c>
      <c r="M271" s="35" t="e">
        <f>IF(ISNUMBER(L271),#N/A,IF(ISNUMBER(INDEX('Approved CPZ List'!$I:$I,MATCH('HFTD CPZ'!$B271,'Approved CPZ List'!$B:$B,0))),$K271,#N/A))</f>
        <v>#N/A</v>
      </c>
    </row>
    <row r="272" spans="1:13" ht="15.75" x14ac:dyDescent="0.25">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List'!$I:$I,MATCH('HFTD CPZ'!$B272,'08W Project List'!$F:$F,0))),$K272,#N/A)</f>
        <v>#N/A</v>
      </c>
      <c r="M272" s="35" t="e">
        <f>IF(ISNUMBER(L272),#N/A,IF(ISNUMBER(INDEX('Approved CPZ List'!$I:$I,MATCH('HFTD CPZ'!$B272,'Approved CPZ List'!$B:$B,0))),$K272,#N/A))</f>
        <v>#N/A</v>
      </c>
    </row>
    <row r="273" spans="1:13" ht="15.75" x14ac:dyDescent="0.25">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List'!$I:$I,MATCH('HFTD CPZ'!$B273,'08W Project List'!$F:$F,0))),$K273,#N/A)</f>
        <v>#N/A</v>
      </c>
      <c r="M273" s="35" t="e">
        <f>IF(ISNUMBER(L273),#N/A,IF(ISNUMBER(INDEX('Approved CPZ List'!$I:$I,MATCH('HFTD CPZ'!$B273,'Approved CPZ List'!$B:$B,0))),$K273,#N/A))</f>
        <v>#N/A</v>
      </c>
    </row>
    <row r="274" spans="1:13" ht="15.75" x14ac:dyDescent="0.25">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List'!$I:$I,MATCH('HFTD CPZ'!$B274,'08W Project List'!$F:$F,0))),$K274,#N/A)</f>
        <v>#N/A</v>
      </c>
      <c r="M274" s="35" t="e">
        <f>IF(ISNUMBER(L274),#N/A,IF(ISNUMBER(INDEX('Approved CPZ List'!$I:$I,MATCH('HFTD CPZ'!$B274,'Approved CPZ List'!$B:$B,0))),$K274,#N/A))</f>
        <v>#N/A</v>
      </c>
    </row>
    <row r="275" spans="1:13" ht="15.75" x14ac:dyDescent="0.25">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List'!$I:$I,MATCH('HFTD CPZ'!$B275,'08W Project List'!$F:$F,0))),$K275,#N/A)</f>
        <v>#N/A</v>
      </c>
      <c r="M275" s="35" t="e">
        <f>IF(ISNUMBER(L275),#N/A,IF(ISNUMBER(INDEX('Approved CPZ List'!$I:$I,MATCH('HFTD CPZ'!$B275,'Approved CPZ List'!$B:$B,0))),$K275,#N/A))</f>
        <v>#N/A</v>
      </c>
    </row>
    <row r="276" spans="1:13" ht="15.75" x14ac:dyDescent="0.25">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List'!$I:$I,MATCH('HFTD CPZ'!$B276,'08W Project List'!$F:$F,0))),$K276,#N/A)</f>
        <v>#N/A</v>
      </c>
      <c r="M276" s="35" t="e">
        <f>IF(ISNUMBER(L276),#N/A,IF(ISNUMBER(INDEX('Approved CPZ List'!$I:$I,MATCH('HFTD CPZ'!$B276,'Approved CPZ List'!$B:$B,0))),$K276,#N/A))</f>
        <v>#N/A</v>
      </c>
    </row>
    <row r="277" spans="1:13" ht="15.75" x14ac:dyDescent="0.25">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List'!$I:$I,MATCH('HFTD CPZ'!$B277,'08W Project List'!$F:$F,0))),$K277,#N/A)</f>
        <v>#N/A</v>
      </c>
      <c r="M277" s="35" t="e">
        <f>IF(ISNUMBER(L277),#N/A,IF(ISNUMBER(INDEX('Approved CPZ List'!$I:$I,MATCH('HFTD CPZ'!$B277,'Approved CPZ List'!$B:$B,0))),$K277,#N/A))</f>
        <v>#N/A</v>
      </c>
    </row>
    <row r="278" spans="1:13" ht="15.75" x14ac:dyDescent="0.25">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List'!$I:$I,MATCH('HFTD CPZ'!$B278,'08W Project List'!$F:$F,0))),$K278,#N/A)</f>
        <v>#N/A</v>
      </c>
      <c r="M278" s="35" t="e">
        <f>IF(ISNUMBER(L278),#N/A,IF(ISNUMBER(INDEX('Approved CPZ List'!$I:$I,MATCH('HFTD CPZ'!$B278,'Approved CPZ List'!$B:$B,0))),$K278,#N/A))</f>
        <v>#N/A</v>
      </c>
    </row>
    <row r="279" spans="1:13" ht="15.75" x14ac:dyDescent="0.25">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List'!$I:$I,MATCH('HFTD CPZ'!$B279,'08W Project List'!$F:$F,0))),$K279,#N/A)</f>
        <v>#N/A</v>
      </c>
      <c r="M279" s="35" t="e">
        <f>IF(ISNUMBER(L279),#N/A,IF(ISNUMBER(INDEX('Approved CPZ List'!$I:$I,MATCH('HFTD CPZ'!$B279,'Approved CPZ List'!$B:$B,0))),$K279,#N/A))</f>
        <v>#N/A</v>
      </c>
    </row>
    <row r="280" spans="1:13" ht="15.75" x14ac:dyDescent="0.25">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List'!$I:$I,MATCH('HFTD CPZ'!$B280,'08W Project List'!$F:$F,0))),$K280,#N/A)</f>
        <v>15654.583026576196</v>
      </c>
      <c r="M280" s="35" t="e">
        <f>IF(ISNUMBER(L280),#N/A,IF(ISNUMBER(INDEX('Approved CPZ List'!$I:$I,MATCH('HFTD CPZ'!$B280,'Approved CPZ List'!$B:$B,0))),$K280,#N/A))</f>
        <v>#N/A</v>
      </c>
    </row>
    <row r="281" spans="1:13" ht="15.75" x14ac:dyDescent="0.25">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List'!$I:$I,MATCH('HFTD CPZ'!$B281,'08W Project List'!$F:$F,0))),$K281,#N/A)</f>
        <v>#N/A</v>
      </c>
      <c r="M281" s="35" t="e">
        <f>IF(ISNUMBER(L281),#N/A,IF(ISNUMBER(INDEX('Approved CPZ List'!$I:$I,MATCH('HFTD CPZ'!$B281,'Approved CPZ List'!$B:$B,0))),$K281,#N/A))</f>
        <v>#N/A</v>
      </c>
    </row>
    <row r="282" spans="1:13" ht="15.75" x14ac:dyDescent="0.25">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List'!$I:$I,MATCH('HFTD CPZ'!$B282,'08W Project List'!$F:$F,0))),$K282,#N/A)</f>
        <v>#N/A</v>
      </c>
      <c r="M282" s="35" t="e">
        <f>IF(ISNUMBER(L282),#N/A,IF(ISNUMBER(INDEX('Approved CPZ List'!$I:$I,MATCH('HFTD CPZ'!$B282,'Approved CPZ List'!$B:$B,0))),$K282,#N/A))</f>
        <v>#N/A</v>
      </c>
    </row>
    <row r="283" spans="1:13" ht="15.75" x14ac:dyDescent="0.25">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List'!$I:$I,MATCH('HFTD CPZ'!$B283,'08W Project List'!$F:$F,0))),$K283,#N/A)</f>
        <v>#N/A</v>
      </c>
      <c r="M283" s="35" t="e">
        <f>IF(ISNUMBER(L283),#N/A,IF(ISNUMBER(INDEX('Approved CPZ List'!$I:$I,MATCH('HFTD CPZ'!$B283,'Approved CPZ List'!$B:$B,0))),$K283,#N/A))</f>
        <v>#N/A</v>
      </c>
    </row>
    <row r="284" spans="1:13" ht="15.75" x14ac:dyDescent="0.25">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List'!$I:$I,MATCH('HFTD CPZ'!$B284,'08W Project List'!$F:$F,0))),$K284,#N/A)</f>
        <v>#N/A</v>
      </c>
      <c r="M284" s="35" t="e">
        <f>IF(ISNUMBER(L284),#N/A,IF(ISNUMBER(INDEX('Approved CPZ List'!$I:$I,MATCH('HFTD CPZ'!$B284,'Approved CPZ List'!$B:$B,0))),$K284,#N/A))</f>
        <v>#N/A</v>
      </c>
    </row>
    <row r="285" spans="1:13" ht="15.75" x14ac:dyDescent="0.25">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List'!$I:$I,MATCH('HFTD CPZ'!$B285,'08W Project List'!$F:$F,0))),$K285,#N/A)</f>
        <v>#N/A</v>
      </c>
      <c r="M285" s="35" t="e">
        <f>IF(ISNUMBER(L285),#N/A,IF(ISNUMBER(INDEX('Approved CPZ List'!$I:$I,MATCH('HFTD CPZ'!$B285,'Approved CPZ List'!$B:$B,0))),$K285,#N/A))</f>
        <v>#N/A</v>
      </c>
    </row>
    <row r="286" spans="1:13" ht="15.75" x14ac:dyDescent="0.25">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List'!$I:$I,MATCH('HFTD CPZ'!$B286,'08W Project List'!$F:$F,0))),$K286,#N/A)</f>
        <v>#N/A</v>
      </c>
      <c r="M286" s="35" t="e">
        <f>IF(ISNUMBER(L286),#N/A,IF(ISNUMBER(INDEX('Approved CPZ List'!$I:$I,MATCH('HFTD CPZ'!$B286,'Approved CPZ List'!$B:$B,0))),$K286,#N/A))</f>
        <v>#N/A</v>
      </c>
    </row>
    <row r="287" spans="1:13" ht="15.75" x14ac:dyDescent="0.25">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List'!$I:$I,MATCH('HFTD CPZ'!$B287,'08W Project List'!$F:$F,0))),$K287,#N/A)</f>
        <v>#N/A</v>
      </c>
      <c r="M287" s="35" t="e">
        <f>IF(ISNUMBER(L287),#N/A,IF(ISNUMBER(INDEX('Approved CPZ List'!$I:$I,MATCH('HFTD CPZ'!$B287,'Approved CPZ List'!$B:$B,0))),$K287,#N/A))</f>
        <v>#N/A</v>
      </c>
    </row>
    <row r="288" spans="1:13" ht="15.75" x14ac:dyDescent="0.25">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List'!$I:$I,MATCH('HFTD CPZ'!$B288,'08W Project List'!$F:$F,0))),$K288,#N/A)</f>
        <v>#N/A</v>
      </c>
      <c r="M288" s="35" t="e">
        <f>IF(ISNUMBER(L288),#N/A,IF(ISNUMBER(INDEX('Approved CPZ List'!$I:$I,MATCH('HFTD CPZ'!$B288,'Approved CPZ List'!$B:$B,0))),$K288,#N/A))</f>
        <v>#N/A</v>
      </c>
    </row>
    <row r="289" spans="1:13" ht="15.75" x14ac:dyDescent="0.25">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List'!$I:$I,MATCH('HFTD CPZ'!$B289,'08W Project List'!$F:$F,0))),$K289,#N/A)</f>
        <v>#N/A</v>
      </c>
      <c r="M289" s="35" t="e">
        <f>IF(ISNUMBER(L289),#N/A,IF(ISNUMBER(INDEX('Approved CPZ List'!$I:$I,MATCH('HFTD CPZ'!$B289,'Approved CPZ List'!$B:$B,0))),$K289,#N/A))</f>
        <v>#N/A</v>
      </c>
    </row>
    <row r="290" spans="1:13" ht="15.75" x14ac:dyDescent="0.25">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List'!$I:$I,MATCH('HFTD CPZ'!$B290,'08W Project List'!$F:$F,0))),$K290,#N/A)</f>
        <v>#N/A</v>
      </c>
      <c r="M290" s="35" t="e">
        <f>IF(ISNUMBER(L290),#N/A,IF(ISNUMBER(INDEX('Approved CPZ List'!$I:$I,MATCH('HFTD CPZ'!$B290,'Approved CPZ List'!$B:$B,0))),$K290,#N/A))</f>
        <v>#N/A</v>
      </c>
    </row>
    <row r="291" spans="1:13" ht="15.75" x14ac:dyDescent="0.25">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List'!$I:$I,MATCH('HFTD CPZ'!$B291,'08W Project List'!$F:$F,0))),$K291,#N/A)</f>
        <v>#N/A</v>
      </c>
      <c r="M291" s="35" t="e">
        <f>IF(ISNUMBER(L291),#N/A,IF(ISNUMBER(INDEX('Approved CPZ List'!$I:$I,MATCH('HFTD CPZ'!$B291,'Approved CPZ List'!$B:$B,0))),$K291,#N/A))</f>
        <v>#N/A</v>
      </c>
    </row>
    <row r="292" spans="1:13" ht="15.75" x14ac:dyDescent="0.25">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List'!$I:$I,MATCH('HFTD CPZ'!$B292,'08W Project List'!$F:$F,0))),$K292,#N/A)</f>
        <v>#N/A</v>
      </c>
      <c r="M292" s="35" t="e">
        <f>IF(ISNUMBER(L292),#N/A,IF(ISNUMBER(INDEX('Approved CPZ List'!$I:$I,MATCH('HFTD CPZ'!$B292,'Approved CPZ List'!$B:$B,0))),$K292,#N/A))</f>
        <v>#N/A</v>
      </c>
    </row>
    <row r="293" spans="1:13" ht="15.75" x14ac:dyDescent="0.25">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List'!$I:$I,MATCH('HFTD CPZ'!$B293,'08W Project List'!$F:$F,0))),$K293,#N/A)</f>
        <v>#N/A</v>
      </c>
      <c r="M293" s="35" t="e">
        <f>IF(ISNUMBER(L293),#N/A,IF(ISNUMBER(INDEX('Approved CPZ List'!$I:$I,MATCH('HFTD CPZ'!$B293,'Approved CPZ List'!$B:$B,0))),$K293,#N/A))</f>
        <v>#N/A</v>
      </c>
    </row>
    <row r="294" spans="1:13" ht="15.75" x14ac:dyDescent="0.25">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List'!$I:$I,MATCH('HFTD CPZ'!$B294,'08W Project List'!$F:$F,0))),$K294,#N/A)</f>
        <v>#N/A</v>
      </c>
      <c r="M294" s="35" t="e">
        <f>IF(ISNUMBER(L294),#N/A,IF(ISNUMBER(INDEX('Approved CPZ List'!$I:$I,MATCH('HFTD CPZ'!$B294,'Approved CPZ List'!$B:$B,0))),$K294,#N/A))</f>
        <v>#N/A</v>
      </c>
    </row>
    <row r="295" spans="1:13" ht="15.75" x14ac:dyDescent="0.25">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List'!$I:$I,MATCH('HFTD CPZ'!$B295,'08W Project List'!$F:$F,0))),$K295,#N/A)</f>
        <v>#N/A</v>
      </c>
      <c r="M295" s="35" t="e">
        <f>IF(ISNUMBER(L295),#N/A,IF(ISNUMBER(INDEX('Approved CPZ List'!$I:$I,MATCH('HFTD CPZ'!$B295,'Approved CPZ List'!$B:$B,0))),$K295,#N/A))</f>
        <v>#N/A</v>
      </c>
    </row>
    <row r="296" spans="1:13" ht="15.75" x14ac:dyDescent="0.25">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List'!$I:$I,MATCH('HFTD CPZ'!$B296,'08W Project List'!$F:$F,0))),$K296,#N/A)</f>
        <v>#N/A</v>
      </c>
      <c r="M296" s="35" t="e">
        <f>IF(ISNUMBER(L296),#N/A,IF(ISNUMBER(INDEX('Approved CPZ List'!$I:$I,MATCH('HFTD CPZ'!$B296,'Approved CPZ List'!$B:$B,0))),$K296,#N/A))</f>
        <v>#N/A</v>
      </c>
    </row>
    <row r="297" spans="1:13" ht="15.75" x14ac:dyDescent="0.25">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List'!$I:$I,MATCH('HFTD CPZ'!$B297,'08W Project List'!$F:$F,0))),$K297,#N/A)</f>
        <v>#N/A</v>
      </c>
      <c r="M297" s="35" t="e">
        <f>IF(ISNUMBER(L297),#N/A,IF(ISNUMBER(INDEX('Approved CPZ List'!$I:$I,MATCH('HFTD CPZ'!$B297,'Approved CPZ List'!$B:$B,0))),$K297,#N/A))</f>
        <v>#N/A</v>
      </c>
    </row>
    <row r="298" spans="1:13" ht="15.75" x14ac:dyDescent="0.25">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List'!$I:$I,MATCH('HFTD CPZ'!$B298,'08W Project List'!$F:$F,0))),$K298,#N/A)</f>
        <v>#N/A</v>
      </c>
      <c r="M298" s="35" t="e">
        <f>IF(ISNUMBER(L298),#N/A,IF(ISNUMBER(INDEX('Approved CPZ List'!$I:$I,MATCH('HFTD CPZ'!$B298,'Approved CPZ List'!$B:$B,0))),$K298,#N/A))</f>
        <v>#N/A</v>
      </c>
    </row>
    <row r="299" spans="1:13" ht="15.75" x14ac:dyDescent="0.25">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List'!$I:$I,MATCH('HFTD CPZ'!$B299,'08W Project List'!$F:$F,0))),$K299,#N/A)</f>
        <v>#N/A</v>
      </c>
      <c r="M299" s="35" t="e">
        <f>IF(ISNUMBER(L299),#N/A,IF(ISNUMBER(INDEX('Approved CPZ List'!$I:$I,MATCH('HFTD CPZ'!$B299,'Approved CPZ List'!$B:$B,0))),$K299,#N/A))</f>
        <v>#N/A</v>
      </c>
    </row>
    <row r="300" spans="1:13" ht="15.75" x14ac:dyDescent="0.25">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List'!$I:$I,MATCH('HFTD CPZ'!$B300,'08W Project List'!$F:$F,0))),$K300,#N/A)</f>
        <v>#N/A</v>
      </c>
      <c r="M300" s="35" t="e">
        <f>IF(ISNUMBER(L300),#N/A,IF(ISNUMBER(INDEX('Approved CPZ List'!$I:$I,MATCH('HFTD CPZ'!$B300,'Approved CPZ List'!$B:$B,0))),$K300,#N/A))</f>
        <v>#N/A</v>
      </c>
    </row>
    <row r="301" spans="1:13" ht="15.75" x14ac:dyDescent="0.25">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List'!$I:$I,MATCH('HFTD CPZ'!$B301,'08W Project List'!$F:$F,0))),$K301,#N/A)</f>
        <v>#N/A</v>
      </c>
      <c r="M301" s="35" t="e">
        <f>IF(ISNUMBER(L301),#N/A,IF(ISNUMBER(INDEX('Approved CPZ List'!$I:$I,MATCH('HFTD CPZ'!$B301,'Approved CPZ List'!$B:$B,0))),$K301,#N/A))</f>
        <v>#N/A</v>
      </c>
    </row>
    <row r="302" spans="1:13" ht="15.75" x14ac:dyDescent="0.25">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List'!$I:$I,MATCH('HFTD CPZ'!$B302,'08W Project List'!$F:$F,0))),$K302,#N/A)</f>
        <v>#N/A</v>
      </c>
      <c r="M302" s="35" t="e">
        <f>IF(ISNUMBER(L302),#N/A,IF(ISNUMBER(INDEX('Approved CPZ List'!$I:$I,MATCH('HFTD CPZ'!$B302,'Approved CPZ List'!$B:$B,0))),$K302,#N/A))</f>
        <v>#N/A</v>
      </c>
    </row>
    <row r="303" spans="1:13" ht="15.75" x14ac:dyDescent="0.25">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List'!$I:$I,MATCH('HFTD CPZ'!$B303,'08W Project List'!$F:$F,0))),$K303,#N/A)</f>
        <v>#N/A</v>
      </c>
      <c r="M303" s="35" t="e">
        <f>IF(ISNUMBER(L303),#N/A,IF(ISNUMBER(INDEX('Approved CPZ List'!$I:$I,MATCH('HFTD CPZ'!$B303,'Approved CPZ List'!$B:$B,0))),$K303,#N/A))</f>
        <v>#N/A</v>
      </c>
    </row>
    <row r="304" spans="1:13" ht="15.75" x14ac:dyDescent="0.25">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List'!$I:$I,MATCH('HFTD CPZ'!$B304,'08W Project List'!$F:$F,0))),$K304,#N/A)</f>
        <v>#N/A</v>
      </c>
      <c r="M304" s="35" t="e">
        <f>IF(ISNUMBER(L304),#N/A,IF(ISNUMBER(INDEX('Approved CPZ List'!$I:$I,MATCH('HFTD CPZ'!$B304,'Approved CPZ List'!$B:$B,0))),$K304,#N/A))</f>
        <v>#N/A</v>
      </c>
    </row>
    <row r="305" spans="1:13" ht="15.75" x14ac:dyDescent="0.25">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List'!$I:$I,MATCH('HFTD CPZ'!$B305,'08W Project List'!$F:$F,0))),$K305,#N/A)</f>
        <v>#N/A</v>
      </c>
      <c r="M305" s="35" t="e">
        <f>IF(ISNUMBER(L305),#N/A,IF(ISNUMBER(INDEX('Approved CPZ List'!$I:$I,MATCH('HFTD CPZ'!$B305,'Approved CPZ List'!$B:$B,0))),$K305,#N/A))</f>
        <v>#N/A</v>
      </c>
    </row>
    <row r="306" spans="1:13" ht="15.75" x14ac:dyDescent="0.25">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List'!$I:$I,MATCH('HFTD CPZ'!$B306,'08W Project List'!$F:$F,0))),$K306,#N/A)</f>
        <v>#N/A</v>
      </c>
      <c r="M306" s="35" t="e">
        <f>IF(ISNUMBER(L306),#N/A,IF(ISNUMBER(INDEX('Approved CPZ List'!$I:$I,MATCH('HFTD CPZ'!$B306,'Approved CPZ List'!$B:$B,0))),$K306,#N/A))</f>
        <v>#N/A</v>
      </c>
    </row>
    <row r="307" spans="1:13" ht="15.75" x14ac:dyDescent="0.25">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List'!$I:$I,MATCH('HFTD CPZ'!$B307,'08W Project List'!$F:$F,0))),$K307,#N/A)</f>
        <v>#N/A</v>
      </c>
      <c r="M307" s="35" t="e">
        <f>IF(ISNUMBER(L307),#N/A,IF(ISNUMBER(INDEX('Approved CPZ List'!$I:$I,MATCH('HFTD CPZ'!$B307,'Approved CPZ List'!$B:$B,0))),$K307,#N/A))</f>
        <v>#N/A</v>
      </c>
    </row>
    <row r="308" spans="1:13" ht="15.75" x14ac:dyDescent="0.25">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List'!$I:$I,MATCH('HFTD CPZ'!$B308,'08W Project List'!$F:$F,0))),$K308,#N/A)</f>
        <v>#N/A</v>
      </c>
      <c r="M308" s="35" t="e">
        <f>IF(ISNUMBER(L308),#N/A,IF(ISNUMBER(INDEX('Approved CPZ List'!$I:$I,MATCH('HFTD CPZ'!$B308,'Approved CPZ List'!$B:$B,0))),$K308,#N/A))</f>
        <v>#N/A</v>
      </c>
    </row>
    <row r="309" spans="1:13" ht="15.75" x14ac:dyDescent="0.25">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List'!$I:$I,MATCH('HFTD CPZ'!$B309,'08W Project List'!$F:$F,0))),$K309,#N/A)</f>
        <v>#N/A</v>
      </c>
      <c r="M309" s="35" t="e">
        <f>IF(ISNUMBER(L309),#N/A,IF(ISNUMBER(INDEX('Approved CPZ List'!$I:$I,MATCH('HFTD CPZ'!$B309,'Approved CPZ List'!$B:$B,0))),$K309,#N/A))</f>
        <v>#N/A</v>
      </c>
    </row>
    <row r="310" spans="1:13" ht="15.75" x14ac:dyDescent="0.25">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List'!$I:$I,MATCH('HFTD CPZ'!$B310,'08W Project List'!$F:$F,0))),$K310,#N/A)</f>
        <v>#N/A</v>
      </c>
      <c r="M310" s="35" t="e">
        <f>IF(ISNUMBER(L310),#N/A,IF(ISNUMBER(INDEX('Approved CPZ List'!$I:$I,MATCH('HFTD CPZ'!$B310,'Approved CPZ List'!$B:$B,0))),$K310,#N/A))</f>
        <v>#N/A</v>
      </c>
    </row>
    <row r="311" spans="1:13" ht="15.75" x14ac:dyDescent="0.25">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List'!$I:$I,MATCH('HFTD CPZ'!$B311,'08W Project List'!$F:$F,0))),$K311,#N/A)</f>
        <v>#N/A</v>
      </c>
      <c r="M311" s="35" t="e">
        <f>IF(ISNUMBER(L311),#N/A,IF(ISNUMBER(INDEX('Approved CPZ List'!$I:$I,MATCH('HFTD CPZ'!$B311,'Approved CPZ List'!$B:$B,0))),$K311,#N/A))</f>
        <v>#N/A</v>
      </c>
    </row>
    <row r="312" spans="1:13" ht="15.75" x14ac:dyDescent="0.25">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List'!$I:$I,MATCH('HFTD CPZ'!$B312,'08W Project List'!$F:$F,0))),$K312,#N/A)</f>
        <v>#N/A</v>
      </c>
      <c r="M312" s="35" t="e">
        <f>IF(ISNUMBER(L312),#N/A,IF(ISNUMBER(INDEX('Approved CPZ List'!$I:$I,MATCH('HFTD CPZ'!$B312,'Approved CPZ List'!$B:$B,0))),$K312,#N/A))</f>
        <v>#N/A</v>
      </c>
    </row>
    <row r="313" spans="1:13" ht="15.75" x14ac:dyDescent="0.25">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List'!$I:$I,MATCH('HFTD CPZ'!$B313,'08W Project List'!$F:$F,0))),$K313,#N/A)</f>
        <v>#N/A</v>
      </c>
      <c r="M313" s="35" t="e">
        <f>IF(ISNUMBER(L313),#N/A,IF(ISNUMBER(INDEX('Approved CPZ List'!$I:$I,MATCH('HFTD CPZ'!$B313,'Approved CPZ List'!$B:$B,0))),$K313,#N/A))</f>
        <v>#N/A</v>
      </c>
    </row>
    <row r="314" spans="1:13" ht="15.75" x14ac:dyDescent="0.25">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List'!$I:$I,MATCH('HFTD CPZ'!$B314,'08W Project List'!$F:$F,0))),$K314,#N/A)</f>
        <v>#N/A</v>
      </c>
      <c r="M314" s="35" t="e">
        <f>IF(ISNUMBER(L314),#N/A,IF(ISNUMBER(INDEX('Approved CPZ List'!$I:$I,MATCH('HFTD CPZ'!$B314,'Approved CPZ List'!$B:$B,0))),$K314,#N/A))</f>
        <v>#N/A</v>
      </c>
    </row>
    <row r="315" spans="1:13" ht="15.75" x14ac:dyDescent="0.25">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List'!$I:$I,MATCH('HFTD CPZ'!$B315,'08W Project List'!$F:$F,0))),$K315,#N/A)</f>
        <v>#N/A</v>
      </c>
      <c r="M315" s="35" t="e">
        <f>IF(ISNUMBER(L315),#N/A,IF(ISNUMBER(INDEX('Approved CPZ List'!$I:$I,MATCH('HFTD CPZ'!$B315,'Approved CPZ List'!$B:$B,0))),$K315,#N/A))</f>
        <v>#N/A</v>
      </c>
    </row>
    <row r="316" spans="1:13" ht="15.75" x14ac:dyDescent="0.25">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List'!$I:$I,MATCH('HFTD CPZ'!$B316,'08W Project List'!$F:$F,0))),$K316,#N/A)</f>
        <v>#N/A</v>
      </c>
      <c r="M316" s="35" t="e">
        <f>IF(ISNUMBER(L316),#N/A,IF(ISNUMBER(INDEX('Approved CPZ List'!$I:$I,MATCH('HFTD CPZ'!$B316,'Approved CPZ List'!$B:$B,0))),$K316,#N/A))</f>
        <v>#N/A</v>
      </c>
    </row>
    <row r="317" spans="1:13" ht="15.75" x14ac:dyDescent="0.25">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List'!$I:$I,MATCH('HFTD CPZ'!$B317,'08W Project List'!$F:$F,0))),$K317,#N/A)</f>
        <v>#N/A</v>
      </c>
      <c r="M317" s="35" t="e">
        <f>IF(ISNUMBER(L317),#N/A,IF(ISNUMBER(INDEX('Approved CPZ List'!$I:$I,MATCH('HFTD CPZ'!$B317,'Approved CPZ List'!$B:$B,0))),$K317,#N/A))</f>
        <v>#N/A</v>
      </c>
    </row>
    <row r="318" spans="1:13" ht="15.75" x14ac:dyDescent="0.25">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List'!$I:$I,MATCH('HFTD CPZ'!$B318,'08W Project List'!$F:$F,0))),$K318,#N/A)</f>
        <v>#N/A</v>
      </c>
      <c r="M318" s="35" t="e">
        <f>IF(ISNUMBER(L318),#N/A,IF(ISNUMBER(INDEX('Approved CPZ List'!$I:$I,MATCH('HFTD CPZ'!$B318,'Approved CPZ List'!$B:$B,0))),$K318,#N/A))</f>
        <v>#N/A</v>
      </c>
    </row>
    <row r="319" spans="1:13" ht="15.75" x14ac:dyDescent="0.25">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List'!$I:$I,MATCH('HFTD CPZ'!$B319,'08W Project List'!$F:$F,0))),$K319,#N/A)</f>
        <v>#N/A</v>
      </c>
      <c r="M319" s="35" t="e">
        <f>IF(ISNUMBER(L319),#N/A,IF(ISNUMBER(INDEX('Approved CPZ List'!$I:$I,MATCH('HFTD CPZ'!$B319,'Approved CPZ List'!$B:$B,0))),$K319,#N/A))</f>
        <v>#N/A</v>
      </c>
    </row>
    <row r="320" spans="1:13" ht="15.75" x14ac:dyDescent="0.25">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List'!$I:$I,MATCH('HFTD CPZ'!$B320,'08W Project List'!$F:$F,0))),$K320,#N/A)</f>
        <v>#N/A</v>
      </c>
      <c r="M320" s="35" t="e">
        <f>IF(ISNUMBER(L320),#N/A,IF(ISNUMBER(INDEX('Approved CPZ List'!$I:$I,MATCH('HFTD CPZ'!$B320,'Approved CPZ List'!$B:$B,0))),$K320,#N/A))</f>
        <v>#N/A</v>
      </c>
    </row>
    <row r="321" spans="1:13" ht="15.75" x14ac:dyDescent="0.25">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List'!$I:$I,MATCH('HFTD CPZ'!$B321,'08W Project List'!$F:$F,0))),$K321,#N/A)</f>
        <v>#N/A</v>
      </c>
      <c r="M321" s="35" t="e">
        <f>IF(ISNUMBER(L321),#N/A,IF(ISNUMBER(INDEX('Approved CPZ List'!$I:$I,MATCH('HFTD CPZ'!$B321,'Approved CPZ List'!$B:$B,0))),$K321,#N/A))</f>
        <v>#N/A</v>
      </c>
    </row>
    <row r="322" spans="1:13" ht="15.75" x14ac:dyDescent="0.25">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List'!$I:$I,MATCH('HFTD CPZ'!$B322,'08W Project List'!$F:$F,0))),$K322,#N/A)</f>
        <v>#N/A</v>
      </c>
      <c r="M322" s="35" t="e">
        <f>IF(ISNUMBER(L322),#N/A,IF(ISNUMBER(INDEX('Approved CPZ List'!$I:$I,MATCH('HFTD CPZ'!$B322,'Approved CPZ List'!$B:$B,0))),$K322,#N/A))</f>
        <v>#N/A</v>
      </c>
    </row>
    <row r="323" spans="1:13" ht="15.75" x14ac:dyDescent="0.25">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List'!$I:$I,MATCH('HFTD CPZ'!$B323,'08W Project List'!$F:$F,0))),$K323,#N/A)</f>
        <v>#N/A</v>
      </c>
      <c r="M323" s="35" t="e">
        <f>IF(ISNUMBER(L323),#N/A,IF(ISNUMBER(INDEX('Approved CPZ List'!$I:$I,MATCH('HFTD CPZ'!$B323,'Approved CPZ List'!$B:$B,0))),$K323,#N/A))</f>
        <v>#N/A</v>
      </c>
    </row>
    <row r="324" spans="1:13" ht="15.75" x14ac:dyDescent="0.25">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List'!$I:$I,MATCH('HFTD CPZ'!$B324,'08W Project List'!$F:$F,0))),$K324,#N/A)</f>
        <v>#N/A</v>
      </c>
      <c r="M324" s="35" t="e">
        <f>IF(ISNUMBER(L324),#N/A,IF(ISNUMBER(INDEX('Approved CPZ List'!$I:$I,MATCH('HFTD CPZ'!$B324,'Approved CPZ List'!$B:$B,0))),$K324,#N/A))</f>
        <v>#N/A</v>
      </c>
    </row>
    <row r="325" spans="1:13" ht="15.75" x14ac:dyDescent="0.25">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List'!$I:$I,MATCH('HFTD CPZ'!$B325,'08W Project List'!$F:$F,0))),$K325,#N/A)</f>
        <v>#N/A</v>
      </c>
      <c r="M325" s="35" t="e">
        <f>IF(ISNUMBER(L325),#N/A,IF(ISNUMBER(INDEX('Approved CPZ List'!$I:$I,MATCH('HFTD CPZ'!$B325,'Approved CPZ List'!$B:$B,0))),$K325,#N/A))</f>
        <v>#N/A</v>
      </c>
    </row>
    <row r="326" spans="1:13" ht="15.75" x14ac:dyDescent="0.25">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List'!$I:$I,MATCH('HFTD CPZ'!$B326,'08W Project List'!$F:$F,0))),$K326,#N/A)</f>
        <v>#N/A</v>
      </c>
      <c r="M326" s="35" t="e">
        <f>IF(ISNUMBER(L326),#N/A,IF(ISNUMBER(INDEX('Approved CPZ List'!$I:$I,MATCH('HFTD CPZ'!$B326,'Approved CPZ List'!$B:$B,0))),$K326,#N/A))</f>
        <v>#N/A</v>
      </c>
    </row>
    <row r="327" spans="1:13" ht="15.75" x14ac:dyDescent="0.25">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List'!$I:$I,MATCH('HFTD CPZ'!$B327,'08W Project List'!$F:$F,0))),$K327,#N/A)</f>
        <v>#N/A</v>
      </c>
      <c r="M327" s="35" t="e">
        <f>IF(ISNUMBER(L327),#N/A,IF(ISNUMBER(INDEX('Approved CPZ List'!$I:$I,MATCH('HFTD CPZ'!$B327,'Approved CPZ List'!$B:$B,0))),$K327,#N/A))</f>
        <v>#N/A</v>
      </c>
    </row>
    <row r="328" spans="1:13" ht="15.75" x14ac:dyDescent="0.25">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List'!$I:$I,MATCH('HFTD CPZ'!$B328,'08W Project List'!$F:$F,0))),$K328,#N/A)</f>
        <v>#N/A</v>
      </c>
      <c r="M328" s="35" t="e">
        <f>IF(ISNUMBER(L328),#N/A,IF(ISNUMBER(INDEX('Approved CPZ List'!$I:$I,MATCH('HFTD CPZ'!$B328,'Approved CPZ List'!$B:$B,0))),$K328,#N/A))</f>
        <v>#N/A</v>
      </c>
    </row>
    <row r="329" spans="1:13" ht="15.75" x14ac:dyDescent="0.25">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List'!$I:$I,MATCH('HFTD CPZ'!$B329,'08W Project List'!$F:$F,0))),$K329,#N/A)</f>
        <v>14480.073224934182</v>
      </c>
      <c r="M329" s="35" t="e">
        <f>IF(ISNUMBER(L329),#N/A,IF(ISNUMBER(INDEX('Approved CPZ List'!$I:$I,MATCH('HFTD CPZ'!$B329,'Approved CPZ List'!$B:$B,0))),$K329,#N/A))</f>
        <v>#N/A</v>
      </c>
    </row>
    <row r="330" spans="1:13" ht="15.75" x14ac:dyDescent="0.25">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List'!$I:$I,MATCH('HFTD CPZ'!$B330,'08W Project List'!$F:$F,0))),$K330,#N/A)</f>
        <v>#N/A</v>
      </c>
      <c r="M330" s="35" t="e">
        <f>IF(ISNUMBER(L330),#N/A,IF(ISNUMBER(INDEX('Approved CPZ List'!$I:$I,MATCH('HFTD CPZ'!$B330,'Approved CPZ List'!$B:$B,0))),$K330,#N/A))</f>
        <v>#N/A</v>
      </c>
    </row>
    <row r="331" spans="1:13" ht="15.75" x14ac:dyDescent="0.25">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List'!$I:$I,MATCH('HFTD CPZ'!$B331,'08W Project List'!$F:$F,0))),$K331,#N/A)</f>
        <v>#N/A</v>
      </c>
      <c r="M331" s="35" t="e">
        <f>IF(ISNUMBER(L331),#N/A,IF(ISNUMBER(INDEX('Approved CPZ List'!$I:$I,MATCH('HFTD CPZ'!$B331,'Approved CPZ List'!$B:$B,0))),$K331,#N/A))</f>
        <v>#N/A</v>
      </c>
    </row>
    <row r="332" spans="1:13" ht="15.75" x14ac:dyDescent="0.25">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List'!$I:$I,MATCH('HFTD CPZ'!$B332,'08W Project List'!$F:$F,0))),$K332,#N/A)</f>
        <v>#N/A</v>
      </c>
      <c r="M332" s="35" t="e">
        <f>IF(ISNUMBER(L332),#N/A,IF(ISNUMBER(INDEX('Approved CPZ List'!$I:$I,MATCH('HFTD CPZ'!$B332,'Approved CPZ List'!$B:$B,0))),$K332,#N/A))</f>
        <v>#N/A</v>
      </c>
    </row>
    <row r="333" spans="1:13" ht="15.75" x14ac:dyDescent="0.25">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List'!$I:$I,MATCH('HFTD CPZ'!$B333,'08W Project List'!$F:$F,0))),$K333,#N/A)</f>
        <v>#N/A</v>
      </c>
      <c r="M333" s="35" t="e">
        <f>IF(ISNUMBER(L333),#N/A,IF(ISNUMBER(INDEX('Approved CPZ List'!$I:$I,MATCH('HFTD CPZ'!$B333,'Approved CPZ List'!$B:$B,0))),$K333,#N/A))</f>
        <v>#N/A</v>
      </c>
    </row>
    <row r="334" spans="1:13" ht="15.75" x14ac:dyDescent="0.25">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List'!$I:$I,MATCH('HFTD CPZ'!$B334,'08W Project List'!$F:$F,0))),$K334,#N/A)</f>
        <v>#N/A</v>
      </c>
      <c r="M334" s="35" t="e">
        <f>IF(ISNUMBER(L334),#N/A,IF(ISNUMBER(INDEX('Approved CPZ List'!$I:$I,MATCH('HFTD CPZ'!$B334,'Approved CPZ List'!$B:$B,0))),$K334,#N/A))</f>
        <v>#N/A</v>
      </c>
    </row>
    <row r="335" spans="1:13" ht="15.75" x14ac:dyDescent="0.25">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List'!$I:$I,MATCH('HFTD CPZ'!$B335,'08W Project List'!$F:$F,0))),$K335,#N/A)</f>
        <v>#N/A</v>
      </c>
      <c r="M335" s="35" t="e">
        <f>IF(ISNUMBER(L335),#N/A,IF(ISNUMBER(INDEX('Approved CPZ List'!$I:$I,MATCH('HFTD CPZ'!$B335,'Approved CPZ List'!$B:$B,0))),$K335,#N/A))</f>
        <v>#N/A</v>
      </c>
    </row>
    <row r="336" spans="1:13" ht="15.75" x14ac:dyDescent="0.25">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List'!$I:$I,MATCH('HFTD CPZ'!$B336,'08W Project List'!$F:$F,0))),$K336,#N/A)</f>
        <v>#N/A</v>
      </c>
      <c r="M336" s="35" t="e">
        <f>IF(ISNUMBER(L336),#N/A,IF(ISNUMBER(INDEX('Approved CPZ List'!$I:$I,MATCH('HFTD CPZ'!$B336,'Approved CPZ List'!$B:$B,0))),$K336,#N/A))</f>
        <v>#N/A</v>
      </c>
    </row>
    <row r="337" spans="1:13" ht="15.75" x14ac:dyDescent="0.25">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List'!$I:$I,MATCH('HFTD CPZ'!$B337,'08W Project List'!$F:$F,0))),$K337,#N/A)</f>
        <v>#N/A</v>
      </c>
      <c r="M337" s="35" t="e">
        <f>IF(ISNUMBER(L337),#N/A,IF(ISNUMBER(INDEX('Approved CPZ List'!$I:$I,MATCH('HFTD CPZ'!$B337,'Approved CPZ List'!$B:$B,0))),$K337,#N/A))</f>
        <v>#N/A</v>
      </c>
    </row>
    <row r="338" spans="1:13" ht="15.75" x14ac:dyDescent="0.25">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List'!$I:$I,MATCH('HFTD CPZ'!$B338,'08W Project List'!$F:$F,0))),$K338,#N/A)</f>
        <v>#N/A</v>
      </c>
      <c r="M338" s="35" t="e">
        <f>IF(ISNUMBER(L338),#N/A,IF(ISNUMBER(INDEX('Approved CPZ List'!$I:$I,MATCH('HFTD CPZ'!$B338,'Approved CPZ List'!$B:$B,0))),$K338,#N/A))</f>
        <v>#N/A</v>
      </c>
    </row>
    <row r="339" spans="1:13" ht="15.75" x14ac:dyDescent="0.25">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List'!$I:$I,MATCH('HFTD CPZ'!$B339,'08W Project List'!$F:$F,0))),$K339,#N/A)</f>
        <v>14303.737607852288</v>
      </c>
      <c r="M339" s="35" t="e">
        <f>IF(ISNUMBER(L339),#N/A,IF(ISNUMBER(INDEX('Approved CPZ List'!$I:$I,MATCH('HFTD CPZ'!$B339,'Approved CPZ List'!$B:$B,0))),$K339,#N/A))</f>
        <v>#N/A</v>
      </c>
    </row>
    <row r="340" spans="1:13" ht="15.75" x14ac:dyDescent="0.25">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List'!$I:$I,MATCH('HFTD CPZ'!$B340,'08W Project List'!$F:$F,0))),$K340,#N/A)</f>
        <v>#N/A</v>
      </c>
      <c r="M340" s="35" t="e">
        <f>IF(ISNUMBER(L340),#N/A,IF(ISNUMBER(INDEX('Approved CPZ List'!$I:$I,MATCH('HFTD CPZ'!$B340,'Approved CPZ List'!$B:$B,0))),$K340,#N/A))</f>
        <v>#N/A</v>
      </c>
    </row>
    <row r="341" spans="1:13" ht="15.75" x14ac:dyDescent="0.25">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List'!$I:$I,MATCH('HFTD CPZ'!$B341,'08W Project List'!$F:$F,0))),$K341,#N/A)</f>
        <v>14281.375279515607</v>
      </c>
      <c r="M341" s="35" t="e">
        <f>IF(ISNUMBER(L341),#N/A,IF(ISNUMBER(INDEX('Approved CPZ List'!$I:$I,MATCH('HFTD CPZ'!$B341,'Approved CPZ List'!$B:$B,0))),$K341,#N/A))</f>
        <v>#N/A</v>
      </c>
    </row>
    <row r="342" spans="1:13" ht="15.75" x14ac:dyDescent="0.25">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List'!$I:$I,MATCH('HFTD CPZ'!$B342,'08W Project List'!$F:$F,0))),$K342,#N/A)</f>
        <v>#N/A</v>
      </c>
      <c r="M342" s="35" t="e">
        <f>IF(ISNUMBER(L342),#N/A,IF(ISNUMBER(INDEX('Approved CPZ List'!$I:$I,MATCH('HFTD CPZ'!$B342,'Approved CPZ List'!$B:$B,0))),$K342,#N/A))</f>
        <v>#N/A</v>
      </c>
    </row>
    <row r="343" spans="1:13" ht="15.75" x14ac:dyDescent="0.25">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List'!$I:$I,MATCH('HFTD CPZ'!$B343,'08W Project List'!$F:$F,0))),$K343,#N/A)</f>
        <v>#N/A</v>
      </c>
      <c r="M343" s="35" t="e">
        <f>IF(ISNUMBER(L343),#N/A,IF(ISNUMBER(INDEX('Approved CPZ List'!$I:$I,MATCH('HFTD CPZ'!$B343,'Approved CPZ List'!$B:$B,0))),$K343,#N/A))</f>
        <v>#N/A</v>
      </c>
    </row>
    <row r="344" spans="1:13" ht="15.75" x14ac:dyDescent="0.25">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List'!$I:$I,MATCH('HFTD CPZ'!$B344,'08W Project List'!$F:$F,0))),$K344,#N/A)</f>
        <v>#N/A</v>
      </c>
      <c r="M344" s="35" t="e">
        <f>IF(ISNUMBER(L344),#N/A,IF(ISNUMBER(INDEX('Approved CPZ List'!$I:$I,MATCH('HFTD CPZ'!$B344,'Approved CPZ List'!$B:$B,0))),$K344,#N/A))</f>
        <v>#N/A</v>
      </c>
    </row>
    <row r="345" spans="1:13" ht="15.75" x14ac:dyDescent="0.25">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List'!$I:$I,MATCH('HFTD CPZ'!$B345,'08W Project List'!$F:$F,0))),$K345,#N/A)</f>
        <v>#N/A</v>
      </c>
      <c r="M345" s="35" t="e">
        <f>IF(ISNUMBER(L345),#N/A,IF(ISNUMBER(INDEX('Approved CPZ List'!$I:$I,MATCH('HFTD CPZ'!$B345,'Approved CPZ List'!$B:$B,0))),$K345,#N/A))</f>
        <v>#N/A</v>
      </c>
    </row>
    <row r="346" spans="1:13" ht="15.75" x14ac:dyDescent="0.25">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List'!$I:$I,MATCH('HFTD CPZ'!$B346,'08W Project List'!$F:$F,0))),$K346,#N/A)</f>
        <v>#N/A</v>
      </c>
      <c r="M346" s="35" t="e">
        <f>IF(ISNUMBER(L346),#N/A,IF(ISNUMBER(INDEX('Approved CPZ List'!$I:$I,MATCH('HFTD CPZ'!$B346,'Approved CPZ List'!$B:$B,0))),$K346,#N/A))</f>
        <v>#N/A</v>
      </c>
    </row>
    <row r="347" spans="1:13" ht="15.75" x14ac:dyDescent="0.25">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List'!$I:$I,MATCH('HFTD CPZ'!$B347,'08W Project List'!$F:$F,0))),$K347,#N/A)</f>
        <v>#N/A</v>
      </c>
      <c r="M347" s="35" t="e">
        <f>IF(ISNUMBER(L347),#N/A,IF(ISNUMBER(INDEX('Approved CPZ List'!$I:$I,MATCH('HFTD CPZ'!$B347,'Approved CPZ List'!$B:$B,0))),$K347,#N/A))</f>
        <v>#N/A</v>
      </c>
    </row>
    <row r="348" spans="1:13" ht="15.75" x14ac:dyDescent="0.25">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List'!$I:$I,MATCH('HFTD CPZ'!$B348,'08W Project List'!$F:$F,0))),$K348,#N/A)</f>
        <v>#N/A</v>
      </c>
      <c r="M348" s="35" t="e">
        <f>IF(ISNUMBER(L348),#N/A,IF(ISNUMBER(INDEX('Approved CPZ List'!$I:$I,MATCH('HFTD CPZ'!$B348,'Approved CPZ List'!$B:$B,0))),$K348,#N/A))</f>
        <v>#N/A</v>
      </c>
    </row>
    <row r="349" spans="1:13" ht="15.75" x14ac:dyDescent="0.25">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List'!$I:$I,MATCH('HFTD CPZ'!$B349,'08W Project List'!$F:$F,0))),$K349,#N/A)</f>
        <v>#N/A</v>
      </c>
      <c r="M349" s="35" t="e">
        <f>IF(ISNUMBER(L349),#N/A,IF(ISNUMBER(INDEX('Approved CPZ List'!$I:$I,MATCH('HFTD CPZ'!$B349,'Approved CPZ List'!$B:$B,0))),$K349,#N/A))</f>
        <v>#N/A</v>
      </c>
    </row>
    <row r="350" spans="1:13" ht="15.75" x14ac:dyDescent="0.25">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List'!$I:$I,MATCH('HFTD CPZ'!$B350,'08W Project List'!$F:$F,0))),$K350,#N/A)</f>
        <v>#N/A</v>
      </c>
      <c r="M350" s="35" t="e">
        <f>IF(ISNUMBER(L350),#N/A,IF(ISNUMBER(INDEX('Approved CPZ List'!$I:$I,MATCH('HFTD CPZ'!$B350,'Approved CPZ List'!$B:$B,0))),$K350,#N/A))</f>
        <v>#N/A</v>
      </c>
    </row>
    <row r="351" spans="1:13" ht="15.75" x14ac:dyDescent="0.25">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List'!$I:$I,MATCH('HFTD CPZ'!$B351,'08W Project List'!$F:$F,0))),$K351,#N/A)</f>
        <v>#N/A</v>
      </c>
      <c r="M351" s="35" t="e">
        <f>IF(ISNUMBER(L351),#N/A,IF(ISNUMBER(INDEX('Approved CPZ List'!$I:$I,MATCH('HFTD CPZ'!$B351,'Approved CPZ List'!$B:$B,0))),$K351,#N/A))</f>
        <v>#N/A</v>
      </c>
    </row>
    <row r="352" spans="1:13" ht="15.75" x14ac:dyDescent="0.25">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List'!$I:$I,MATCH('HFTD CPZ'!$B352,'08W Project List'!$F:$F,0))),$K352,#N/A)</f>
        <v>#N/A</v>
      </c>
      <c r="M352" s="35" t="e">
        <f>IF(ISNUMBER(L352),#N/A,IF(ISNUMBER(INDEX('Approved CPZ List'!$I:$I,MATCH('HFTD CPZ'!$B352,'Approved CPZ List'!$B:$B,0))),$K352,#N/A))</f>
        <v>#N/A</v>
      </c>
    </row>
    <row r="353" spans="1:13" ht="15.75" x14ac:dyDescent="0.25">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List'!$I:$I,MATCH('HFTD CPZ'!$B353,'08W Project List'!$F:$F,0))),$K353,#N/A)</f>
        <v>#N/A</v>
      </c>
      <c r="M353" s="35" t="e">
        <f>IF(ISNUMBER(L353),#N/A,IF(ISNUMBER(INDEX('Approved CPZ List'!$I:$I,MATCH('HFTD CPZ'!$B353,'Approved CPZ List'!$B:$B,0))),$K353,#N/A))</f>
        <v>#N/A</v>
      </c>
    </row>
    <row r="354" spans="1:13" ht="15.75" x14ac:dyDescent="0.25">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List'!$I:$I,MATCH('HFTD CPZ'!$B354,'08W Project List'!$F:$F,0))),$K354,#N/A)</f>
        <v>#N/A</v>
      </c>
      <c r="M354" s="35" t="e">
        <f>IF(ISNUMBER(L354),#N/A,IF(ISNUMBER(INDEX('Approved CPZ List'!$I:$I,MATCH('HFTD CPZ'!$B354,'Approved CPZ List'!$B:$B,0))),$K354,#N/A))</f>
        <v>#N/A</v>
      </c>
    </row>
    <row r="355" spans="1:13" ht="15.75" x14ac:dyDescent="0.25">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List'!$I:$I,MATCH('HFTD CPZ'!$B355,'08W Project List'!$F:$F,0))),$K355,#N/A)</f>
        <v>#N/A</v>
      </c>
      <c r="M355" s="35" t="e">
        <f>IF(ISNUMBER(L355),#N/A,IF(ISNUMBER(INDEX('Approved CPZ List'!$I:$I,MATCH('HFTD CPZ'!$B355,'Approved CPZ List'!$B:$B,0))),$K355,#N/A))</f>
        <v>#N/A</v>
      </c>
    </row>
    <row r="356" spans="1:13" ht="15.75" x14ac:dyDescent="0.25">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List'!$I:$I,MATCH('HFTD CPZ'!$B356,'08W Project List'!$F:$F,0))),$K356,#N/A)</f>
        <v>13690.173589021571</v>
      </c>
      <c r="M356" s="35" t="e">
        <f>IF(ISNUMBER(L356),#N/A,IF(ISNUMBER(INDEX('Approved CPZ List'!$I:$I,MATCH('HFTD CPZ'!$B356,'Approved CPZ List'!$B:$B,0))),$K356,#N/A))</f>
        <v>#N/A</v>
      </c>
    </row>
    <row r="357" spans="1:13" ht="15.75" x14ac:dyDescent="0.25">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List'!$I:$I,MATCH('HFTD CPZ'!$B357,'08W Project List'!$F:$F,0))),$K357,#N/A)</f>
        <v>#N/A</v>
      </c>
      <c r="M357" s="35" t="e">
        <f>IF(ISNUMBER(L357),#N/A,IF(ISNUMBER(INDEX('Approved CPZ List'!$I:$I,MATCH('HFTD CPZ'!$B357,'Approved CPZ List'!$B:$B,0))),$K357,#N/A))</f>
        <v>#N/A</v>
      </c>
    </row>
    <row r="358" spans="1:13" ht="15.75" x14ac:dyDescent="0.25">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List'!$I:$I,MATCH('HFTD CPZ'!$B358,'08W Project List'!$F:$F,0))),$K358,#N/A)</f>
        <v>#N/A</v>
      </c>
      <c r="M358" s="35" t="e">
        <f>IF(ISNUMBER(L358),#N/A,IF(ISNUMBER(INDEX('Approved CPZ List'!$I:$I,MATCH('HFTD CPZ'!$B358,'Approved CPZ List'!$B:$B,0))),$K358,#N/A))</f>
        <v>#N/A</v>
      </c>
    </row>
    <row r="359" spans="1:13" ht="15.75" x14ac:dyDescent="0.25">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List'!$I:$I,MATCH('HFTD CPZ'!$B359,'08W Project List'!$F:$F,0))),$K359,#N/A)</f>
        <v>#N/A</v>
      </c>
      <c r="M359" s="35" t="e">
        <f>IF(ISNUMBER(L359),#N/A,IF(ISNUMBER(INDEX('Approved CPZ List'!$I:$I,MATCH('HFTD CPZ'!$B359,'Approved CPZ List'!$B:$B,0))),$K359,#N/A))</f>
        <v>#N/A</v>
      </c>
    </row>
    <row r="360" spans="1:13" ht="15.75" x14ac:dyDescent="0.25">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List'!$I:$I,MATCH('HFTD CPZ'!$B360,'08W Project List'!$F:$F,0))),$K360,#N/A)</f>
        <v>#N/A</v>
      </c>
      <c r="M360" s="35" t="e">
        <f>IF(ISNUMBER(L360),#N/A,IF(ISNUMBER(INDEX('Approved CPZ List'!$I:$I,MATCH('HFTD CPZ'!$B360,'Approved CPZ List'!$B:$B,0))),$K360,#N/A))</f>
        <v>#N/A</v>
      </c>
    </row>
    <row r="361" spans="1:13" ht="15.75" x14ac:dyDescent="0.25">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List'!$I:$I,MATCH('HFTD CPZ'!$B361,'08W Project List'!$F:$F,0))),$K361,#N/A)</f>
        <v>#N/A</v>
      </c>
      <c r="M361" s="35" t="e">
        <f>IF(ISNUMBER(L361),#N/A,IF(ISNUMBER(INDEX('Approved CPZ List'!$I:$I,MATCH('HFTD CPZ'!$B361,'Approved CPZ List'!$B:$B,0))),$K361,#N/A))</f>
        <v>#N/A</v>
      </c>
    </row>
    <row r="362" spans="1:13" ht="15.75" x14ac:dyDescent="0.25">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List'!$I:$I,MATCH('HFTD CPZ'!$B362,'08W Project List'!$F:$F,0))),$K362,#N/A)</f>
        <v>#N/A</v>
      </c>
      <c r="M362" s="35" t="e">
        <f>IF(ISNUMBER(L362),#N/A,IF(ISNUMBER(INDEX('Approved CPZ List'!$I:$I,MATCH('HFTD CPZ'!$B362,'Approved CPZ List'!$B:$B,0))),$K362,#N/A))</f>
        <v>#N/A</v>
      </c>
    </row>
    <row r="363" spans="1:13" ht="15.75" x14ac:dyDescent="0.25">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List'!$I:$I,MATCH('HFTD CPZ'!$B363,'08W Project List'!$F:$F,0))),$K363,#N/A)</f>
        <v>#N/A</v>
      </c>
      <c r="M363" s="35" t="e">
        <f>IF(ISNUMBER(L363),#N/A,IF(ISNUMBER(INDEX('Approved CPZ List'!$I:$I,MATCH('HFTD CPZ'!$B363,'Approved CPZ List'!$B:$B,0))),$K363,#N/A))</f>
        <v>#N/A</v>
      </c>
    </row>
    <row r="364" spans="1:13" ht="15.75" x14ac:dyDescent="0.25">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List'!$I:$I,MATCH('HFTD CPZ'!$B364,'08W Project List'!$F:$F,0))),$K364,#N/A)</f>
        <v>#N/A</v>
      </c>
      <c r="M364" s="35" t="e">
        <f>IF(ISNUMBER(L364),#N/A,IF(ISNUMBER(INDEX('Approved CPZ List'!$I:$I,MATCH('HFTD CPZ'!$B364,'Approved CPZ List'!$B:$B,0))),$K364,#N/A))</f>
        <v>#N/A</v>
      </c>
    </row>
    <row r="365" spans="1:13" ht="15.75" x14ac:dyDescent="0.25">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List'!$I:$I,MATCH('HFTD CPZ'!$B365,'08W Project List'!$F:$F,0))),$K365,#N/A)</f>
        <v>#N/A</v>
      </c>
      <c r="M365" s="35" t="e">
        <f>IF(ISNUMBER(L365),#N/A,IF(ISNUMBER(INDEX('Approved CPZ List'!$I:$I,MATCH('HFTD CPZ'!$B365,'Approved CPZ List'!$B:$B,0))),$K365,#N/A))</f>
        <v>#N/A</v>
      </c>
    </row>
    <row r="366" spans="1:13" ht="15.75" x14ac:dyDescent="0.25">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List'!$I:$I,MATCH('HFTD CPZ'!$B366,'08W Project List'!$F:$F,0))),$K366,#N/A)</f>
        <v>#N/A</v>
      </c>
      <c r="M366" s="35" t="e">
        <f>IF(ISNUMBER(L366),#N/A,IF(ISNUMBER(INDEX('Approved CPZ List'!$I:$I,MATCH('HFTD CPZ'!$B366,'Approved CPZ List'!$B:$B,0))),$K366,#N/A))</f>
        <v>#N/A</v>
      </c>
    </row>
    <row r="367" spans="1:13" ht="15.75" x14ac:dyDescent="0.25">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List'!$I:$I,MATCH('HFTD CPZ'!$B367,'08W Project List'!$F:$F,0))),$K367,#N/A)</f>
        <v>#N/A</v>
      </c>
      <c r="M367" s="35" t="e">
        <f>IF(ISNUMBER(L367),#N/A,IF(ISNUMBER(INDEX('Approved CPZ List'!$I:$I,MATCH('HFTD CPZ'!$B367,'Approved CPZ List'!$B:$B,0))),$K367,#N/A))</f>
        <v>#N/A</v>
      </c>
    </row>
    <row r="368" spans="1:13" ht="15.75" x14ac:dyDescent="0.25">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List'!$I:$I,MATCH('HFTD CPZ'!$B368,'08W Project List'!$F:$F,0))),$K368,#N/A)</f>
        <v>#N/A</v>
      </c>
      <c r="M368" s="35" t="e">
        <f>IF(ISNUMBER(L368),#N/A,IF(ISNUMBER(INDEX('Approved CPZ List'!$I:$I,MATCH('HFTD CPZ'!$B368,'Approved CPZ List'!$B:$B,0))),$K368,#N/A))</f>
        <v>#N/A</v>
      </c>
    </row>
    <row r="369" spans="1:13" ht="15.75" x14ac:dyDescent="0.25">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List'!$I:$I,MATCH('HFTD CPZ'!$B369,'08W Project List'!$F:$F,0))),$K369,#N/A)</f>
        <v>#N/A</v>
      </c>
      <c r="M369" s="35" t="e">
        <f>IF(ISNUMBER(L369),#N/A,IF(ISNUMBER(INDEX('Approved CPZ List'!$I:$I,MATCH('HFTD CPZ'!$B369,'Approved CPZ List'!$B:$B,0))),$K369,#N/A))</f>
        <v>#N/A</v>
      </c>
    </row>
    <row r="370" spans="1:13" ht="15.75" x14ac:dyDescent="0.25">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List'!$I:$I,MATCH('HFTD CPZ'!$B370,'08W Project List'!$F:$F,0))),$K370,#N/A)</f>
        <v>#N/A</v>
      </c>
      <c r="M370" s="35" t="e">
        <f>IF(ISNUMBER(L370),#N/A,IF(ISNUMBER(INDEX('Approved CPZ List'!$I:$I,MATCH('HFTD CPZ'!$B370,'Approved CPZ List'!$B:$B,0))),$K370,#N/A))</f>
        <v>#N/A</v>
      </c>
    </row>
    <row r="371" spans="1:13" ht="15.75" x14ac:dyDescent="0.25">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List'!$I:$I,MATCH('HFTD CPZ'!$B371,'08W Project List'!$F:$F,0))),$K371,#N/A)</f>
        <v>#N/A</v>
      </c>
      <c r="M371" s="35" t="e">
        <f>IF(ISNUMBER(L371),#N/A,IF(ISNUMBER(INDEX('Approved CPZ List'!$I:$I,MATCH('HFTD CPZ'!$B371,'Approved CPZ List'!$B:$B,0))),$K371,#N/A))</f>
        <v>#N/A</v>
      </c>
    </row>
    <row r="372" spans="1:13" ht="15.75" x14ac:dyDescent="0.25">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List'!$I:$I,MATCH('HFTD CPZ'!$B372,'08W Project List'!$F:$F,0))),$K372,#N/A)</f>
        <v>#N/A</v>
      </c>
      <c r="M372" s="35" t="e">
        <f>IF(ISNUMBER(L372),#N/A,IF(ISNUMBER(INDEX('Approved CPZ List'!$I:$I,MATCH('HFTD CPZ'!$B372,'Approved CPZ List'!$B:$B,0))),$K372,#N/A))</f>
        <v>#N/A</v>
      </c>
    </row>
    <row r="373" spans="1:13" ht="15.75" x14ac:dyDescent="0.25">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List'!$I:$I,MATCH('HFTD CPZ'!$B373,'08W Project List'!$F:$F,0))),$K373,#N/A)</f>
        <v>#N/A</v>
      </c>
      <c r="M373" s="35" t="e">
        <f>IF(ISNUMBER(L373),#N/A,IF(ISNUMBER(INDEX('Approved CPZ List'!$I:$I,MATCH('HFTD CPZ'!$B373,'Approved CPZ List'!$B:$B,0))),$K373,#N/A))</f>
        <v>#N/A</v>
      </c>
    </row>
    <row r="374" spans="1:13" ht="15.75" x14ac:dyDescent="0.25">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List'!$I:$I,MATCH('HFTD CPZ'!$B374,'08W Project List'!$F:$F,0))),$K374,#N/A)</f>
        <v>#N/A</v>
      </c>
      <c r="M374" s="35" t="e">
        <f>IF(ISNUMBER(L374),#N/A,IF(ISNUMBER(INDEX('Approved CPZ List'!$I:$I,MATCH('HFTD CPZ'!$B374,'Approved CPZ List'!$B:$B,0))),$K374,#N/A))</f>
        <v>#N/A</v>
      </c>
    </row>
    <row r="375" spans="1:13" ht="15.75" x14ac:dyDescent="0.25">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List'!$I:$I,MATCH('HFTD CPZ'!$B375,'08W Project List'!$F:$F,0))),$K375,#N/A)</f>
        <v>#N/A</v>
      </c>
      <c r="M375" s="35" t="e">
        <f>IF(ISNUMBER(L375),#N/A,IF(ISNUMBER(INDEX('Approved CPZ List'!$I:$I,MATCH('HFTD CPZ'!$B375,'Approved CPZ List'!$B:$B,0))),$K375,#N/A))</f>
        <v>#N/A</v>
      </c>
    </row>
    <row r="376" spans="1:13" ht="15.75" x14ac:dyDescent="0.25">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List'!$I:$I,MATCH('HFTD CPZ'!$B376,'08W Project List'!$F:$F,0))),$K376,#N/A)</f>
        <v>#N/A</v>
      </c>
      <c r="M376" s="35" t="e">
        <f>IF(ISNUMBER(L376),#N/A,IF(ISNUMBER(INDEX('Approved CPZ List'!$I:$I,MATCH('HFTD CPZ'!$B376,'Approved CPZ List'!$B:$B,0))),$K376,#N/A))</f>
        <v>#N/A</v>
      </c>
    </row>
    <row r="377" spans="1:13" ht="15.75" x14ac:dyDescent="0.25">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List'!$I:$I,MATCH('HFTD CPZ'!$B377,'08W Project List'!$F:$F,0))),$K377,#N/A)</f>
        <v>#N/A</v>
      </c>
      <c r="M377" s="35" t="e">
        <f>IF(ISNUMBER(L377),#N/A,IF(ISNUMBER(INDEX('Approved CPZ List'!$I:$I,MATCH('HFTD CPZ'!$B377,'Approved CPZ List'!$B:$B,0))),$K377,#N/A))</f>
        <v>#N/A</v>
      </c>
    </row>
    <row r="378" spans="1:13" ht="15.75" x14ac:dyDescent="0.25">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List'!$I:$I,MATCH('HFTD CPZ'!$B378,'08W Project List'!$F:$F,0))),$K378,#N/A)</f>
        <v>13192.350695698649</v>
      </c>
      <c r="M378" s="35" t="e">
        <f>IF(ISNUMBER(L378),#N/A,IF(ISNUMBER(INDEX('Approved CPZ List'!$I:$I,MATCH('HFTD CPZ'!$B378,'Approved CPZ List'!$B:$B,0))),$K378,#N/A))</f>
        <v>#N/A</v>
      </c>
    </row>
    <row r="379" spans="1:13" ht="15.75" x14ac:dyDescent="0.25">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List'!$I:$I,MATCH('HFTD CPZ'!$B379,'08W Project List'!$F:$F,0))),$K379,#N/A)</f>
        <v>#N/A</v>
      </c>
      <c r="M379" s="35" t="e">
        <f>IF(ISNUMBER(L379),#N/A,IF(ISNUMBER(INDEX('Approved CPZ List'!$I:$I,MATCH('HFTD CPZ'!$B379,'Approved CPZ List'!$B:$B,0))),$K379,#N/A))</f>
        <v>#N/A</v>
      </c>
    </row>
    <row r="380" spans="1:13" ht="15.75" x14ac:dyDescent="0.25">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List'!$I:$I,MATCH('HFTD CPZ'!$B380,'08W Project List'!$F:$F,0))),$K380,#N/A)</f>
        <v>#N/A</v>
      </c>
      <c r="M380" s="35" t="e">
        <f>IF(ISNUMBER(L380),#N/A,IF(ISNUMBER(INDEX('Approved CPZ List'!$I:$I,MATCH('HFTD CPZ'!$B380,'Approved CPZ List'!$B:$B,0))),$K380,#N/A))</f>
        <v>#N/A</v>
      </c>
    </row>
    <row r="381" spans="1:13" ht="15.75" x14ac:dyDescent="0.25">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List'!$I:$I,MATCH('HFTD CPZ'!$B381,'08W Project List'!$F:$F,0))),$K381,#N/A)</f>
        <v>#N/A</v>
      </c>
      <c r="M381" s="35" t="e">
        <f>IF(ISNUMBER(L381),#N/A,IF(ISNUMBER(INDEX('Approved CPZ List'!$I:$I,MATCH('HFTD CPZ'!$B381,'Approved CPZ List'!$B:$B,0))),$K381,#N/A))</f>
        <v>#N/A</v>
      </c>
    </row>
    <row r="382" spans="1:13" ht="15.75" x14ac:dyDescent="0.25">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List'!$I:$I,MATCH('HFTD CPZ'!$B382,'08W Project List'!$F:$F,0))),$K382,#N/A)</f>
        <v>#N/A</v>
      </c>
      <c r="M382" s="35" t="e">
        <f>IF(ISNUMBER(L382),#N/A,IF(ISNUMBER(INDEX('Approved CPZ List'!$I:$I,MATCH('HFTD CPZ'!$B382,'Approved CPZ List'!$B:$B,0))),$K382,#N/A))</f>
        <v>#N/A</v>
      </c>
    </row>
    <row r="383" spans="1:13" ht="15.75" x14ac:dyDescent="0.25">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List'!$I:$I,MATCH('HFTD CPZ'!$B383,'08W Project List'!$F:$F,0))),$K383,#N/A)</f>
        <v>#N/A</v>
      </c>
      <c r="M383" s="35" t="e">
        <f>IF(ISNUMBER(L383),#N/A,IF(ISNUMBER(INDEX('Approved CPZ List'!$I:$I,MATCH('HFTD CPZ'!$B383,'Approved CPZ List'!$B:$B,0))),$K383,#N/A))</f>
        <v>#N/A</v>
      </c>
    </row>
    <row r="384" spans="1:13" ht="15.75" x14ac:dyDescent="0.25">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List'!$I:$I,MATCH('HFTD CPZ'!$B384,'08W Project List'!$F:$F,0))),$K384,#N/A)</f>
        <v>#N/A</v>
      </c>
      <c r="M384" s="35" t="e">
        <f>IF(ISNUMBER(L384),#N/A,IF(ISNUMBER(INDEX('Approved CPZ List'!$I:$I,MATCH('HFTD CPZ'!$B384,'Approved CPZ List'!$B:$B,0))),$K384,#N/A))</f>
        <v>#N/A</v>
      </c>
    </row>
    <row r="385" spans="1:13" ht="15.75" x14ac:dyDescent="0.25">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List'!$I:$I,MATCH('HFTD CPZ'!$B385,'08W Project List'!$F:$F,0))),$K385,#N/A)</f>
        <v>#N/A</v>
      </c>
      <c r="M385" s="35" t="e">
        <f>IF(ISNUMBER(L385),#N/A,IF(ISNUMBER(INDEX('Approved CPZ List'!$I:$I,MATCH('HFTD CPZ'!$B385,'Approved CPZ List'!$B:$B,0))),$K385,#N/A))</f>
        <v>#N/A</v>
      </c>
    </row>
    <row r="386" spans="1:13" ht="15.75" x14ac:dyDescent="0.25">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List'!$I:$I,MATCH('HFTD CPZ'!$B386,'08W Project List'!$F:$F,0))),$K386,#N/A)</f>
        <v>#N/A</v>
      </c>
      <c r="M386" s="35" t="e">
        <f>IF(ISNUMBER(L386),#N/A,IF(ISNUMBER(INDEX('Approved CPZ List'!$I:$I,MATCH('HFTD CPZ'!$B386,'Approved CPZ List'!$B:$B,0))),$K386,#N/A))</f>
        <v>#N/A</v>
      </c>
    </row>
    <row r="387" spans="1:13" ht="15.75" x14ac:dyDescent="0.25">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List'!$I:$I,MATCH('HFTD CPZ'!$B387,'08W Project List'!$F:$F,0))),$K387,#N/A)</f>
        <v>#N/A</v>
      </c>
      <c r="M387" s="35" t="e">
        <f>IF(ISNUMBER(L387),#N/A,IF(ISNUMBER(INDEX('Approved CPZ List'!$I:$I,MATCH('HFTD CPZ'!$B387,'Approved CPZ List'!$B:$B,0))),$K387,#N/A))</f>
        <v>#N/A</v>
      </c>
    </row>
    <row r="388" spans="1:13" ht="15.75" x14ac:dyDescent="0.25">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List'!$I:$I,MATCH('HFTD CPZ'!$B388,'08W Project List'!$F:$F,0))),$K388,#N/A)</f>
        <v>#N/A</v>
      </c>
      <c r="M388" s="35" t="e">
        <f>IF(ISNUMBER(L388),#N/A,IF(ISNUMBER(INDEX('Approved CPZ List'!$I:$I,MATCH('HFTD CPZ'!$B388,'Approved CPZ List'!$B:$B,0))),$K388,#N/A))</f>
        <v>#N/A</v>
      </c>
    </row>
    <row r="389" spans="1:13" ht="15.75" x14ac:dyDescent="0.25">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List'!$I:$I,MATCH('HFTD CPZ'!$B389,'08W Project List'!$F:$F,0))),$K389,#N/A)</f>
        <v>#N/A</v>
      </c>
      <c r="M389" s="35" t="e">
        <f>IF(ISNUMBER(L389),#N/A,IF(ISNUMBER(INDEX('Approved CPZ List'!$I:$I,MATCH('HFTD CPZ'!$B389,'Approved CPZ List'!$B:$B,0))),$K389,#N/A))</f>
        <v>#N/A</v>
      </c>
    </row>
    <row r="390" spans="1:13" ht="15.75" x14ac:dyDescent="0.25">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List'!$I:$I,MATCH('HFTD CPZ'!$B390,'08W Project List'!$F:$F,0))),$K390,#N/A)</f>
        <v>#N/A</v>
      </c>
      <c r="M390" s="35" t="e">
        <f>IF(ISNUMBER(L390),#N/A,IF(ISNUMBER(INDEX('Approved CPZ List'!$I:$I,MATCH('HFTD CPZ'!$B390,'Approved CPZ List'!$B:$B,0))),$K390,#N/A))</f>
        <v>#N/A</v>
      </c>
    </row>
    <row r="391" spans="1:13" ht="15.75" x14ac:dyDescent="0.25">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List'!$I:$I,MATCH('HFTD CPZ'!$B391,'08W Project List'!$F:$F,0))),$K391,#N/A)</f>
        <v>#N/A</v>
      </c>
      <c r="M391" s="35" t="e">
        <f>IF(ISNUMBER(L391),#N/A,IF(ISNUMBER(INDEX('Approved CPZ List'!$I:$I,MATCH('HFTD CPZ'!$B391,'Approved CPZ List'!$B:$B,0))),$K391,#N/A))</f>
        <v>#N/A</v>
      </c>
    </row>
    <row r="392" spans="1:13" ht="15.75" x14ac:dyDescent="0.25">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List'!$I:$I,MATCH('HFTD CPZ'!$B392,'08W Project List'!$F:$F,0))),$K392,#N/A)</f>
        <v>#N/A</v>
      </c>
      <c r="M392" s="35" t="e">
        <f>IF(ISNUMBER(L392),#N/A,IF(ISNUMBER(INDEX('Approved CPZ List'!$I:$I,MATCH('HFTD CPZ'!$B392,'Approved CPZ List'!$B:$B,0))),$K392,#N/A))</f>
        <v>#N/A</v>
      </c>
    </row>
    <row r="393" spans="1:13" ht="15.75" x14ac:dyDescent="0.25">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List'!$I:$I,MATCH('HFTD CPZ'!$B393,'08W Project List'!$F:$F,0))),$K393,#N/A)</f>
        <v>#N/A</v>
      </c>
      <c r="M393" s="35" t="e">
        <f>IF(ISNUMBER(L393),#N/A,IF(ISNUMBER(INDEX('Approved CPZ List'!$I:$I,MATCH('HFTD CPZ'!$B393,'Approved CPZ List'!$B:$B,0))),$K393,#N/A))</f>
        <v>#N/A</v>
      </c>
    </row>
    <row r="394" spans="1:13" ht="15.75" x14ac:dyDescent="0.25">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List'!$I:$I,MATCH('HFTD CPZ'!$B394,'08W Project List'!$F:$F,0))),$K394,#N/A)</f>
        <v>#N/A</v>
      </c>
      <c r="M394" s="35" t="e">
        <f>IF(ISNUMBER(L394),#N/A,IF(ISNUMBER(INDEX('Approved CPZ List'!$I:$I,MATCH('HFTD CPZ'!$B394,'Approved CPZ List'!$B:$B,0))),$K394,#N/A))</f>
        <v>#N/A</v>
      </c>
    </row>
    <row r="395" spans="1:13" ht="15.75" x14ac:dyDescent="0.25">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List'!$I:$I,MATCH('HFTD CPZ'!$B395,'08W Project List'!$F:$F,0))),$K395,#N/A)</f>
        <v>#N/A</v>
      </c>
      <c r="M395" s="35" t="e">
        <f>IF(ISNUMBER(L395),#N/A,IF(ISNUMBER(INDEX('Approved CPZ List'!$I:$I,MATCH('HFTD CPZ'!$B395,'Approved CPZ List'!$B:$B,0))),$K395,#N/A))</f>
        <v>#N/A</v>
      </c>
    </row>
    <row r="396" spans="1:13" ht="15.75" x14ac:dyDescent="0.25">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List'!$I:$I,MATCH('HFTD CPZ'!$B396,'08W Project List'!$F:$F,0))),$K396,#N/A)</f>
        <v>#N/A</v>
      </c>
      <c r="M396" s="35" t="e">
        <f>IF(ISNUMBER(L396),#N/A,IF(ISNUMBER(INDEX('Approved CPZ List'!$I:$I,MATCH('HFTD CPZ'!$B396,'Approved CPZ List'!$B:$B,0))),$K396,#N/A))</f>
        <v>#N/A</v>
      </c>
    </row>
    <row r="397" spans="1:13" ht="15.75" x14ac:dyDescent="0.25">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List'!$I:$I,MATCH('HFTD CPZ'!$B397,'08W Project List'!$F:$F,0))),$K397,#N/A)</f>
        <v>#N/A</v>
      </c>
      <c r="M397" s="35" t="e">
        <f>IF(ISNUMBER(L397),#N/A,IF(ISNUMBER(INDEX('Approved CPZ List'!$I:$I,MATCH('HFTD CPZ'!$B397,'Approved CPZ List'!$B:$B,0))),$K397,#N/A))</f>
        <v>#N/A</v>
      </c>
    </row>
    <row r="398" spans="1:13" ht="15.75" x14ac:dyDescent="0.25">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List'!$I:$I,MATCH('HFTD CPZ'!$B398,'08W Project List'!$F:$F,0))),$K398,#N/A)</f>
        <v>#N/A</v>
      </c>
      <c r="M398" s="35" t="e">
        <f>IF(ISNUMBER(L398),#N/A,IF(ISNUMBER(INDEX('Approved CPZ List'!$I:$I,MATCH('HFTD CPZ'!$B398,'Approved CPZ List'!$B:$B,0))),$K398,#N/A))</f>
        <v>#N/A</v>
      </c>
    </row>
    <row r="399" spans="1:13" ht="15.75" x14ac:dyDescent="0.25">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List'!$I:$I,MATCH('HFTD CPZ'!$B399,'08W Project List'!$F:$F,0))),$K399,#N/A)</f>
        <v>#N/A</v>
      </c>
      <c r="M399" s="35" t="e">
        <f>IF(ISNUMBER(L399),#N/A,IF(ISNUMBER(INDEX('Approved CPZ List'!$I:$I,MATCH('HFTD CPZ'!$B399,'Approved CPZ List'!$B:$B,0))),$K399,#N/A))</f>
        <v>#N/A</v>
      </c>
    </row>
    <row r="400" spans="1:13" ht="15.75" x14ac:dyDescent="0.25">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List'!$I:$I,MATCH('HFTD CPZ'!$B400,'08W Project List'!$F:$F,0))),$K400,#N/A)</f>
        <v>#N/A</v>
      </c>
      <c r="M400" s="35" t="e">
        <f>IF(ISNUMBER(L400),#N/A,IF(ISNUMBER(INDEX('Approved CPZ List'!$I:$I,MATCH('HFTD CPZ'!$B400,'Approved CPZ List'!$B:$B,0))),$K400,#N/A))</f>
        <v>#N/A</v>
      </c>
    </row>
    <row r="401" spans="1:13" ht="15.75" x14ac:dyDescent="0.25">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List'!$I:$I,MATCH('HFTD CPZ'!$B401,'08W Project List'!$F:$F,0))),$K401,#N/A)</f>
        <v>#N/A</v>
      </c>
      <c r="M401" s="35" t="e">
        <f>IF(ISNUMBER(L401),#N/A,IF(ISNUMBER(INDEX('Approved CPZ List'!$I:$I,MATCH('HFTD CPZ'!$B401,'Approved CPZ List'!$B:$B,0))),$K401,#N/A))</f>
        <v>#N/A</v>
      </c>
    </row>
    <row r="402" spans="1:13" ht="15.75" x14ac:dyDescent="0.25">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List'!$I:$I,MATCH('HFTD CPZ'!$B402,'08W Project List'!$F:$F,0))),$K402,#N/A)</f>
        <v>#N/A</v>
      </c>
      <c r="M402" s="35" t="e">
        <f>IF(ISNUMBER(L402),#N/A,IF(ISNUMBER(INDEX('Approved CPZ List'!$I:$I,MATCH('HFTD CPZ'!$B402,'Approved CPZ List'!$B:$B,0))),$K402,#N/A))</f>
        <v>#N/A</v>
      </c>
    </row>
    <row r="403" spans="1:13" ht="15.75" x14ac:dyDescent="0.25">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List'!$I:$I,MATCH('HFTD CPZ'!$B403,'08W Project List'!$F:$F,0))),$K403,#N/A)</f>
        <v>#N/A</v>
      </c>
      <c r="M403" s="35" t="e">
        <f>IF(ISNUMBER(L403),#N/A,IF(ISNUMBER(INDEX('Approved CPZ List'!$I:$I,MATCH('HFTD CPZ'!$B403,'Approved CPZ List'!$B:$B,0))),$K403,#N/A))</f>
        <v>#N/A</v>
      </c>
    </row>
    <row r="404" spans="1:13" ht="15.75" x14ac:dyDescent="0.25">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List'!$I:$I,MATCH('HFTD CPZ'!$B404,'08W Project List'!$F:$F,0))),$K404,#N/A)</f>
        <v>#N/A</v>
      </c>
      <c r="M404" s="35" t="e">
        <f>IF(ISNUMBER(L404),#N/A,IF(ISNUMBER(INDEX('Approved CPZ List'!$I:$I,MATCH('HFTD CPZ'!$B404,'Approved CPZ List'!$B:$B,0))),$K404,#N/A))</f>
        <v>#N/A</v>
      </c>
    </row>
    <row r="405" spans="1:13" ht="15.75" x14ac:dyDescent="0.25">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List'!$I:$I,MATCH('HFTD CPZ'!$B405,'08W Project List'!$F:$F,0))),$K405,#N/A)</f>
        <v>#N/A</v>
      </c>
      <c r="M405" s="35" t="e">
        <f>IF(ISNUMBER(L405),#N/A,IF(ISNUMBER(INDEX('Approved CPZ List'!$I:$I,MATCH('HFTD CPZ'!$B405,'Approved CPZ List'!$B:$B,0))),$K405,#N/A))</f>
        <v>#N/A</v>
      </c>
    </row>
    <row r="406" spans="1:13" ht="15.75" x14ac:dyDescent="0.25">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List'!$I:$I,MATCH('HFTD CPZ'!$B406,'08W Project List'!$F:$F,0))),$K406,#N/A)</f>
        <v>#N/A</v>
      </c>
      <c r="M406" s="35" t="e">
        <f>IF(ISNUMBER(L406),#N/A,IF(ISNUMBER(INDEX('Approved CPZ List'!$I:$I,MATCH('HFTD CPZ'!$B406,'Approved CPZ List'!$B:$B,0))),$K406,#N/A))</f>
        <v>#N/A</v>
      </c>
    </row>
    <row r="407" spans="1:13" ht="15.75" x14ac:dyDescent="0.25">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List'!$I:$I,MATCH('HFTD CPZ'!$B407,'08W Project List'!$F:$F,0))),$K407,#N/A)</f>
        <v>#N/A</v>
      </c>
      <c r="M407" s="35" t="e">
        <f>IF(ISNUMBER(L407),#N/A,IF(ISNUMBER(INDEX('Approved CPZ List'!$I:$I,MATCH('HFTD CPZ'!$B407,'Approved CPZ List'!$B:$B,0))),$K407,#N/A))</f>
        <v>#N/A</v>
      </c>
    </row>
    <row r="408" spans="1:13" ht="15.75" x14ac:dyDescent="0.25">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List'!$I:$I,MATCH('HFTD CPZ'!$B408,'08W Project List'!$F:$F,0))),$K408,#N/A)</f>
        <v>#N/A</v>
      </c>
      <c r="M408" s="35" t="e">
        <f>IF(ISNUMBER(L408),#N/A,IF(ISNUMBER(INDEX('Approved CPZ List'!$I:$I,MATCH('HFTD CPZ'!$B408,'Approved CPZ List'!$B:$B,0))),$K408,#N/A))</f>
        <v>#N/A</v>
      </c>
    </row>
    <row r="409" spans="1:13" ht="15.75" x14ac:dyDescent="0.25">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List'!$I:$I,MATCH('HFTD CPZ'!$B409,'08W Project List'!$F:$F,0))),$K409,#N/A)</f>
        <v>#N/A</v>
      </c>
      <c r="M409" s="35" t="e">
        <f>IF(ISNUMBER(L409),#N/A,IF(ISNUMBER(INDEX('Approved CPZ List'!$I:$I,MATCH('HFTD CPZ'!$B409,'Approved CPZ List'!$B:$B,0))),$K409,#N/A))</f>
        <v>#N/A</v>
      </c>
    </row>
    <row r="410" spans="1:13" ht="15.75" x14ac:dyDescent="0.25">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List'!$I:$I,MATCH('HFTD CPZ'!$B410,'08W Project List'!$F:$F,0))),$K410,#N/A)</f>
        <v>#N/A</v>
      </c>
      <c r="M410" s="35" t="e">
        <f>IF(ISNUMBER(L410),#N/A,IF(ISNUMBER(INDEX('Approved CPZ List'!$I:$I,MATCH('HFTD CPZ'!$B410,'Approved CPZ List'!$B:$B,0))),$K410,#N/A))</f>
        <v>#N/A</v>
      </c>
    </row>
    <row r="411" spans="1:13" ht="15.75" x14ac:dyDescent="0.25">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List'!$I:$I,MATCH('HFTD CPZ'!$B411,'08W Project List'!$F:$F,0))),$K411,#N/A)</f>
        <v>#N/A</v>
      </c>
      <c r="M411" s="35" t="e">
        <f>IF(ISNUMBER(L411),#N/A,IF(ISNUMBER(INDEX('Approved CPZ List'!$I:$I,MATCH('HFTD CPZ'!$B411,'Approved CPZ List'!$B:$B,0))),$K411,#N/A))</f>
        <v>#N/A</v>
      </c>
    </row>
    <row r="412" spans="1:13" ht="15.75" x14ac:dyDescent="0.25">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List'!$I:$I,MATCH('HFTD CPZ'!$B412,'08W Project List'!$F:$F,0))),$K412,#N/A)</f>
        <v>#N/A</v>
      </c>
      <c r="M412" s="35" t="e">
        <f>IF(ISNUMBER(L412),#N/A,IF(ISNUMBER(INDEX('Approved CPZ List'!$I:$I,MATCH('HFTD CPZ'!$B412,'Approved CPZ List'!$B:$B,0))),$K412,#N/A))</f>
        <v>#N/A</v>
      </c>
    </row>
    <row r="413" spans="1:13" ht="15.75" x14ac:dyDescent="0.25">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List'!$I:$I,MATCH('HFTD CPZ'!$B413,'08W Project List'!$F:$F,0))),$K413,#N/A)</f>
        <v>#N/A</v>
      </c>
      <c r="M413" s="35" t="e">
        <f>IF(ISNUMBER(L413),#N/A,IF(ISNUMBER(INDEX('Approved CPZ List'!$I:$I,MATCH('HFTD CPZ'!$B413,'Approved CPZ List'!$B:$B,0))),$K413,#N/A))</f>
        <v>#N/A</v>
      </c>
    </row>
    <row r="414" spans="1:13" ht="15.75" x14ac:dyDescent="0.25">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List'!$I:$I,MATCH('HFTD CPZ'!$B414,'08W Project List'!$F:$F,0))),$K414,#N/A)</f>
        <v>#N/A</v>
      </c>
      <c r="M414" s="35" t="e">
        <f>IF(ISNUMBER(L414),#N/A,IF(ISNUMBER(INDEX('Approved CPZ List'!$I:$I,MATCH('HFTD CPZ'!$B414,'Approved CPZ List'!$B:$B,0))),$K414,#N/A))</f>
        <v>#N/A</v>
      </c>
    </row>
    <row r="415" spans="1:13" ht="15.75" x14ac:dyDescent="0.25">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List'!$I:$I,MATCH('HFTD CPZ'!$B415,'08W Project List'!$F:$F,0))),$K415,#N/A)</f>
        <v>#N/A</v>
      </c>
      <c r="M415" s="35" t="e">
        <f>IF(ISNUMBER(L415),#N/A,IF(ISNUMBER(INDEX('Approved CPZ List'!$I:$I,MATCH('HFTD CPZ'!$B415,'Approved CPZ List'!$B:$B,0))),$K415,#N/A))</f>
        <v>#N/A</v>
      </c>
    </row>
    <row r="416" spans="1:13" ht="15.75" x14ac:dyDescent="0.25">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List'!$I:$I,MATCH('HFTD CPZ'!$B416,'08W Project List'!$F:$F,0))),$K416,#N/A)</f>
        <v>#N/A</v>
      </c>
      <c r="M416" s="35" t="e">
        <f>IF(ISNUMBER(L416),#N/A,IF(ISNUMBER(INDEX('Approved CPZ List'!$I:$I,MATCH('HFTD CPZ'!$B416,'Approved CPZ List'!$B:$B,0))),$K416,#N/A))</f>
        <v>#N/A</v>
      </c>
    </row>
    <row r="417" spans="1:13" ht="15.75" x14ac:dyDescent="0.25">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List'!$I:$I,MATCH('HFTD CPZ'!$B417,'08W Project List'!$F:$F,0))),$K417,#N/A)</f>
        <v>#N/A</v>
      </c>
      <c r="M417" s="35" t="e">
        <f>IF(ISNUMBER(L417),#N/A,IF(ISNUMBER(INDEX('Approved CPZ List'!$I:$I,MATCH('HFTD CPZ'!$B417,'Approved CPZ List'!$B:$B,0))),$K417,#N/A))</f>
        <v>#N/A</v>
      </c>
    </row>
    <row r="418" spans="1:13" ht="15.75" x14ac:dyDescent="0.25">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List'!$I:$I,MATCH('HFTD CPZ'!$B418,'08W Project List'!$F:$F,0))),$K418,#N/A)</f>
        <v>#N/A</v>
      </c>
      <c r="M418" s="35" t="e">
        <f>IF(ISNUMBER(L418),#N/A,IF(ISNUMBER(INDEX('Approved CPZ List'!$I:$I,MATCH('HFTD CPZ'!$B418,'Approved CPZ List'!$B:$B,0))),$K418,#N/A))</f>
        <v>#N/A</v>
      </c>
    </row>
    <row r="419" spans="1:13" ht="15.75" x14ac:dyDescent="0.25">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List'!$I:$I,MATCH('HFTD CPZ'!$B419,'08W Project List'!$F:$F,0))),$K419,#N/A)</f>
        <v>#N/A</v>
      </c>
      <c r="M419" s="35" t="e">
        <f>IF(ISNUMBER(L419),#N/A,IF(ISNUMBER(INDEX('Approved CPZ List'!$I:$I,MATCH('HFTD CPZ'!$B419,'Approved CPZ List'!$B:$B,0))),$K419,#N/A))</f>
        <v>#N/A</v>
      </c>
    </row>
    <row r="420" spans="1:13" ht="15.75" x14ac:dyDescent="0.25">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List'!$I:$I,MATCH('HFTD CPZ'!$B420,'08W Project List'!$F:$F,0))),$K420,#N/A)</f>
        <v>#N/A</v>
      </c>
      <c r="M420" s="35" t="e">
        <f>IF(ISNUMBER(L420),#N/A,IF(ISNUMBER(INDEX('Approved CPZ List'!$I:$I,MATCH('HFTD CPZ'!$B420,'Approved CPZ List'!$B:$B,0))),$K420,#N/A))</f>
        <v>#N/A</v>
      </c>
    </row>
    <row r="421" spans="1:13" ht="15.75" x14ac:dyDescent="0.25">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List'!$I:$I,MATCH('HFTD CPZ'!$B421,'08W Project List'!$F:$F,0))),$K421,#N/A)</f>
        <v>#N/A</v>
      </c>
      <c r="M421" s="35" t="e">
        <f>IF(ISNUMBER(L421),#N/A,IF(ISNUMBER(INDEX('Approved CPZ List'!$I:$I,MATCH('HFTD CPZ'!$B421,'Approved CPZ List'!$B:$B,0))),$K421,#N/A))</f>
        <v>#N/A</v>
      </c>
    </row>
    <row r="422" spans="1:13" ht="15.75" x14ac:dyDescent="0.25">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List'!$I:$I,MATCH('HFTD CPZ'!$B422,'08W Project List'!$F:$F,0))),$K422,#N/A)</f>
        <v>12101.096669416225</v>
      </c>
      <c r="M422" s="35" t="e">
        <f>IF(ISNUMBER(L422),#N/A,IF(ISNUMBER(INDEX('Approved CPZ List'!$I:$I,MATCH('HFTD CPZ'!$B422,'Approved CPZ List'!$B:$B,0))),$K422,#N/A))</f>
        <v>#N/A</v>
      </c>
    </row>
    <row r="423" spans="1:13" ht="15.75" x14ac:dyDescent="0.25">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List'!$I:$I,MATCH('HFTD CPZ'!$B423,'08W Project List'!$F:$F,0))),$K423,#N/A)</f>
        <v>#N/A</v>
      </c>
      <c r="M423" s="35" t="e">
        <f>IF(ISNUMBER(L423),#N/A,IF(ISNUMBER(INDEX('Approved CPZ List'!$I:$I,MATCH('HFTD CPZ'!$B423,'Approved CPZ List'!$B:$B,0))),$K423,#N/A))</f>
        <v>#N/A</v>
      </c>
    </row>
    <row r="424" spans="1:13" ht="15.75" x14ac:dyDescent="0.25">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List'!$I:$I,MATCH('HFTD CPZ'!$B424,'08W Project List'!$F:$F,0))),$K424,#N/A)</f>
        <v>#N/A</v>
      </c>
      <c r="M424" s="35" t="e">
        <f>IF(ISNUMBER(L424),#N/A,IF(ISNUMBER(INDEX('Approved CPZ List'!$I:$I,MATCH('HFTD CPZ'!$B424,'Approved CPZ List'!$B:$B,0))),$K424,#N/A))</f>
        <v>#N/A</v>
      </c>
    </row>
    <row r="425" spans="1:13" ht="15.75" x14ac:dyDescent="0.25">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List'!$I:$I,MATCH('HFTD CPZ'!$B425,'08W Project List'!$F:$F,0))),$K425,#N/A)</f>
        <v>#N/A</v>
      </c>
      <c r="M425" s="35" t="e">
        <f>IF(ISNUMBER(L425),#N/A,IF(ISNUMBER(INDEX('Approved CPZ List'!$I:$I,MATCH('HFTD CPZ'!$B425,'Approved CPZ List'!$B:$B,0))),$K425,#N/A))</f>
        <v>#N/A</v>
      </c>
    </row>
    <row r="426" spans="1:13" ht="15.75" x14ac:dyDescent="0.25">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List'!$I:$I,MATCH('HFTD CPZ'!$B426,'08W Project List'!$F:$F,0))),$K426,#N/A)</f>
        <v>#N/A</v>
      </c>
      <c r="M426" s="35" t="e">
        <f>IF(ISNUMBER(L426),#N/A,IF(ISNUMBER(INDEX('Approved CPZ List'!$I:$I,MATCH('HFTD CPZ'!$B426,'Approved CPZ List'!$B:$B,0))),$K426,#N/A))</f>
        <v>#N/A</v>
      </c>
    </row>
    <row r="427" spans="1:13" ht="15.75" x14ac:dyDescent="0.25">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List'!$I:$I,MATCH('HFTD CPZ'!$B427,'08W Project List'!$F:$F,0))),$K427,#N/A)</f>
        <v>#N/A</v>
      </c>
      <c r="M427" s="35" t="e">
        <f>IF(ISNUMBER(L427),#N/A,IF(ISNUMBER(INDEX('Approved CPZ List'!$I:$I,MATCH('HFTD CPZ'!$B427,'Approved CPZ List'!$B:$B,0))),$K427,#N/A))</f>
        <v>#N/A</v>
      </c>
    </row>
    <row r="428" spans="1:13" ht="15.75" x14ac:dyDescent="0.25">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List'!$I:$I,MATCH('HFTD CPZ'!$B428,'08W Project List'!$F:$F,0))),$K428,#N/A)</f>
        <v>#N/A</v>
      </c>
      <c r="M428" s="35" t="e">
        <f>IF(ISNUMBER(L428),#N/A,IF(ISNUMBER(INDEX('Approved CPZ List'!$I:$I,MATCH('HFTD CPZ'!$B428,'Approved CPZ List'!$B:$B,0))),$K428,#N/A))</f>
        <v>#N/A</v>
      </c>
    </row>
    <row r="429" spans="1:13" ht="15.75" x14ac:dyDescent="0.25">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List'!$I:$I,MATCH('HFTD CPZ'!$B429,'08W Project List'!$F:$F,0))),$K429,#N/A)</f>
        <v>11972.773340067897</v>
      </c>
      <c r="M429" s="35" t="e">
        <f>IF(ISNUMBER(L429),#N/A,IF(ISNUMBER(INDEX('Approved CPZ List'!$I:$I,MATCH('HFTD CPZ'!$B429,'Approved CPZ List'!$B:$B,0))),$K429,#N/A))</f>
        <v>#N/A</v>
      </c>
    </row>
    <row r="430" spans="1:13" ht="15.75" x14ac:dyDescent="0.25">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List'!$I:$I,MATCH('HFTD CPZ'!$B430,'08W Project List'!$F:$F,0))),$K430,#N/A)</f>
        <v>#N/A</v>
      </c>
      <c r="M430" s="35" t="e">
        <f>IF(ISNUMBER(L430),#N/A,IF(ISNUMBER(INDEX('Approved CPZ List'!$I:$I,MATCH('HFTD CPZ'!$B430,'Approved CPZ List'!$B:$B,0))),$K430,#N/A))</f>
        <v>#N/A</v>
      </c>
    </row>
    <row r="431" spans="1:13" ht="15.75" x14ac:dyDescent="0.25">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List'!$I:$I,MATCH('HFTD CPZ'!$B431,'08W Project List'!$F:$F,0))),$K431,#N/A)</f>
        <v>#N/A</v>
      </c>
      <c r="M431" s="35" t="e">
        <f>IF(ISNUMBER(L431),#N/A,IF(ISNUMBER(INDEX('Approved CPZ List'!$I:$I,MATCH('HFTD CPZ'!$B431,'Approved CPZ List'!$B:$B,0))),$K431,#N/A))</f>
        <v>#N/A</v>
      </c>
    </row>
    <row r="432" spans="1:13" ht="15.75" x14ac:dyDescent="0.25">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List'!$I:$I,MATCH('HFTD CPZ'!$B432,'08W Project List'!$F:$F,0))),$K432,#N/A)</f>
        <v>#N/A</v>
      </c>
      <c r="M432" s="35" t="e">
        <f>IF(ISNUMBER(L432),#N/A,IF(ISNUMBER(INDEX('Approved CPZ List'!$I:$I,MATCH('HFTD CPZ'!$B432,'Approved CPZ List'!$B:$B,0))),$K432,#N/A))</f>
        <v>#N/A</v>
      </c>
    </row>
    <row r="433" spans="1:13" ht="15.75" x14ac:dyDescent="0.25">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List'!$I:$I,MATCH('HFTD CPZ'!$B433,'08W Project List'!$F:$F,0))),$K433,#N/A)</f>
        <v>#N/A</v>
      </c>
      <c r="M433" s="35" t="e">
        <f>IF(ISNUMBER(L433),#N/A,IF(ISNUMBER(INDEX('Approved CPZ List'!$I:$I,MATCH('HFTD CPZ'!$B433,'Approved CPZ List'!$B:$B,0))),$K433,#N/A))</f>
        <v>#N/A</v>
      </c>
    </row>
    <row r="434" spans="1:13" ht="15.75" x14ac:dyDescent="0.25">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List'!$I:$I,MATCH('HFTD CPZ'!$B434,'08W Project List'!$F:$F,0))),$K434,#N/A)</f>
        <v>#N/A</v>
      </c>
      <c r="M434" s="35" t="e">
        <f>IF(ISNUMBER(L434),#N/A,IF(ISNUMBER(INDEX('Approved CPZ List'!$I:$I,MATCH('HFTD CPZ'!$B434,'Approved CPZ List'!$B:$B,0))),$K434,#N/A))</f>
        <v>#N/A</v>
      </c>
    </row>
    <row r="435" spans="1:13" ht="15.75" x14ac:dyDescent="0.25">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List'!$I:$I,MATCH('HFTD CPZ'!$B435,'08W Project List'!$F:$F,0))),$K435,#N/A)</f>
        <v>#N/A</v>
      </c>
      <c r="M435" s="35" t="e">
        <f>IF(ISNUMBER(L435),#N/A,IF(ISNUMBER(INDEX('Approved CPZ List'!$I:$I,MATCH('HFTD CPZ'!$B435,'Approved CPZ List'!$B:$B,0))),$K435,#N/A))</f>
        <v>#N/A</v>
      </c>
    </row>
    <row r="436" spans="1:13" ht="15.75" x14ac:dyDescent="0.25">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List'!$I:$I,MATCH('HFTD CPZ'!$B436,'08W Project List'!$F:$F,0))),$K436,#N/A)</f>
        <v>#N/A</v>
      </c>
      <c r="M436" s="35" t="e">
        <f>IF(ISNUMBER(L436),#N/A,IF(ISNUMBER(INDEX('Approved CPZ List'!$I:$I,MATCH('HFTD CPZ'!$B436,'Approved CPZ List'!$B:$B,0))),$K436,#N/A))</f>
        <v>#N/A</v>
      </c>
    </row>
    <row r="437" spans="1:13" ht="15.75" x14ac:dyDescent="0.25">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List'!$I:$I,MATCH('HFTD CPZ'!$B437,'08W Project List'!$F:$F,0))),$K437,#N/A)</f>
        <v>#N/A</v>
      </c>
      <c r="M437" s="35" t="e">
        <f>IF(ISNUMBER(L437),#N/A,IF(ISNUMBER(INDEX('Approved CPZ List'!$I:$I,MATCH('HFTD CPZ'!$B437,'Approved CPZ List'!$B:$B,0))),$K437,#N/A))</f>
        <v>#N/A</v>
      </c>
    </row>
    <row r="438" spans="1:13" ht="15.75" x14ac:dyDescent="0.25">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List'!$I:$I,MATCH('HFTD CPZ'!$B438,'08W Project List'!$F:$F,0))),$K438,#N/A)</f>
        <v>#N/A</v>
      </c>
      <c r="M438" s="35" t="e">
        <f>IF(ISNUMBER(L438),#N/A,IF(ISNUMBER(INDEX('Approved CPZ List'!$I:$I,MATCH('HFTD CPZ'!$B438,'Approved CPZ List'!$B:$B,0))),$K438,#N/A))</f>
        <v>#N/A</v>
      </c>
    </row>
    <row r="439" spans="1:13" ht="15.75" x14ac:dyDescent="0.25">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List'!$I:$I,MATCH('HFTD CPZ'!$B439,'08W Project List'!$F:$F,0))),$K439,#N/A)</f>
        <v>#N/A</v>
      </c>
      <c r="M439" s="35" t="e">
        <f>IF(ISNUMBER(L439),#N/A,IF(ISNUMBER(INDEX('Approved CPZ List'!$I:$I,MATCH('HFTD CPZ'!$B439,'Approved CPZ List'!$B:$B,0))),$K439,#N/A))</f>
        <v>#N/A</v>
      </c>
    </row>
    <row r="440" spans="1:13" ht="15.75" x14ac:dyDescent="0.25">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List'!$I:$I,MATCH('HFTD CPZ'!$B440,'08W Project List'!$F:$F,0))),$K440,#N/A)</f>
        <v>#N/A</v>
      </c>
      <c r="M440" s="35" t="e">
        <f>IF(ISNUMBER(L440),#N/A,IF(ISNUMBER(INDEX('Approved CPZ List'!$I:$I,MATCH('HFTD CPZ'!$B440,'Approved CPZ List'!$B:$B,0))),$K440,#N/A))</f>
        <v>#N/A</v>
      </c>
    </row>
    <row r="441" spans="1:13" ht="15.75" x14ac:dyDescent="0.25">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List'!$I:$I,MATCH('HFTD CPZ'!$B441,'08W Project List'!$F:$F,0))),$K441,#N/A)</f>
        <v>#N/A</v>
      </c>
      <c r="M441" s="35" t="e">
        <f>IF(ISNUMBER(L441),#N/A,IF(ISNUMBER(INDEX('Approved CPZ List'!$I:$I,MATCH('HFTD CPZ'!$B441,'Approved CPZ List'!$B:$B,0))),$K441,#N/A))</f>
        <v>#N/A</v>
      </c>
    </row>
    <row r="442" spans="1:13" ht="15.75" x14ac:dyDescent="0.25">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List'!$I:$I,MATCH('HFTD CPZ'!$B442,'08W Project List'!$F:$F,0))),$K442,#N/A)</f>
        <v>#N/A</v>
      </c>
      <c r="M442" s="35" t="e">
        <f>IF(ISNUMBER(L442),#N/A,IF(ISNUMBER(INDEX('Approved CPZ List'!$I:$I,MATCH('HFTD CPZ'!$B442,'Approved CPZ List'!$B:$B,0))),$K442,#N/A))</f>
        <v>#N/A</v>
      </c>
    </row>
    <row r="443" spans="1:13" ht="15.75" x14ac:dyDescent="0.25">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List'!$I:$I,MATCH('HFTD CPZ'!$B443,'08W Project List'!$F:$F,0))),$K443,#N/A)</f>
        <v>#N/A</v>
      </c>
      <c r="M443" s="35" t="e">
        <f>IF(ISNUMBER(L443),#N/A,IF(ISNUMBER(INDEX('Approved CPZ List'!$I:$I,MATCH('HFTD CPZ'!$B443,'Approved CPZ List'!$B:$B,0))),$K443,#N/A))</f>
        <v>#N/A</v>
      </c>
    </row>
    <row r="444" spans="1:13" ht="15.75" x14ac:dyDescent="0.25">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List'!$I:$I,MATCH('HFTD CPZ'!$B444,'08W Project List'!$F:$F,0))),$K444,#N/A)</f>
        <v>#N/A</v>
      </c>
      <c r="M444" s="35" t="e">
        <f>IF(ISNUMBER(L444),#N/A,IF(ISNUMBER(INDEX('Approved CPZ List'!$I:$I,MATCH('HFTD CPZ'!$B444,'Approved CPZ List'!$B:$B,0))),$K444,#N/A))</f>
        <v>#N/A</v>
      </c>
    </row>
    <row r="445" spans="1:13" ht="15.75" x14ac:dyDescent="0.25">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List'!$I:$I,MATCH('HFTD CPZ'!$B445,'08W Project List'!$F:$F,0))),$K445,#N/A)</f>
        <v>#N/A</v>
      </c>
      <c r="M445" s="35" t="e">
        <f>IF(ISNUMBER(L445),#N/A,IF(ISNUMBER(INDEX('Approved CPZ List'!$I:$I,MATCH('HFTD CPZ'!$B445,'Approved CPZ List'!$B:$B,0))),$K445,#N/A))</f>
        <v>#N/A</v>
      </c>
    </row>
    <row r="446" spans="1:13" ht="15.75" x14ac:dyDescent="0.25">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List'!$I:$I,MATCH('HFTD CPZ'!$B446,'08W Project List'!$F:$F,0))),$K446,#N/A)</f>
        <v>#N/A</v>
      </c>
      <c r="M446" s="35" t="e">
        <f>IF(ISNUMBER(L446),#N/A,IF(ISNUMBER(INDEX('Approved CPZ List'!$I:$I,MATCH('HFTD CPZ'!$B446,'Approved CPZ List'!$B:$B,0))),$K446,#N/A))</f>
        <v>#N/A</v>
      </c>
    </row>
    <row r="447" spans="1:13" ht="15.75" x14ac:dyDescent="0.25">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List'!$I:$I,MATCH('HFTD CPZ'!$B447,'08W Project List'!$F:$F,0))),$K447,#N/A)</f>
        <v>#N/A</v>
      </c>
      <c r="M447" s="35" t="e">
        <f>IF(ISNUMBER(L447),#N/A,IF(ISNUMBER(INDEX('Approved CPZ List'!$I:$I,MATCH('HFTD CPZ'!$B447,'Approved CPZ List'!$B:$B,0))),$K447,#N/A))</f>
        <v>#N/A</v>
      </c>
    </row>
    <row r="448" spans="1:13" ht="15.75" x14ac:dyDescent="0.25">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List'!$I:$I,MATCH('HFTD CPZ'!$B448,'08W Project List'!$F:$F,0))),$K448,#N/A)</f>
        <v>#N/A</v>
      </c>
      <c r="M448" s="35" t="e">
        <f>IF(ISNUMBER(L448),#N/A,IF(ISNUMBER(INDEX('Approved CPZ List'!$I:$I,MATCH('HFTD CPZ'!$B448,'Approved CPZ List'!$B:$B,0))),$K448,#N/A))</f>
        <v>#N/A</v>
      </c>
    </row>
    <row r="449" spans="1:13" ht="15.75" x14ac:dyDescent="0.25">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List'!$I:$I,MATCH('HFTD CPZ'!$B449,'08W Project List'!$F:$F,0))),$K449,#N/A)</f>
        <v>#N/A</v>
      </c>
      <c r="M449" s="35" t="e">
        <f>IF(ISNUMBER(L449),#N/A,IF(ISNUMBER(INDEX('Approved CPZ List'!$I:$I,MATCH('HFTD CPZ'!$B449,'Approved CPZ List'!$B:$B,0))),$K449,#N/A))</f>
        <v>#N/A</v>
      </c>
    </row>
    <row r="450" spans="1:13" ht="15.75" x14ac:dyDescent="0.25">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List'!$I:$I,MATCH('HFTD CPZ'!$B450,'08W Project List'!$F:$F,0))),$K450,#N/A)</f>
        <v>#N/A</v>
      </c>
      <c r="M450" s="35" t="e">
        <f>IF(ISNUMBER(L450),#N/A,IF(ISNUMBER(INDEX('Approved CPZ List'!$I:$I,MATCH('HFTD CPZ'!$B450,'Approved CPZ List'!$B:$B,0))),$K450,#N/A))</f>
        <v>#N/A</v>
      </c>
    </row>
    <row r="451" spans="1:13" ht="15.75" x14ac:dyDescent="0.25">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List'!$I:$I,MATCH('HFTD CPZ'!$B451,'08W Project List'!$F:$F,0))),$K451,#N/A)</f>
        <v>#N/A</v>
      </c>
      <c r="M451" s="35" t="e">
        <f>IF(ISNUMBER(L451),#N/A,IF(ISNUMBER(INDEX('Approved CPZ List'!$I:$I,MATCH('HFTD CPZ'!$B451,'Approved CPZ List'!$B:$B,0))),$K451,#N/A))</f>
        <v>#N/A</v>
      </c>
    </row>
    <row r="452" spans="1:13" ht="15.75" x14ac:dyDescent="0.25">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List'!$I:$I,MATCH('HFTD CPZ'!$B452,'08W Project List'!$F:$F,0))),$K452,#N/A)</f>
        <v>#N/A</v>
      </c>
      <c r="M452" s="35" t="e">
        <f>IF(ISNUMBER(L452),#N/A,IF(ISNUMBER(INDEX('Approved CPZ List'!$I:$I,MATCH('HFTD CPZ'!$B452,'Approved CPZ List'!$B:$B,0))),$K452,#N/A))</f>
        <v>#N/A</v>
      </c>
    </row>
    <row r="453" spans="1:13" ht="15.75" x14ac:dyDescent="0.25">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List'!$I:$I,MATCH('HFTD CPZ'!$B453,'08W Project List'!$F:$F,0))),$K453,#N/A)</f>
        <v>#N/A</v>
      </c>
      <c r="M453" s="35" t="e">
        <f>IF(ISNUMBER(L453),#N/A,IF(ISNUMBER(INDEX('Approved CPZ List'!$I:$I,MATCH('HFTD CPZ'!$B453,'Approved CPZ List'!$B:$B,0))),$K453,#N/A))</f>
        <v>#N/A</v>
      </c>
    </row>
    <row r="454" spans="1:13" ht="15.75" x14ac:dyDescent="0.25">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List'!$I:$I,MATCH('HFTD CPZ'!$B454,'08W Project List'!$F:$F,0))),$K454,#N/A)</f>
        <v>#N/A</v>
      </c>
      <c r="M454" s="35" t="e">
        <f>IF(ISNUMBER(L454),#N/A,IF(ISNUMBER(INDEX('Approved CPZ List'!$I:$I,MATCH('HFTD CPZ'!$B454,'Approved CPZ List'!$B:$B,0))),$K454,#N/A))</f>
        <v>#N/A</v>
      </c>
    </row>
    <row r="455" spans="1:13" ht="15.75" x14ac:dyDescent="0.25">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List'!$I:$I,MATCH('HFTD CPZ'!$B455,'08W Project List'!$F:$F,0))),$K455,#N/A)</f>
        <v>#N/A</v>
      </c>
      <c r="M455" s="35" t="e">
        <f>IF(ISNUMBER(L455),#N/A,IF(ISNUMBER(INDEX('Approved CPZ List'!$I:$I,MATCH('HFTD CPZ'!$B455,'Approved CPZ List'!$B:$B,0))),$K455,#N/A))</f>
        <v>#N/A</v>
      </c>
    </row>
    <row r="456" spans="1:13" ht="15.75" x14ac:dyDescent="0.25">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List'!$I:$I,MATCH('HFTD CPZ'!$B456,'08W Project List'!$F:$F,0))),$K456,#N/A)</f>
        <v>#N/A</v>
      </c>
      <c r="M456" s="35" t="e">
        <f>IF(ISNUMBER(L456),#N/A,IF(ISNUMBER(INDEX('Approved CPZ List'!$I:$I,MATCH('HFTD CPZ'!$B456,'Approved CPZ List'!$B:$B,0))),$K456,#N/A))</f>
        <v>#N/A</v>
      </c>
    </row>
    <row r="457" spans="1:13" ht="15.75" x14ac:dyDescent="0.25">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List'!$I:$I,MATCH('HFTD CPZ'!$B457,'08W Project List'!$F:$F,0))),$K457,#N/A)</f>
        <v>#N/A</v>
      </c>
      <c r="M457" s="35" t="e">
        <f>IF(ISNUMBER(L457),#N/A,IF(ISNUMBER(INDEX('Approved CPZ List'!$I:$I,MATCH('HFTD CPZ'!$B457,'Approved CPZ List'!$B:$B,0))),$K457,#N/A))</f>
        <v>#N/A</v>
      </c>
    </row>
    <row r="458" spans="1:13" ht="15.75" x14ac:dyDescent="0.25">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List'!$I:$I,MATCH('HFTD CPZ'!$B458,'08W Project List'!$F:$F,0))),$K458,#N/A)</f>
        <v>#N/A</v>
      </c>
      <c r="M458" s="35" t="e">
        <f>IF(ISNUMBER(L458),#N/A,IF(ISNUMBER(INDEX('Approved CPZ List'!$I:$I,MATCH('HFTD CPZ'!$B458,'Approved CPZ List'!$B:$B,0))),$K458,#N/A))</f>
        <v>#N/A</v>
      </c>
    </row>
    <row r="459" spans="1:13" ht="15.75" x14ac:dyDescent="0.25">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List'!$I:$I,MATCH('HFTD CPZ'!$B459,'08W Project List'!$F:$F,0))),$K459,#N/A)</f>
        <v>#N/A</v>
      </c>
      <c r="M459" s="35" t="e">
        <f>IF(ISNUMBER(L459),#N/A,IF(ISNUMBER(INDEX('Approved CPZ List'!$I:$I,MATCH('HFTD CPZ'!$B459,'Approved CPZ List'!$B:$B,0))),$K459,#N/A))</f>
        <v>#N/A</v>
      </c>
    </row>
    <row r="460" spans="1:13" ht="15.75" x14ac:dyDescent="0.25">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List'!$I:$I,MATCH('HFTD CPZ'!$B460,'08W Project List'!$F:$F,0))),$K460,#N/A)</f>
        <v>#N/A</v>
      </c>
      <c r="M460" s="35" t="e">
        <f>IF(ISNUMBER(L460),#N/A,IF(ISNUMBER(INDEX('Approved CPZ List'!$I:$I,MATCH('HFTD CPZ'!$B460,'Approved CPZ List'!$B:$B,0))),$K460,#N/A))</f>
        <v>#N/A</v>
      </c>
    </row>
    <row r="461" spans="1:13" ht="15.75" x14ac:dyDescent="0.25">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List'!$I:$I,MATCH('HFTD CPZ'!$B461,'08W Project List'!$F:$F,0))),$K461,#N/A)</f>
        <v>#N/A</v>
      </c>
      <c r="M461" s="35" t="e">
        <f>IF(ISNUMBER(L461),#N/A,IF(ISNUMBER(INDEX('Approved CPZ List'!$I:$I,MATCH('HFTD CPZ'!$B461,'Approved CPZ List'!$B:$B,0))),$K461,#N/A))</f>
        <v>#N/A</v>
      </c>
    </row>
    <row r="462" spans="1:13" ht="15.75" x14ac:dyDescent="0.25">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List'!$I:$I,MATCH('HFTD CPZ'!$B462,'08W Project List'!$F:$F,0))),$K462,#N/A)</f>
        <v>#N/A</v>
      </c>
      <c r="M462" s="35" t="e">
        <f>IF(ISNUMBER(L462),#N/A,IF(ISNUMBER(INDEX('Approved CPZ List'!$I:$I,MATCH('HFTD CPZ'!$B462,'Approved CPZ List'!$B:$B,0))),$K462,#N/A))</f>
        <v>#N/A</v>
      </c>
    </row>
    <row r="463" spans="1:13" ht="15.75" x14ac:dyDescent="0.25">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List'!$I:$I,MATCH('HFTD CPZ'!$B463,'08W Project List'!$F:$F,0))),$K463,#N/A)</f>
        <v>#N/A</v>
      </c>
      <c r="M463" s="35" t="e">
        <f>IF(ISNUMBER(L463),#N/A,IF(ISNUMBER(INDEX('Approved CPZ List'!$I:$I,MATCH('HFTD CPZ'!$B463,'Approved CPZ List'!$B:$B,0))),$K463,#N/A))</f>
        <v>#N/A</v>
      </c>
    </row>
    <row r="464" spans="1:13" ht="15.75" x14ac:dyDescent="0.25">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List'!$I:$I,MATCH('HFTD CPZ'!$B464,'08W Project List'!$F:$F,0))),$K464,#N/A)</f>
        <v>#N/A</v>
      </c>
      <c r="M464" s="35" t="e">
        <f>IF(ISNUMBER(L464),#N/A,IF(ISNUMBER(INDEX('Approved CPZ List'!$I:$I,MATCH('HFTD CPZ'!$B464,'Approved CPZ List'!$B:$B,0))),$K464,#N/A))</f>
        <v>#N/A</v>
      </c>
    </row>
    <row r="465" spans="1:13" ht="15.75" x14ac:dyDescent="0.25">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List'!$I:$I,MATCH('HFTD CPZ'!$B465,'08W Project List'!$F:$F,0))),$K465,#N/A)</f>
        <v>#N/A</v>
      </c>
      <c r="M465" s="35" t="e">
        <f>IF(ISNUMBER(L465),#N/A,IF(ISNUMBER(INDEX('Approved CPZ List'!$I:$I,MATCH('HFTD CPZ'!$B465,'Approved CPZ List'!$B:$B,0))),$K465,#N/A))</f>
        <v>#N/A</v>
      </c>
    </row>
    <row r="466" spans="1:13" ht="15.75" x14ac:dyDescent="0.25">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List'!$I:$I,MATCH('HFTD CPZ'!$B466,'08W Project List'!$F:$F,0))),$K466,#N/A)</f>
        <v>#N/A</v>
      </c>
      <c r="M466" s="35" t="e">
        <f>IF(ISNUMBER(L466),#N/A,IF(ISNUMBER(INDEX('Approved CPZ List'!$I:$I,MATCH('HFTD CPZ'!$B466,'Approved CPZ List'!$B:$B,0))),$K466,#N/A))</f>
        <v>#N/A</v>
      </c>
    </row>
    <row r="467" spans="1:13" ht="15.75" x14ac:dyDescent="0.25">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List'!$I:$I,MATCH('HFTD CPZ'!$B467,'08W Project List'!$F:$F,0))),$K467,#N/A)</f>
        <v>#N/A</v>
      </c>
      <c r="M467" s="35" t="e">
        <f>IF(ISNUMBER(L467),#N/A,IF(ISNUMBER(INDEX('Approved CPZ List'!$I:$I,MATCH('HFTD CPZ'!$B467,'Approved CPZ List'!$B:$B,0))),$K467,#N/A))</f>
        <v>#N/A</v>
      </c>
    </row>
    <row r="468" spans="1:13" ht="15.75" x14ac:dyDescent="0.25">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List'!$I:$I,MATCH('HFTD CPZ'!$B468,'08W Project List'!$F:$F,0))),$K468,#N/A)</f>
        <v>#N/A</v>
      </c>
      <c r="M468" s="35" t="e">
        <f>IF(ISNUMBER(L468),#N/A,IF(ISNUMBER(INDEX('Approved CPZ List'!$I:$I,MATCH('HFTD CPZ'!$B468,'Approved CPZ List'!$B:$B,0))),$K468,#N/A))</f>
        <v>#N/A</v>
      </c>
    </row>
    <row r="469" spans="1:13" ht="15.75" x14ac:dyDescent="0.25">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List'!$I:$I,MATCH('HFTD CPZ'!$B469,'08W Project List'!$F:$F,0))),$K469,#N/A)</f>
        <v>11348.196335048564</v>
      </c>
      <c r="M469" s="35" t="e">
        <f>IF(ISNUMBER(L469),#N/A,IF(ISNUMBER(INDEX('Approved CPZ List'!$I:$I,MATCH('HFTD CPZ'!$B469,'Approved CPZ List'!$B:$B,0))),$K469,#N/A))</f>
        <v>#N/A</v>
      </c>
    </row>
    <row r="470" spans="1:13" ht="15.75" x14ac:dyDescent="0.25">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List'!$I:$I,MATCH('HFTD CPZ'!$B470,'08W Project List'!$F:$F,0))),$K470,#N/A)</f>
        <v>#N/A</v>
      </c>
      <c r="M470" s="35" t="e">
        <f>IF(ISNUMBER(L470),#N/A,IF(ISNUMBER(INDEX('Approved CPZ List'!$I:$I,MATCH('HFTD CPZ'!$B470,'Approved CPZ List'!$B:$B,0))),$K470,#N/A))</f>
        <v>#N/A</v>
      </c>
    </row>
    <row r="471" spans="1:13" ht="15.75" x14ac:dyDescent="0.25">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List'!$I:$I,MATCH('HFTD CPZ'!$B471,'08W Project List'!$F:$F,0))),$K471,#N/A)</f>
        <v>#N/A</v>
      </c>
      <c r="M471" s="35" t="e">
        <f>IF(ISNUMBER(L471),#N/A,IF(ISNUMBER(INDEX('Approved CPZ List'!$I:$I,MATCH('HFTD CPZ'!$B471,'Approved CPZ List'!$B:$B,0))),$K471,#N/A))</f>
        <v>#N/A</v>
      </c>
    </row>
    <row r="472" spans="1:13" ht="15.75" x14ac:dyDescent="0.25">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List'!$I:$I,MATCH('HFTD CPZ'!$B472,'08W Project List'!$F:$F,0))),$K472,#N/A)</f>
        <v>#N/A</v>
      </c>
      <c r="M472" s="35" t="e">
        <f>IF(ISNUMBER(L472),#N/A,IF(ISNUMBER(INDEX('Approved CPZ List'!$I:$I,MATCH('HFTD CPZ'!$B472,'Approved CPZ List'!$B:$B,0))),$K472,#N/A))</f>
        <v>#N/A</v>
      </c>
    </row>
    <row r="473" spans="1:13" ht="15.75" x14ac:dyDescent="0.25">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List'!$I:$I,MATCH('HFTD CPZ'!$B473,'08W Project List'!$F:$F,0))),$K473,#N/A)</f>
        <v>#N/A</v>
      </c>
      <c r="M473" s="35" t="e">
        <f>IF(ISNUMBER(L473),#N/A,IF(ISNUMBER(INDEX('Approved CPZ List'!$I:$I,MATCH('HFTD CPZ'!$B473,'Approved CPZ List'!$B:$B,0))),$K473,#N/A))</f>
        <v>#N/A</v>
      </c>
    </row>
    <row r="474" spans="1:13" ht="15.75" x14ac:dyDescent="0.25">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List'!$I:$I,MATCH('HFTD CPZ'!$B474,'08W Project List'!$F:$F,0))),$K474,#N/A)</f>
        <v>#N/A</v>
      </c>
      <c r="M474" s="35" t="e">
        <f>IF(ISNUMBER(L474),#N/A,IF(ISNUMBER(INDEX('Approved CPZ List'!$I:$I,MATCH('HFTD CPZ'!$B474,'Approved CPZ List'!$B:$B,0))),$K474,#N/A))</f>
        <v>#N/A</v>
      </c>
    </row>
    <row r="475" spans="1:13" ht="15.75" x14ac:dyDescent="0.25">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List'!$I:$I,MATCH('HFTD CPZ'!$B475,'08W Project List'!$F:$F,0))),$K475,#N/A)</f>
        <v>11190.752476639218</v>
      </c>
      <c r="M475" s="35" t="e">
        <f>IF(ISNUMBER(L475),#N/A,IF(ISNUMBER(INDEX('Approved CPZ List'!$I:$I,MATCH('HFTD CPZ'!$B475,'Approved CPZ List'!$B:$B,0))),$K475,#N/A))</f>
        <v>#N/A</v>
      </c>
    </row>
    <row r="476" spans="1:13" ht="15.75" x14ac:dyDescent="0.25">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List'!$I:$I,MATCH('HFTD CPZ'!$B476,'08W Project List'!$F:$F,0))),$K476,#N/A)</f>
        <v>#N/A</v>
      </c>
      <c r="M476" s="35" t="e">
        <f>IF(ISNUMBER(L476),#N/A,IF(ISNUMBER(INDEX('Approved CPZ List'!$I:$I,MATCH('HFTD CPZ'!$B476,'Approved CPZ List'!$B:$B,0))),$K476,#N/A))</f>
        <v>#N/A</v>
      </c>
    </row>
    <row r="477" spans="1:13" ht="15.75" x14ac:dyDescent="0.25">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List'!$I:$I,MATCH('HFTD CPZ'!$B477,'08W Project List'!$F:$F,0))),$K477,#N/A)</f>
        <v>#N/A</v>
      </c>
      <c r="M477" s="35" t="e">
        <f>IF(ISNUMBER(L477),#N/A,IF(ISNUMBER(INDEX('Approved CPZ List'!$I:$I,MATCH('HFTD CPZ'!$B477,'Approved CPZ List'!$B:$B,0))),$K477,#N/A))</f>
        <v>#N/A</v>
      </c>
    </row>
    <row r="478" spans="1:13" ht="15.75" x14ac:dyDescent="0.25">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List'!$I:$I,MATCH('HFTD CPZ'!$B478,'08W Project List'!$F:$F,0))),$K478,#N/A)</f>
        <v>#N/A</v>
      </c>
      <c r="M478" s="35" t="e">
        <f>IF(ISNUMBER(L478),#N/A,IF(ISNUMBER(INDEX('Approved CPZ List'!$I:$I,MATCH('HFTD CPZ'!$B478,'Approved CPZ List'!$B:$B,0))),$K478,#N/A))</f>
        <v>#N/A</v>
      </c>
    </row>
    <row r="479" spans="1:13" ht="15.75" x14ac:dyDescent="0.25">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List'!$I:$I,MATCH('HFTD CPZ'!$B479,'08W Project List'!$F:$F,0))),$K479,#N/A)</f>
        <v>#N/A</v>
      </c>
      <c r="M479" s="35" t="e">
        <f>IF(ISNUMBER(L479),#N/A,IF(ISNUMBER(INDEX('Approved CPZ List'!$I:$I,MATCH('HFTD CPZ'!$B479,'Approved CPZ List'!$B:$B,0))),$K479,#N/A))</f>
        <v>#N/A</v>
      </c>
    </row>
    <row r="480" spans="1:13" ht="15.75" x14ac:dyDescent="0.25">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List'!$I:$I,MATCH('HFTD CPZ'!$B480,'08W Project List'!$F:$F,0))),$K480,#N/A)</f>
        <v>#N/A</v>
      </c>
      <c r="M480" s="35" t="e">
        <f>IF(ISNUMBER(L480),#N/A,IF(ISNUMBER(INDEX('Approved CPZ List'!$I:$I,MATCH('HFTD CPZ'!$B480,'Approved CPZ List'!$B:$B,0))),$K480,#N/A))</f>
        <v>#N/A</v>
      </c>
    </row>
    <row r="481" spans="1:13" ht="15.75" x14ac:dyDescent="0.25">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List'!$I:$I,MATCH('HFTD CPZ'!$B481,'08W Project List'!$F:$F,0))),$K481,#N/A)</f>
        <v>#N/A</v>
      </c>
      <c r="M481" s="35" t="e">
        <f>IF(ISNUMBER(L481),#N/A,IF(ISNUMBER(INDEX('Approved CPZ List'!$I:$I,MATCH('HFTD CPZ'!$B481,'Approved CPZ List'!$B:$B,0))),$K481,#N/A))</f>
        <v>#N/A</v>
      </c>
    </row>
    <row r="482" spans="1:13" ht="15.75" x14ac:dyDescent="0.25">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List'!$I:$I,MATCH('HFTD CPZ'!$B482,'08W Project List'!$F:$F,0))),$K482,#N/A)</f>
        <v>11088.807927388771</v>
      </c>
      <c r="M482" s="35" t="e">
        <f>IF(ISNUMBER(L482),#N/A,IF(ISNUMBER(INDEX('Approved CPZ List'!$I:$I,MATCH('HFTD CPZ'!$B482,'Approved CPZ List'!$B:$B,0))),$K482,#N/A))</f>
        <v>#N/A</v>
      </c>
    </row>
    <row r="483" spans="1:13" ht="15.75" x14ac:dyDescent="0.25">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List'!$I:$I,MATCH('HFTD CPZ'!$B483,'08W Project List'!$F:$F,0))),$K483,#N/A)</f>
        <v>#N/A</v>
      </c>
      <c r="M483" s="35" t="e">
        <f>IF(ISNUMBER(L483),#N/A,IF(ISNUMBER(INDEX('Approved CPZ List'!$I:$I,MATCH('HFTD CPZ'!$B483,'Approved CPZ List'!$B:$B,0))),$K483,#N/A))</f>
        <v>#N/A</v>
      </c>
    </row>
    <row r="484" spans="1:13" ht="15.75" x14ac:dyDescent="0.25">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List'!$I:$I,MATCH('HFTD CPZ'!$B484,'08W Project List'!$F:$F,0))),$K484,#N/A)</f>
        <v>#N/A</v>
      </c>
      <c r="M484" s="35" t="e">
        <f>IF(ISNUMBER(L484),#N/A,IF(ISNUMBER(INDEX('Approved CPZ List'!$I:$I,MATCH('HFTD CPZ'!$B484,'Approved CPZ List'!$B:$B,0))),$K484,#N/A))</f>
        <v>#N/A</v>
      </c>
    </row>
    <row r="485" spans="1:13" ht="15.75" x14ac:dyDescent="0.25">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List'!$I:$I,MATCH('HFTD CPZ'!$B485,'08W Project List'!$F:$F,0))),$K485,#N/A)</f>
        <v>#N/A</v>
      </c>
      <c r="M485" s="35" t="e">
        <f>IF(ISNUMBER(L485),#N/A,IF(ISNUMBER(INDEX('Approved CPZ List'!$I:$I,MATCH('HFTD CPZ'!$B485,'Approved CPZ List'!$B:$B,0))),$K485,#N/A))</f>
        <v>#N/A</v>
      </c>
    </row>
    <row r="486" spans="1:13" ht="15.75" x14ac:dyDescent="0.25">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List'!$I:$I,MATCH('HFTD CPZ'!$B486,'08W Project List'!$F:$F,0))),$K486,#N/A)</f>
        <v>#N/A</v>
      </c>
      <c r="M486" s="35" t="e">
        <f>IF(ISNUMBER(L486),#N/A,IF(ISNUMBER(INDEX('Approved CPZ List'!$I:$I,MATCH('HFTD CPZ'!$B486,'Approved CPZ List'!$B:$B,0))),$K486,#N/A))</f>
        <v>#N/A</v>
      </c>
    </row>
    <row r="487" spans="1:13" ht="15.75" x14ac:dyDescent="0.25">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List'!$I:$I,MATCH('HFTD CPZ'!$B487,'08W Project List'!$F:$F,0))),$K487,#N/A)</f>
        <v>#N/A</v>
      </c>
      <c r="M487" s="35" t="e">
        <f>IF(ISNUMBER(L487),#N/A,IF(ISNUMBER(INDEX('Approved CPZ List'!$I:$I,MATCH('HFTD CPZ'!$B487,'Approved CPZ List'!$B:$B,0))),$K487,#N/A))</f>
        <v>#N/A</v>
      </c>
    </row>
    <row r="488" spans="1:13" ht="15.75" x14ac:dyDescent="0.25">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List'!$I:$I,MATCH('HFTD CPZ'!$B488,'08W Project List'!$F:$F,0))),$K488,#N/A)</f>
        <v>#N/A</v>
      </c>
      <c r="M488" s="35" t="e">
        <f>IF(ISNUMBER(L488),#N/A,IF(ISNUMBER(INDEX('Approved CPZ List'!$I:$I,MATCH('HFTD CPZ'!$B488,'Approved CPZ List'!$B:$B,0))),$K488,#N/A))</f>
        <v>#N/A</v>
      </c>
    </row>
    <row r="489" spans="1:13" ht="15.75" x14ac:dyDescent="0.25">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List'!$I:$I,MATCH('HFTD CPZ'!$B489,'08W Project List'!$F:$F,0))),$K489,#N/A)</f>
        <v>#N/A</v>
      </c>
      <c r="M489" s="35" t="e">
        <f>IF(ISNUMBER(L489),#N/A,IF(ISNUMBER(INDEX('Approved CPZ List'!$I:$I,MATCH('HFTD CPZ'!$B489,'Approved CPZ List'!$B:$B,0))),$K489,#N/A))</f>
        <v>#N/A</v>
      </c>
    </row>
    <row r="490" spans="1:13" ht="15.75" x14ac:dyDescent="0.25">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List'!$I:$I,MATCH('HFTD CPZ'!$B490,'08W Project List'!$F:$F,0))),$K490,#N/A)</f>
        <v>#N/A</v>
      </c>
      <c r="M490" s="35" t="e">
        <f>IF(ISNUMBER(L490),#N/A,IF(ISNUMBER(INDEX('Approved CPZ List'!$I:$I,MATCH('HFTD CPZ'!$B490,'Approved CPZ List'!$B:$B,0))),$K490,#N/A))</f>
        <v>#N/A</v>
      </c>
    </row>
    <row r="491" spans="1:13" ht="15.75" x14ac:dyDescent="0.25">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List'!$I:$I,MATCH('HFTD CPZ'!$B491,'08W Project List'!$F:$F,0))),$K491,#N/A)</f>
        <v>#N/A</v>
      </c>
      <c r="M491" s="35" t="e">
        <f>IF(ISNUMBER(L491),#N/A,IF(ISNUMBER(INDEX('Approved CPZ List'!$I:$I,MATCH('HFTD CPZ'!$B491,'Approved CPZ List'!$B:$B,0))),$K491,#N/A))</f>
        <v>#N/A</v>
      </c>
    </row>
    <row r="492" spans="1:13" ht="15.75" x14ac:dyDescent="0.25">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List'!$I:$I,MATCH('HFTD CPZ'!$B492,'08W Project List'!$F:$F,0))),$K492,#N/A)</f>
        <v>#N/A</v>
      </c>
      <c r="M492" s="35" t="e">
        <f>IF(ISNUMBER(L492),#N/A,IF(ISNUMBER(INDEX('Approved CPZ List'!$I:$I,MATCH('HFTD CPZ'!$B492,'Approved CPZ List'!$B:$B,0))),$K492,#N/A))</f>
        <v>#N/A</v>
      </c>
    </row>
    <row r="493" spans="1:13" ht="15.75" x14ac:dyDescent="0.25">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List'!$I:$I,MATCH('HFTD CPZ'!$B493,'08W Project List'!$F:$F,0))),$K493,#N/A)</f>
        <v>#N/A</v>
      </c>
      <c r="M493" s="35" t="e">
        <f>IF(ISNUMBER(L493),#N/A,IF(ISNUMBER(INDEX('Approved CPZ List'!$I:$I,MATCH('HFTD CPZ'!$B493,'Approved CPZ List'!$B:$B,0))),$K493,#N/A))</f>
        <v>#N/A</v>
      </c>
    </row>
    <row r="494" spans="1:13" ht="15.75" x14ac:dyDescent="0.25">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List'!$I:$I,MATCH('HFTD CPZ'!$B494,'08W Project List'!$F:$F,0))),$K494,#N/A)</f>
        <v>#N/A</v>
      </c>
      <c r="M494" s="35" t="e">
        <f>IF(ISNUMBER(L494),#N/A,IF(ISNUMBER(INDEX('Approved CPZ List'!$I:$I,MATCH('HFTD CPZ'!$B494,'Approved CPZ List'!$B:$B,0))),$K494,#N/A))</f>
        <v>#N/A</v>
      </c>
    </row>
    <row r="495" spans="1:13" ht="15.75" x14ac:dyDescent="0.25">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List'!$I:$I,MATCH('HFTD CPZ'!$B495,'08W Project List'!$F:$F,0))),$K495,#N/A)</f>
        <v>#N/A</v>
      </c>
      <c r="M495" s="35" t="e">
        <f>IF(ISNUMBER(L495),#N/A,IF(ISNUMBER(INDEX('Approved CPZ List'!$I:$I,MATCH('HFTD CPZ'!$B495,'Approved CPZ List'!$B:$B,0))),$K495,#N/A))</f>
        <v>#N/A</v>
      </c>
    </row>
    <row r="496" spans="1:13" ht="15.75" x14ac:dyDescent="0.25">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List'!$I:$I,MATCH('HFTD CPZ'!$B496,'08W Project List'!$F:$F,0))),$K496,#N/A)</f>
        <v>#N/A</v>
      </c>
      <c r="M496" s="35" t="e">
        <f>IF(ISNUMBER(L496),#N/A,IF(ISNUMBER(INDEX('Approved CPZ List'!$I:$I,MATCH('HFTD CPZ'!$B496,'Approved CPZ List'!$B:$B,0))),$K496,#N/A))</f>
        <v>#N/A</v>
      </c>
    </row>
    <row r="497" spans="1:13" ht="15.75" x14ac:dyDescent="0.25">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List'!$I:$I,MATCH('HFTD CPZ'!$B497,'08W Project List'!$F:$F,0))),$K497,#N/A)</f>
        <v>#N/A</v>
      </c>
      <c r="M497" s="35" t="e">
        <f>IF(ISNUMBER(L497),#N/A,IF(ISNUMBER(INDEX('Approved CPZ List'!$I:$I,MATCH('HFTD CPZ'!$B497,'Approved CPZ List'!$B:$B,0))),$K497,#N/A))</f>
        <v>#N/A</v>
      </c>
    </row>
    <row r="498" spans="1:13" ht="15.75" x14ac:dyDescent="0.25">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List'!$I:$I,MATCH('HFTD CPZ'!$B498,'08W Project List'!$F:$F,0))),$K498,#N/A)</f>
        <v>#N/A</v>
      </c>
      <c r="M498" s="35" t="e">
        <f>IF(ISNUMBER(L498),#N/A,IF(ISNUMBER(INDEX('Approved CPZ List'!$I:$I,MATCH('HFTD CPZ'!$B498,'Approved CPZ List'!$B:$B,0))),$K498,#N/A))</f>
        <v>#N/A</v>
      </c>
    </row>
    <row r="499" spans="1:13" ht="15.75" x14ac:dyDescent="0.25">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List'!$I:$I,MATCH('HFTD CPZ'!$B499,'08W Project List'!$F:$F,0))),$K499,#N/A)</f>
        <v>#N/A</v>
      </c>
      <c r="M499" s="35" t="e">
        <f>IF(ISNUMBER(L499),#N/A,IF(ISNUMBER(INDEX('Approved CPZ List'!$I:$I,MATCH('HFTD CPZ'!$B499,'Approved CPZ List'!$B:$B,0))),$K499,#N/A))</f>
        <v>#N/A</v>
      </c>
    </row>
    <row r="500" spans="1:13" ht="15.75" x14ac:dyDescent="0.25">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List'!$I:$I,MATCH('HFTD CPZ'!$B500,'08W Project List'!$F:$F,0))),$K500,#N/A)</f>
        <v>#N/A</v>
      </c>
      <c r="M500" s="35" t="e">
        <f>IF(ISNUMBER(L500),#N/A,IF(ISNUMBER(INDEX('Approved CPZ List'!$I:$I,MATCH('HFTD CPZ'!$B500,'Approved CPZ List'!$B:$B,0))),$K500,#N/A))</f>
        <v>#N/A</v>
      </c>
    </row>
    <row r="501" spans="1:13" ht="15.75" x14ac:dyDescent="0.25">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List'!$I:$I,MATCH('HFTD CPZ'!$B501,'08W Project List'!$F:$F,0))),$K501,#N/A)</f>
        <v>#N/A</v>
      </c>
      <c r="M501" s="35" t="e">
        <f>IF(ISNUMBER(L501),#N/A,IF(ISNUMBER(INDEX('Approved CPZ List'!$I:$I,MATCH('HFTD CPZ'!$B501,'Approved CPZ List'!$B:$B,0))),$K501,#N/A))</f>
        <v>#N/A</v>
      </c>
    </row>
    <row r="502" spans="1:13" ht="15.75" x14ac:dyDescent="0.25">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List'!$I:$I,MATCH('HFTD CPZ'!$B502,'08W Project List'!$F:$F,0))),$K502,#N/A)</f>
        <v>#N/A</v>
      </c>
      <c r="M502" s="35" t="e">
        <f>IF(ISNUMBER(L502),#N/A,IF(ISNUMBER(INDEX('Approved CPZ List'!$I:$I,MATCH('HFTD CPZ'!$B502,'Approved CPZ List'!$B:$B,0))),$K502,#N/A))</f>
        <v>#N/A</v>
      </c>
    </row>
    <row r="503" spans="1:13" ht="15.75" x14ac:dyDescent="0.25">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List'!$I:$I,MATCH('HFTD CPZ'!$B503,'08W Project List'!$F:$F,0))),$K503,#N/A)</f>
        <v>#N/A</v>
      </c>
      <c r="M503" s="35" t="e">
        <f>IF(ISNUMBER(L503),#N/A,IF(ISNUMBER(INDEX('Approved CPZ List'!$I:$I,MATCH('HFTD CPZ'!$B503,'Approved CPZ List'!$B:$B,0))),$K503,#N/A))</f>
        <v>#N/A</v>
      </c>
    </row>
    <row r="504" spans="1:13" ht="15.75" x14ac:dyDescent="0.25">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List'!$I:$I,MATCH('HFTD CPZ'!$B504,'08W Project List'!$F:$F,0))),$K504,#N/A)</f>
        <v>#N/A</v>
      </c>
      <c r="M504" s="35" t="e">
        <f>IF(ISNUMBER(L504),#N/A,IF(ISNUMBER(INDEX('Approved CPZ List'!$I:$I,MATCH('HFTD CPZ'!$B504,'Approved CPZ List'!$B:$B,0))),$K504,#N/A))</f>
        <v>#N/A</v>
      </c>
    </row>
    <row r="505" spans="1:13" ht="15.75" x14ac:dyDescent="0.25">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List'!$I:$I,MATCH('HFTD CPZ'!$B505,'08W Project List'!$F:$F,0))),$K505,#N/A)</f>
        <v>#N/A</v>
      </c>
      <c r="M505" s="35" t="e">
        <f>IF(ISNUMBER(L505),#N/A,IF(ISNUMBER(INDEX('Approved CPZ List'!$I:$I,MATCH('HFTD CPZ'!$B505,'Approved CPZ List'!$B:$B,0))),$K505,#N/A))</f>
        <v>#N/A</v>
      </c>
    </row>
    <row r="506" spans="1:13" ht="15.75" x14ac:dyDescent="0.25">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List'!$I:$I,MATCH('HFTD CPZ'!$B506,'08W Project List'!$F:$F,0))),$K506,#N/A)</f>
        <v>#N/A</v>
      </c>
      <c r="M506" s="35" t="e">
        <f>IF(ISNUMBER(L506),#N/A,IF(ISNUMBER(INDEX('Approved CPZ List'!$I:$I,MATCH('HFTD CPZ'!$B506,'Approved CPZ List'!$B:$B,0))),$K506,#N/A))</f>
        <v>#N/A</v>
      </c>
    </row>
    <row r="507" spans="1:13" ht="15.75" x14ac:dyDescent="0.25">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List'!$I:$I,MATCH('HFTD CPZ'!$B507,'08W Project List'!$F:$F,0))),$K507,#N/A)</f>
        <v>#N/A</v>
      </c>
      <c r="M507" s="35" t="e">
        <f>IF(ISNUMBER(L507),#N/A,IF(ISNUMBER(INDEX('Approved CPZ List'!$I:$I,MATCH('HFTD CPZ'!$B507,'Approved CPZ List'!$B:$B,0))),$K507,#N/A))</f>
        <v>#N/A</v>
      </c>
    </row>
    <row r="508" spans="1:13" ht="15.75" x14ac:dyDescent="0.25">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List'!$I:$I,MATCH('HFTD CPZ'!$B508,'08W Project List'!$F:$F,0))),$K508,#N/A)</f>
        <v>#N/A</v>
      </c>
      <c r="M508" s="35" t="e">
        <f>IF(ISNUMBER(L508),#N/A,IF(ISNUMBER(INDEX('Approved CPZ List'!$I:$I,MATCH('HFTD CPZ'!$B508,'Approved CPZ List'!$B:$B,0))),$K508,#N/A))</f>
        <v>#N/A</v>
      </c>
    </row>
    <row r="509" spans="1:13" ht="15.75" x14ac:dyDescent="0.25">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List'!$I:$I,MATCH('HFTD CPZ'!$B509,'08W Project List'!$F:$F,0))),$K509,#N/A)</f>
        <v>#N/A</v>
      </c>
      <c r="M509" s="35" t="e">
        <f>IF(ISNUMBER(L509),#N/A,IF(ISNUMBER(INDEX('Approved CPZ List'!$I:$I,MATCH('HFTD CPZ'!$B509,'Approved CPZ List'!$B:$B,0))),$K509,#N/A))</f>
        <v>#N/A</v>
      </c>
    </row>
    <row r="510" spans="1:13" ht="15.75" x14ac:dyDescent="0.25">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List'!$I:$I,MATCH('HFTD CPZ'!$B510,'08W Project List'!$F:$F,0))),$K510,#N/A)</f>
        <v>#N/A</v>
      </c>
      <c r="M510" s="35" t="e">
        <f>IF(ISNUMBER(L510),#N/A,IF(ISNUMBER(INDEX('Approved CPZ List'!$I:$I,MATCH('HFTD CPZ'!$B510,'Approved CPZ List'!$B:$B,0))),$K510,#N/A))</f>
        <v>#N/A</v>
      </c>
    </row>
    <row r="511" spans="1:13" ht="15.75" x14ac:dyDescent="0.25">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List'!$I:$I,MATCH('HFTD CPZ'!$B511,'08W Project List'!$F:$F,0))),$K511,#N/A)</f>
        <v>#N/A</v>
      </c>
      <c r="M511" s="35" t="e">
        <f>IF(ISNUMBER(L511),#N/A,IF(ISNUMBER(INDEX('Approved CPZ List'!$I:$I,MATCH('HFTD CPZ'!$B511,'Approved CPZ List'!$B:$B,0))),$K511,#N/A))</f>
        <v>#N/A</v>
      </c>
    </row>
    <row r="512" spans="1:13" ht="15.75" x14ac:dyDescent="0.25">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List'!$I:$I,MATCH('HFTD CPZ'!$B512,'08W Project List'!$F:$F,0))),$K512,#N/A)</f>
        <v>#N/A</v>
      </c>
      <c r="M512" s="35" t="e">
        <f>IF(ISNUMBER(L512),#N/A,IF(ISNUMBER(INDEX('Approved CPZ List'!$I:$I,MATCH('HFTD CPZ'!$B512,'Approved CPZ List'!$B:$B,0))),$K512,#N/A))</f>
        <v>#N/A</v>
      </c>
    </row>
    <row r="513" spans="1:13" ht="15.75" x14ac:dyDescent="0.25">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List'!$I:$I,MATCH('HFTD CPZ'!$B513,'08W Project List'!$F:$F,0))),$K513,#N/A)</f>
        <v>#N/A</v>
      </c>
      <c r="M513" s="35" t="e">
        <f>IF(ISNUMBER(L513),#N/A,IF(ISNUMBER(INDEX('Approved CPZ List'!$I:$I,MATCH('HFTD CPZ'!$B513,'Approved CPZ List'!$B:$B,0))),$K513,#N/A))</f>
        <v>#N/A</v>
      </c>
    </row>
    <row r="514" spans="1:13" ht="15.75" x14ac:dyDescent="0.25">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List'!$I:$I,MATCH('HFTD CPZ'!$B514,'08W Project List'!$F:$F,0))),$K514,#N/A)</f>
        <v>#N/A</v>
      </c>
      <c r="M514" s="35" t="e">
        <f>IF(ISNUMBER(L514),#N/A,IF(ISNUMBER(INDEX('Approved CPZ List'!$I:$I,MATCH('HFTD CPZ'!$B514,'Approved CPZ List'!$B:$B,0))),$K514,#N/A))</f>
        <v>#N/A</v>
      </c>
    </row>
    <row r="515" spans="1:13" ht="15.75" x14ac:dyDescent="0.25">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List'!$I:$I,MATCH('HFTD CPZ'!$B515,'08W Project List'!$F:$F,0))),$K515,#N/A)</f>
        <v>#N/A</v>
      </c>
      <c r="M515" s="35" t="e">
        <f>IF(ISNUMBER(L515),#N/A,IF(ISNUMBER(INDEX('Approved CPZ List'!$I:$I,MATCH('HFTD CPZ'!$B515,'Approved CPZ List'!$B:$B,0))),$K515,#N/A))</f>
        <v>#N/A</v>
      </c>
    </row>
    <row r="516" spans="1:13" ht="15.75" x14ac:dyDescent="0.25">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List'!$I:$I,MATCH('HFTD CPZ'!$B516,'08W Project List'!$F:$F,0))),$K516,#N/A)</f>
        <v>#N/A</v>
      </c>
      <c r="M516" s="35" t="e">
        <f>IF(ISNUMBER(L516),#N/A,IF(ISNUMBER(INDEX('Approved CPZ List'!$I:$I,MATCH('HFTD CPZ'!$B516,'Approved CPZ List'!$B:$B,0))),$K516,#N/A))</f>
        <v>#N/A</v>
      </c>
    </row>
    <row r="517" spans="1:13" ht="15.75" x14ac:dyDescent="0.25">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List'!$I:$I,MATCH('HFTD CPZ'!$B517,'08W Project List'!$F:$F,0))),$K517,#N/A)</f>
        <v>#N/A</v>
      </c>
      <c r="M517" s="35" t="e">
        <f>IF(ISNUMBER(L517),#N/A,IF(ISNUMBER(INDEX('Approved CPZ List'!$I:$I,MATCH('HFTD CPZ'!$B517,'Approved CPZ List'!$B:$B,0))),$K517,#N/A))</f>
        <v>#N/A</v>
      </c>
    </row>
    <row r="518" spans="1:13" ht="15.75" x14ac:dyDescent="0.25">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List'!$I:$I,MATCH('HFTD CPZ'!$B518,'08W Project List'!$F:$F,0))),$K518,#N/A)</f>
        <v>#N/A</v>
      </c>
      <c r="M518" s="35" t="e">
        <f>IF(ISNUMBER(L518),#N/A,IF(ISNUMBER(INDEX('Approved CPZ List'!$I:$I,MATCH('HFTD CPZ'!$B518,'Approved CPZ List'!$B:$B,0))),$K518,#N/A))</f>
        <v>#N/A</v>
      </c>
    </row>
    <row r="519" spans="1:13" ht="15.75" x14ac:dyDescent="0.25">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List'!$I:$I,MATCH('HFTD CPZ'!$B519,'08W Project List'!$F:$F,0))),$K519,#N/A)</f>
        <v>#N/A</v>
      </c>
      <c r="M519" s="35" t="e">
        <f>IF(ISNUMBER(L519),#N/A,IF(ISNUMBER(INDEX('Approved CPZ List'!$I:$I,MATCH('HFTD CPZ'!$B519,'Approved CPZ List'!$B:$B,0))),$K519,#N/A))</f>
        <v>#N/A</v>
      </c>
    </row>
    <row r="520" spans="1:13" ht="15.75" x14ac:dyDescent="0.25">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List'!$I:$I,MATCH('HFTD CPZ'!$B520,'08W Project List'!$F:$F,0))),$K520,#N/A)</f>
        <v>#N/A</v>
      </c>
      <c r="M520" s="35" t="e">
        <f>IF(ISNUMBER(L520),#N/A,IF(ISNUMBER(INDEX('Approved CPZ List'!$I:$I,MATCH('HFTD CPZ'!$B520,'Approved CPZ List'!$B:$B,0))),$K520,#N/A))</f>
        <v>#N/A</v>
      </c>
    </row>
    <row r="521" spans="1:13" ht="15.75" x14ac:dyDescent="0.25">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List'!$I:$I,MATCH('HFTD CPZ'!$B521,'08W Project List'!$F:$F,0))),$K521,#N/A)</f>
        <v>#N/A</v>
      </c>
      <c r="M521" s="35" t="e">
        <f>IF(ISNUMBER(L521),#N/A,IF(ISNUMBER(INDEX('Approved CPZ List'!$I:$I,MATCH('HFTD CPZ'!$B521,'Approved CPZ List'!$B:$B,0))),$K521,#N/A))</f>
        <v>#N/A</v>
      </c>
    </row>
    <row r="522" spans="1:13" ht="15.75" x14ac:dyDescent="0.25">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List'!$I:$I,MATCH('HFTD CPZ'!$B522,'08W Project List'!$F:$F,0))),$K522,#N/A)</f>
        <v>#N/A</v>
      </c>
      <c r="M522" s="35" t="e">
        <f>IF(ISNUMBER(L522),#N/A,IF(ISNUMBER(INDEX('Approved CPZ List'!$I:$I,MATCH('HFTD CPZ'!$B522,'Approved CPZ List'!$B:$B,0))),$K522,#N/A))</f>
        <v>#N/A</v>
      </c>
    </row>
    <row r="523" spans="1:13" ht="15.75" x14ac:dyDescent="0.25">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List'!$I:$I,MATCH('HFTD CPZ'!$B523,'08W Project List'!$F:$F,0))),$K523,#N/A)</f>
        <v>#N/A</v>
      </c>
      <c r="M523" s="35" t="e">
        <f>IF(ISNUMBER(L523),#N/A,IF(ISNUMBER(INDEX('Approved CPZ List'!$I:$I,MATCH('HFTD CPZ'!$B523,'Approved CPZ List'!$B:$B,0))),$K523,#N/A))</f>
        <v>#N/A</v>
      </c>
    </row>
    <row r="524" spans="1:13" ht="15.75" x14ac:dyDescent="0.25">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List'!$I:$I,MATCH('HFTD CPZ'!$B524,'08W Project List'!$F:$F,0))),$K524,#N/A)</f>
        <v>#N/A</v>
      </c>
      <c r="M524" s="35" t="e">
        <f>IF(ISNUMBER(L524),#N/A,IF(ISNUMBER(INDEX('Approved CPZ List'!$I:$I,MATCH('HFTD CPZ'!$B524,'Approved CPZ List'!$B:$B,0))),$K524,#N/A))</f>
        <v>#N/A</v>
      </c>
    </row>
    <row r="525" spans="1:13" ht="15.75" x14ac:dyDescent="0.25">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List'!$I:$I,MATCH('HFTD CPZ'!$B525,'08W Project List'!$F:$F,0))),$K525,#N/A)</f>
        <v>#N/A</v>
      </c>
      <c r="M525" s="35" t="e">
        <f>IF(ISNUMBER(L525),#N/A,IF(ISNUMBER(INDEX('Approved CPZ List'!$I:$I,MATCH('HFTD CPZ'!$B525,'Approved CPZ List'!$B:$B,0))),$K525,#N/A))</f>
        <v>#N/A</v>
      </c>
    </row>
    <row r="526" spans="1:13" ht="15.75" x14ac:dyDescent="0.25">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List'!$I:$I,MATCH('HFTD CPZ'!$B526,'08W Project List'!$F:$F,0))),$K526,#N/A)</f>
        <v>#N/A</v>
      </c>
      <c r="M526" s="35" t="e">
        <f>IF(ISNUMBER(L526),#N/A,IF(ISNUMBER(INDEX('Approved CPZ List'!$I:$I,MATCH('HFTD CPZ'!$B526,'Approved CPZ List'!$B:$B,0))),$K526,#N/A))</f>
        <v>#N/A</v>
      </c>
    </row>
    <row r="527" spans="1:13" ht="15.75" x14ac:dyDescent="0.25">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List'!$I:$I,MATCH('HFTD CPZ'!$B527,'08W Project List'!$F:$F,0))),$K527,#N/A)</f>
        <v>#N/A</v>
      </c>
      <c r="M527" s="35" t="e">
        <f>IF(ISNUMBER(L527),#N/A,IF(ISNUMBER(INDEX('Approved CPZ List'!$I:$I,MATCH('HFTD CPZ'!$B527,'Approved CPZ List'!$B:$B,0))),$K527,#N/A))</f>
        <v>#N/A</v>
      </c>
    </row>
    <row r="528" spans="1:13" ht="15.75" x14ac:dyDescent="0.25">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List'!$I:$I,MATCH('HFTD CPZ'!$B528,'08W Project List'!$F:$F,0))),$K528,#N/A)</f>
        <v>#N/A</v>
      </c>
      <c r="M528" s="35" t="e">
        <f>IF(ISNUMBER(L528),#N/A,IF(ISNUMBER(INDEX('Approved CPZ List'!$I:$I,MATCH('HFTD CPZ'!$B528,'Approved CPZ List'!$B:$B,0))),$K528,#N/A))</f>
        <v>#N/A</v>
      </c>
    </row>
    <row r="529" spans="1:13" ht="15.75" x14ac:dyDescent="0.25">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List'!$I:$I,MATCH('HFTD CPZ'!$B529,'08W Project List'!$F:$F,0))),$K529,#N/A)</f>
        <v>#N/A</v>
      </c>
      <c r="M529" s="35" t="e">
        <f>IF(ISNUMBER(L529),#N/A,IF(ISNUMBER(INDEX('Approved CPZ List'!$I:$I,MATCH('HFTD CPZ'!$B529,'Approved CPZ List'!$B:$B,0))),$K529,#N/A))</f>
        <v>#N/A</v>
      </c>
    </row>
    <row r="530" spans="1:13" ht="15.75" x14ac:dyDescent="0.25">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List'!$I:$I,MATCH('HFTD CPZ'!$B530,'08W Project List'!$F:$F,0))),$K530,#N/A)</f>
        <v>#N/A</v>
      </c>
      <c r="M530" s="35" t="e">
        <f>IF(ISNUMBER(L530),#N/A,IF(ISNUMBER(INDEX('Approved CPZ List'!$I:$I,MATCH('HFTD CPZ'!$B530,'Approved CPZ List'!$B:$B,0))),$K530,#N/A))</f>
        <v>#N/A</v>
      </c>
    </row>
    <row r="531" spans="1:13" ht="15.75" x14ac:dyDescent="0.25">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List'!$I:$I,MATCH('HFTD CPZ'!$B531,'08W Project List'!$F:$F,0))),$K531,#N/A)</f>
        <v>#N/A</v>
      </c>
      <c r="M531" s="35" t="e">
        <f>IF(ISNUMBER(L531),#N/A,IF(ISNUMBER(INDEX('Approved CPZ List'!$I:$I,MATCH('HFTD CPZ'!$B531,'Approved CPZ List'!$B:$B,0))),$K531,#N/A))</f>
        <v>#N/A</v>
      </c>
    </row>
    <row r="532" spans="1:13" ht="15.75" x14ac:dyDescent="0.25">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List'!$I:$I,MATCH('HFTD CPZ'!$B532,'08W Project List'!$F:$F,0))),$K532,#N/A)</f>
        <v>#N/A</v>
      </c>
      <c r="M532" s="35" t="e">
        <f>IF(ISNUMBER(L532),#N/A,IF(ISNUMBER(INDEX('Approved CPZ List'!$I:$I,MATCH('HFTD CPZ'!$B532,'Approved CPZ List'!$B:$B,0))),$K532,#N/A))</f>
        <v>#N/A</v>
      </c>
    </row>
    <row r="533" spans="1:13" ht="15.75" x14ac:dyDescent="0.25">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List'!$I:$I,MATCH('HFTD CPZ'!$B533,'08W Project List'!$F:$F,0))),$K533,#N/A)</f>
        <v>#N/A</v>
      </c>
      <c r="M533" s="35" t="e">
        <f>IF(ISNUMBER(L533),#N/A,IF(ISNUMBER(INDEX('Approved CPZ List'!$I:$I,MATCH('HFTD CPZ'!$B533,'Approved CPZ List'!$B:$B,0))),$K533,#N/A))</f>
        <v>#N/A</v>
      </c>
    </row>
    <row r="534" spans="1:13" ht="15.75" x14ac:dyDescent="0.25">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List'!$I:$I,MATCH('HFTD CPZ'!$B534,'08W Project List'!$F:$F,0))),$K534,#N/A)</f>
        <v>#N/A</v>
      </c>
      <c r="M534" s="35" t="e">
        <f>IF(ISNUMBER(L534),#N/A,IF(ISNUMBER(INDEX('Approved CPZ List'!$I:$I,MATCH('HFTD CPZ'!$B534,'Approved CPZ List'!$B:$B,0))),$K534,#N/A))</f>
        <v>#N/A</v>
      </c>
    </row>
    <row r="535" spans="1:13" ht="15.75" x14ac:dyDescent="0.25">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List'!$I:$I,MATCH('HFTD CPZ'!$B535,'08W Project List'!$F:$F,0))),$K535,#N/A)</f>
        <v>#N/A</v>
      </c>
      <c r="M535" s="35" t="e">
        <f>IF(ISNUMBER(L535),#N/A,IF(ISNUMBER(INDEX('Approved CPZ List'!$I:$I,MATCH('HFTD CPZ'!$B535,'Approved CPZ List'!$B:$B,0))),$K535,#N/A))</f>
        <v>#N/A</v>
      </c>
    </row>
    <row r="536" spans="1:13" ht="15.75" x14ac:dyDescent="0.25">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List'!$I:$I,MATCH('HFTD CPZ'!$B536,'08W Project List'!$F:$F,0))),$K536,#N/A)</f>
        <v>#N/A</v>
      </c>
      <c r="M536" s="35" t="e">
        <f>IF(ISNUMBER(L536),#N/A,IF(ISNUMBER(INDEX('Approved CPZ List'!$I:$I,MATCH('HFTD CPZ'!$B536,'Approved CPZ List'!$B:$B,0))),$K536,#N/A))</f>
        <v>#N/A</v>
      </c>
    </row>
    <row r="537" spans="1:13" ht="15.75" x14ac:dyDescent="0.25">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List'!$I:$I,MATCH('HFTD CPZ'!$B537,'08W Project List'!$F:$F,0))),$K537,#N/A)</f>
        <v>#N/A</v>
      </c>
      <c r="M537" s="35" t="e">
        <f>IF(ISNUMBER(L537),#N/A,IF(ISNUMBER(INDEX('Approved CPZ List'!$I:$I,MATCH('HFTD CPZ'!$B537,'Approved CPZ List'!$B:$B,0))),$K537,#N/A))</f>
        <v>#N/A</v>
      </c>
    </row>
    <row r="538" spans="1:13" ht="15.75" x14ac:dyDescent="0.25">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List'!$I:$I,MATCH('HFTD CPZ'!$B538,'08W Project List'!$F:$F,0))),$K538,#N/A)</f>
        <v>#N/A</v>
      </c>
      <c r="M538" s="35" t="e">
        <f>IF(ISNUMBER(L538),#N/A,IF(ISNUMBER(INDEX('Approved CPZ List'!$I:$I,MATCH('HFTD CPZ'!$B538,'Approved CPZ List'!$B:$B,0))),$K538,#N/A))</f>
        <v>#N/A</v>
      </c>
    </row>
    <row r="539" spans="1:13" ht="15.75" x14ac:dyDescent="0.25">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List'!$I:$I,MATCH('HFTD CPZ'!$B539,'08W Project List'!$F:$F,0))),$K539,#N/A)</f>
        <v>#N/A</v>
      </c>
      <c r="M539" s="35" t="e">
        <f>IF(ISNUMBER(L539),#N/A,IF(ISNUMBER(INDEX('Approved CPZ List'!$I:$I,MATCH('HFTD CPZ'!$B539,'Approved CPZ List'!$B:$B,0))),$K539,#N/A))</f>
        <v>#N/A</v>
      </c>
    </row>
    <row r="540" spans="1:13" ht="15.75" x14ac:dyDescent="0.25">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List'!$I:$I,MATCH('HFTD CPZ'!$B540,'08W Project List'!$F:$F,0))),$K540,#N/A)</f>
        <v>#N/A</v>
      </c>
      <c r="M540" s="35" t="e">
        <f>IF(ISNUMBER(L540),#N/A,IF(ISNUMBER(INDEX('Approved CPZ List'!$I:$I,MATCH('HFTD CPZ'!$B540,'Approved CPZ List'!$B:$B,0))),$K540,#N/A))</f>
        <v>#N/A</v>
      </c>
    </row>
    <row r="541" spans="1:13" ht="15.75" x14ac:dyDescent="0.25">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List'!$I:$I,MATCH('HFTD CPZ'!$B541,'08W Project List'!$F:$F,0))),$K541,#N/A)</f>
        <v>#N/A</v>
      </c>
      <c r="M541" s="35" t="e">
        <f>IF(ISNUMBER(L541),#N/A,IF(ISNUMBER(INDEX('Approved CPZ List'!$I:$I,MATCH('HFTD CPZ'!$B541,'Approved CPZ List'!$B:$B,0))),$K541,#N/A))</f>
        <v>#N/A</v>
      </c>
    </row>
    <row r="542" spans="1:13" ht="15.75" x14ac:dyDescent="0.25">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List'!$I:$I,MATCH('HFTD CPZ'!$B542,'08W Project List'!$F:$F,0))),$K542,#N/A)</f>
        <v>#N/A</v>
      </c>
      <c r="M542" s="35" t="e">
        <f>IF(ISNUMBER(L542),#N/A,IF(ISNUMBER(INDEX('Approved CPZ List'!$I:$I,MATCH('HFTD CPZ'!$B542,'Approved CPZ List'!$B:$B,0))),$K542,#N/A))</f>
        <v>#N/A</v>
      </c>
    </row>
    <row r="543" spans="1:13" ht="15.75" x14ac:dyDescent="0.25">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List'!$I:$I,MATCH('HFTD CPZ'!$B543,'08W Project List'!$F:$F,0))),$K543,#N/A)</f>
        <v>#N/A</v>
      </c>
      <c r="M543" s="35" t="e">
        <f>IF(ISNUMBER(L543),#N/A,IF(ISNUMBER(INDEX('Approved CPZ List'!$I:$I,MATCH('HFTD CPZ'!$B543,'Approved CPZ List'!$B:$B,0))),$K543,#N/A))</f>
        <v>#N/A</v>
      </c>
    </row>
    <row r="544" spans="1:13" ht="15.75" x14ac:dyDescent="0.25">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List'!$I:$I,MATCH('HFTD CPZ'!$B544,'08W Project List'!$F:$F,0))),$K544,#N/A)</f>
        <v>#N/A</v>
      </c>
      <c r="M544" s="35" t="e">
        <f>IF(ISNUMBER(L544),#N/A,IF(ISNUMBER(INDEX('Approved CPZ List'!$I:$I,MATCH('HFTD CPZ'!$B544,'Approved CPZ List'!$B:$B,0))),$K544,#N/A))</f>
        <v>#N/A</v>
      </c>
    </row>
    <row r="545" spans="1:13" ht="15.75" x14ac:dyDescent="0.25">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List'!$I:$I,MATCH('HFTD CPZ'!$B545,'08W Project List'!$F:$F,0))),$K545,#N/A)</f>
        <v>#N/A</v>
      </c>
      <c r="M545" s="35" t="e">
        <f>IF(ISNUMBER(L545),#N/A,IF(ISNUMBER(INDEX('Approved CPZ List'!$I:$I,MATCH('HFTD CPZ'!$B545,'Approved CPZ List'!$B:$B,0))),$K545,#N/A))</f>
        <v>#N/A</v>
      </c>
    </row>
    <row r="546" spans="1:13" ht="15.75" x14ac:dyDescent="0.25">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List'!$I:$I,MATCH('HFTD CPZ'!$B546,'08W Project List'!$F:$F,0))),$K546,#N/A)</f>
        <v>#N/A</v>
      </c>
      <c r="M546" s="35" t="e">
        <f>IF(ISNUMBER(L546),#N/A,IF(ISNUMBER(INDEX('Approved CPZ List'!$I:$I,MATCH('HFTD CPZ'!$B546,'Approved CPZ List'!$B:$B,0))),$K546,#N/A))</f>
        <v>#N/A</v>
      </c>
    </row>
    <row r="547" spans="1:13" ht="15.75" x14ac:dyDescent="0.25">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List'!$I:$I,MATCH('HFTD CPZ'!$B547,'08W Project List'!$F:$F,0))),$K547,#N/A)</f>
        <v>#N/A</v>
      </c>
      <c r="M547" s="35" t="e">
        <f>IF(ISNUMBER(L547),#N/A,IF(ISNUMBER(INDEX('Approved CPZ List'!$I:$I,MATCH('HFTD CPZ'!$B547,'Approved CPZ List'!$B:$B,0))),$K547,#N/A))</f>
        <v>#N/A</v>
      </c>
    </row>
    <row r="548" spans="1:13" ht="15.75" x14ac:dyDescent="0.25">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List'!$I:$I,MATCH('HFTD CPZ'!$B548,'08W Project List'!$F:$F,0))),$K548,#N/A)</f>
        <v>#N/A</v>
      </c>
      <c r="M548" s="35" t="e">
        <f>IF(ISNUMBER(L548),#N/A,IF(ISNUMBER(INDEX('Approved CPZ List'!$I:$I,MATCH('HFTD CPZ'!$B548,'Approved CPZ List'!$B:$B,0))),$K548,#N/A))</f>
        <v>#N/A</v>
      </c>
    </row>
    <row r="549" spans="1:13" ht="15.75" x14ac:dyDescent="0.25">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List'!$I:$I,MATCH('HFTD CPZ'!$B549,'08W Project List'!$F:$F,0))),$K549,#N/A)</f>
        <v>#N/A</v>
      </c>
      <c r="M549" s="35" t="e">
        <f>IF(ISNUMBER(L549),#N/A,IF(ISNUMBER(INDEX('Approved CPZ List'!$I:$I,MATCH('HFTD CPZ'!$B549,'Approved CPZ List'!$B:$B,0))),$K549,#N/A))</f>
        <v>#N/A</v>
      </c>
    </row>
    <row r="550" spans="1:13" ht="15.75" x14ac:dyDescent="0.25">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List'!$I:$I,MATCH('HFTD CPZ'!$B550,'08W Project List'!$F:$F,0))),$K550,#N/A)</f>
        <v>#N/A</v>
      </c>
      <c r="M550" s="35" t="e">
        <f>IF(ISNUMBER(L550),#N/A,IF(ISNUMBER(INDEX('Approved CPZ List'!$I:$I,MATCH('HFTD CPZ'!$B550,'Approved CPZ List'!$B:$B,0))),$K550,#N/A))</f>
        <v>#N/A</v>
      </c>
    </row>
    <row r="551" spans="1:13" ht="15.75" x14ac:dyDescent="0.25">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List'!$I:$I,MATCH('HFTD CPZ'!$B551,'08W Project List'!$F:$F,0))),$K551,#N/A)</f>
        <v>#N/A</v>
      </c>
      <c r="M551" s="35" t="e">
        <f>IF(ISNUMBER(L551),#N/A,IF(ISNUMBER(INDEX('Approved CPZ List'!$I:$I,MATCH('HFTD CPZ'!$B551,'Approved CPZ List'!$B:$B,0))),$K551,#N/A))</f>
        <v>#N/A</v>
      </c>
    </row>
    <row r="552" spans="1:13" ht="15.75" x14ac:dyDescent="0.25">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List'!$I:$I,MATCH('HFTD CPZ'!$B552,'08W Project List'!$F:$F,0))),$K552,#N/A)</f>
        <v>#N/A</v>
      </c>
      <c r="M552" s="35" t="e">
        <f>IF(ISNUMBER(L552),#N/A,IF(ISNUMBER(INDEX('Approved CPZ List'!$I:$I,MATCH('HFTD CPZ'!$B552,'Approved CPZ List'!$B:$B,0))),$K552,#N/A))</f>
        <v>#N/A</v>
      </c>
    </row>
    <row r="553" spans="1:13" ht="15.75" x14ac:dyDescent="0.25">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List'!$I:$I,MATCH('HFTD CPZ'!$B553,'08W Project List'!$F:$F,0))),$K553,#N/A)</f>
        <v>#N/A</v>
      </c>
      <c r="M553" s="35" t="e">
        <f>IF(ISNUMBER(L553),#N/A,IF(ISNUMBER(INDEX('Approved CPZ List'!$I:$I,MATCH('HFTD CPZ'!$B553,'Approved CPZ List'!$B:$B,0))),$K553,#N/A))</f>
        <v>#N/A</v>
      </c>
    </row>
    <row r="554" spans="1:13" ht="15.75" x14ac:dyDescent="0.25">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List'!$I:$I,MATCH('HFTD CPZ'!$B554,'08W Project List'!$F:$F,0))),$K554,#N/A)</f>
        <v>#N/A</v>
      </c>
      <c r="M554" s="35" t="e">
        <f>IF(ISNUMBER(L554),#N/A,IF(ISNUMBER(INDEX('Approved CPZ List'!$I:$I,MATCH('HFTD CPZ'!$B554,'Approved CPZ List'!$B:$B,0))),$K554,#N/A))</f>
        <v>#N/A</v>
      </c>
    </row>
    <row r="555" spans="1:13" ht="15.75" x14ac:dyDescent="0.25">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List'!$I:$I,MATCH('HFTD CPZ'!$B555,'08W Project List'!$F:$F,0))),$K555,#N/A)</f>
        <v>#N/A</v>
      </c>
      <c r="M555" s="35" t="e">
        <f>IF(ISNUMBER(L555),#N/A,IF(ISNUMBER(INDEX('Approved CPZ List'!$I:$I,MATCH('HFTD CPZ'!$B555,'Approved CPZ List'!$B:$B,0))),$K555,#N/A))</f>
        <v>#N/A</v>
      </c>
    </row>
    <row r="556" spans="1:13" ht="15.75" x14ac:dyDescent="0.25">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List'!$I:$I,MATCH('HFTD CPZ'!$B556,'08W Project List'!$F:$F,0))),$K556,#N/A)</f>
        <v>#N/A</v>
      </c>
      <c r="M556" s="35" t="e">
        <f>IF(ISNUMBER(L556),#N/A,IF(ISNUMBER(INDEX('Approved CPZ List'!$I:$I,MATCH('HFTD CPZ'!$B556,'Approved CPZ List'!$B:$B,0))),$K556,#N/A))</f>
        <v>#N/A</v>
      </c>
    </row>
    <row r="557" spans="1:13" ht="15.75" x14ac:dyDescent="0.25">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List'!$I:$I,MATCH('HFTD CPZ'!$B557,'08W Project List'!$F:$F,0))),$K557,#N/A)</f>
        <v>#N/A</v>
      </c>
      <c r="M557" s="35" t="e">
        <f>IF(ISNUMBER(L557),#N/A,IF(ISNUMBER(INDEX('Approved CPZ List'!$I:$I,MATCH('HFTD CPZ'!$B557,'Approved CPZ List'!$B:$B,0))),$K557,#N/A))</f>
        <v>#N/A</v>
      </c>
    </row>
    <row r="558" spans="1:13" ht="15.75" x14ac:dyDescent="0.25">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List'!$I:$I,MATCH('HFTD CPZ'!$B558,'08W Project List'!$F:$F,0))),$K558,#N/A)</f>
        <v>#N/A</v>
      </c>
      <c r="M558" s="35" t="e">
        <f>IF(ISNUMBER(L558),#N/A,IF(ISNUMBER(INDEX('Approved CPZ List'!$I:$I,MATCH('HFTD CPZ'!$B558,'Approved CPZ List'!$B:$B,0))),$K558,#N/A))</f>
        <v>#N/A</v>
      </c>
    </row>
    <row r="559" spans="1:13" ht="15.75" x14ac:dyDescent="0.25">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List'!$I:$I,MATCH('HFTD CPZ'!$B559,'08W Project List'!$F:$F,0))),$K559,#N/A)</f>
        <v>#N/A</v>
      </c>
      <c r="M559" s="35" t="e">
        <f>IF(ISNUMBER(L559),#N/A,IF(ISNUMBER(INDEX('Approved CPZ List'!$I:$I,MATCH('HFTD CPZ'!$B559,'Approved CPZ List'!$B:$B,0))),$K559,#N/A))</f>
        <v>#N/A</v>
      </c>
    </row>
    <row r="560" spans="1:13" ht="15.75" x14ac:dyDescent="0.25">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List'!$I:$I,MATCH('HFTD CPZ'!$B560,'08W Project List'!$F:$F,0))),$K560,#N/A)</f>
        <v>#N/A</v>
      </c>
      <c r="M560" s="35" t="e">
        <f>IF(ISNUMBER(L560),#N/A,IF(ISNUMBER(INDEX('Approved CPZ List'!$I:$I,MATCH('HFTD CPZ'!$B560,'Approved CPZ List'!$B:$B,0))),$K560,#N/A))</f>
        <v>#N/A</v>
      </c>
    </row>
    <row r="561" spans="1:13" ht="15.75" x14ac:dyDescent="0.25">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List'!$I:$I,MATCH('HFTD CPZ'!$B561,'08W Project List'!$F:$F,0))),$K561,#N/A)</f>
        <v>#N/A</v>
      </c>
      <c r="M561" s="35" t="e">
        <f>IF(ISNUMBER(L561),#N/A,IF(ISNUMBER(INDEX('Approved CPZ List'!$I:$I,MATCH('HFTD CPZ'!$B561,'Approved CPZ List'!$B:$B,0))),$K561,#N/A))</f>
        <v>#N/A</v>
      </c>
    </row>
    <row r="562" spans="1:13" ht="15.75" x14ac:dyDescent="0.25">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List'!$I:$I,MATCH('HFTD CPZ'!$B562,'08W Project List'!$F:$F,0))),$K562,#N/A)</f>
        <v>#N/A</v>
      </c>
      <c r="M562" s="35" t="e">
        <f>IF(ISNUMBER(L562),#N/A,IF(ISNUMBER(INDEX('Approved CPZ List'!$I:$I,MATCH('HFTD CPZ'!$B562,'Approved CPZ List'!$B:$B,0))),$K562,#N/A))</f>
        <v>#N/A</v>
      </c>
    </row>
    <row r="563" spans="1:13" ht="15.75" x14ac:dyDescent="0.25">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List'!$I:$I,MATCH('HFTD CPZ'!$B563,'08W Project List'!$F:$F,0))),$K563,#N/A)</f>
        <v>#N/A</v>
      </c>
      <c r="M563" s="35" t="e">
        <f>IF(ISNUMBER(L563),#N/A,IF(ISNUMBER(INDEX('Approved CPZ List'!$I:$I,MATCH('HFTD CPZ'!$B563,'Approved CPZ List'!$B:$B,0))),$K563,#N/A))</f>
        <v>#N/A</v>
      </c>
    </row>
    <row r="564" spans="1:13" ht="15.75" x14ac:dyDescent="0.25">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List'!$I:$I,MATCH('HFTD CPZ'!$B564,'08W Project List'!$F:$F,0))),$K564,#N/A)</f>
        <v>#N/A</v>
      </c>
      <c r="M564" s="35" t="e">
        <f>IF(ISNUMBER(L564),#N/A,IF(ISNUMBER(INDEX('Approved CPZ List'!$I:$I,MATCH('HFTD CPZ'!$B564,'Approved CPZ List'!$B:$B,0))),$K564,#N/A))</f>
        <v>#N/A</v>
      </c>
    </row>
    <row r="565" spans="1:13" ht="15.75" x14ac:dyDescent="0.25">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List'!$I:$I,MATCH('HFTD CPZ'!$B565,'08W Project List'!$F:$F,0))),$K565,#N/A)</f>
        <v>#N/A</v>
      </c>
      <c r="M565" s="35" t="e">
        <f>IF(ISNUMBER(L565),#N/A,IF(ISNUMBER(INDEX('Approved CPZ List'!$I:$I,MATCH('HFTD CPZ'!$B565,'Approved CPZ List'!$B:$B,0))),$K565,#N/A))</f>
        <v>#N/A</v>
      </c>
    </row>
    <row r="566" spans="1:13" ht="15.75" x14ac:dyDescent="0.25">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List'!$I:$I,MATCH('HFTD CPZ'!$B566,'08W Project List'!$F:$F,0))),$K566,#N/A)</f>
        <v>#N/A</v>
      </c>
      <c r="M566" s="35" t="e">
        <f>IF(ISNUMBER(L566),#N/A,IF(ISNUMBER(INDEX('Approved CPZ List'!$I:$I,MATCH('HFTD CPZ'!$B566,'Approved CPZ List'!$B:$B,0))),$K566,#N/A))</f>
        <v>#N/A</v>
      </c>
    </row>
    <row r="567" spans="1:13" ht="15.75" x14ac:dyDescent="0.25">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List'!$I:$I,MATCH('HFTD CPZ'!$B567,'08W Project List'!$F:$F,0))),$K567,#N/A)</f>
        <v>#N/A</v>
      </c>
      <c r="M567" s="35" t="e">
        <f>IF(ISNUMBER(L567),#N/A,IF(ISNUMBER(INDEX('Approved CPZ List'!$I:$I,MATCH('HFTD CPZ'!$B567,'Approved CPZ List'!$B:$B,0))),$K567,#N/A))</f>
        <v>#N/A</v>
      </c>
    </row>
    <row r="568" spans="1:13" ht="15.75" x14ac:dyDescent="0.25">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List'!$I:$I,MATCH('HFTD CPZ'!$B568,'08W Project List'!$F:$F,0))),$K568,#N/A)</f>
        <v>#N/A</v>
      </c>
      <c r="M568" s="35" t="e">
        <f>IF(ISNUMBER(L568),#N/A,IF(ISNUMBER(INDEX('Approved CPZ List'!$I:$I,MATCH('HFTD CPZ'!$B568,'Approved CPZ List'!$B:$B,0))),$K568,#N/A))</f>
        <v>#N/A</v>
      </c>
    </row>
    <row r="569" spans="1:13" ht="15.75" x14ac:dyDescent="0.25">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List'!$I:$I,MATCH('HFTD CPZ'!$B569,'08W Project List'!$F:$F,0))),$K569,#N/A)</f>
        <v>#N/A</v>
      </c>
      <c r="M569" s="35" t="e">
        <f>IF(ISNUMBER(L569),#N/A,IF(ISNUMBER(INDEX('Approved CPZ List'!$I:$I,MATCH('HFTD CPZ'!$B569,'Approved CPZ List'!$B:$B,0))),$K569,#N/A))</f>
        <v>#N/A</v>
      </c>
    </row>
    <row r="570" spans="1:13" ht="15.75" x14ac:dyDescent="0.25">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List'!$I:$I,MATCH('HFTD CPZ'!$B570,'08W Project List'!$F:$F,0))),$K570,#N/A)</f>
        <v>#N/A</v>
      </c>
      <c r="M570" s="35" t="e">
        <f>IF(ISNUMBER(L570),#N/A,IF(ISNUMBER(INDEX('Approved CPZ List'!$I:$I,MATCH('HFTD CPZ'!$B570,'Approved CPZ List'!$B:$B,0))),$K570,#N/A))</f>
        <v>#N/A</v>
      </c>
    </row>
    <row r="571" spans="1:13" ht="15.75" x14ac:dyDescent="0.25">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List'!$I:$I,MATCH('HFTD CPZ'!$B571,'08W Project List'!$F:$F,0))),$K571,#N/A)</f>
        <v>#N/A</v>
      </c>
      <c r="M571" s="35" t="e">
        <f>IF(ISNUMBER(L571),#N/A,IF(ISNUMBER(INDEX('Approved CPZ List'!$I:$I,MATCH('HFTD CPZ'!$B571,'Approved CPZ List'!$B:$B,0))),$K571,#N/A))</f>
        <v>#N/A</v>
      </c>
    </row>
    <row r="572" spans="1:13" ht="15.75" x14ac:dyDescent="0.25">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List'!$I:$I,MATCH('HFTD CPZ'!$B572,'08W Project List'!$F:$F,0))),$K572,#N/A)</f>
        <v>#N/A</v>
      </c>
      <c r="M572" s="35" t="e">
        <f>IF(ISNUMBER(L572),#N/A,IF(ISNUMBER(INDEX('Approved CPZ List'!$I:$I,MATCH('HFTD CPZ'!$B572,'Approved CPZ List'!$B:$B,0))),$K572,#N/A))</f>
        <v>#N/A</v>
      </c>
    </row>
    <row r="573" spans="1:13" ht="15.75" x14ac:dyDescent="0.25">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List'!$I:$I,MATCH('HFTD CPZ'!$B573,'08W Project List'!$F:$F,0))),$K573,#N/A)</f>
        <v>#N/A</v>
      </c>
      <c r="M573" s="35" t="e">
        <f>IF(ISNUMBER(L573),#N/A,IF(ISNUMBER(INDEX('Approved CPZ List'!$I:$I,MATCH('HFTD CPZ'!$B573,'Approved CPZ List'!$B:$B,0))),$K573,#N/A))</f>
        <v>#N/A</v>
      </c>
    </row>
    <row r="574" spans="1:13" ht="15.75" x14ac:dyDescent="0.25">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List'!$I:$I,MATCH('HFTD CPZ'!$B574,'08W Project List'!$F:$F,0))),$K574,#N/A)</f>
        <v>#N/A</v>
      </c>
      <c r="M574" s="35" t="e">
        <f>IF(ISNUMBER(L574),#N/A,IF(ISNUMBER(INDEX('Approved CPZ List'!$I:$I,MATCH('HFTD CPZ'!$B574,'Approved CPZ List'!$B:$B,0))),$K574,#N/A))</f>
        <v>#N/A</v>
      </c>
    </row>
    <row r="575" spans="1:13" ht="15.75" x14ac:dyDescent="0.25">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List'!$I:$I,MATCH('HFTD CPZ'!$B575,'08W Project List'!$F:$F,0))),$K575,#N/A)</f>
        <v>#N/A</v>
      </c>
      <c r="M575" s="35" t="e">
        <f>IF(ISNUMBER(L575),#N/A,IF(ISNUMBER(INDEX('Approved CPZ List'!$I:$I,MATCH('HFTD CPZ'!$B575,'Approved CPZ List'!$B:$B,0))),$K575,#N/A))</f>
        <v>#N/A</v>
      </c>
    </row>
    <row r="576" spans="1:13" ht="15.75" x14ac:dyDescent="0.25">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List'!$I:$I,MATCH('HFTD CPZ'!$B576,'08W Project List'!$F:$F,0))),$K576,#N/A)</f>
        <v>#N/A</v>
      </c>
      <c r="M576" s="35" t="e">
        <f>IF(ISNUMBER(L576),#N/A,IF(ISNUMBER(INDEX('Approved CPZ List'!$I:$I,MATCH('HFTD CPZ'!$B576,'Approved CPZ List'!$B:$B,0))),$K576,#N/A))</f>
        <v>#N/A</v>
      </c>
    </row>
    <row r="577" spans="1:13" ht="15.75" x14ac:dyDescent="0.25">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List'!$I:$I,MATCH('HFTD CPZ'!$B577,'08W Project List'!$F:$F,0))),$K577,#N/A)</f>
        <v>#N/A</v>
      </c>
      <c r="M577" s="35" t="e">
        <f>IF(ISNUMBER(L577),#N/A,IF(ISNUMBER(INDEX('Approved CPZ List'!$I:$I,MATCH('HFTD CPZ'!$B577,'Approved CPZ List'!$B:$B,0))),$K577,#N/A))</f>
        <v>#N/A</v>
      </c>
    </row>
    <row r="578" spans="1:13" ht="15.75" x14ac:dyDescent="0.25">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List'!$I:$I,MATCH('HFTD CPZ'!$B578,'08W Project List'!$F:$F,0))),$K578,#N/A)</f>
        <v>#N/A</v>
      </c>
      <c r="M578" s="35" t="e">
        <f>IF(ISNUMBER(L578),#N/A,IF(ISNUMBER(INDEX('Approved CPZ List'!$I:$I,MATCH('HFTD CPZ'!$B578,'Approved CPZ List'!$B:$B,0))),$K578,#N/A))</f>
        <v>#N/A</v>
      </c>
    </row>
    <row r="579" spans="1:13" ht="15.75" x14ac:dyDescent="0.25">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List'!$I:$I,MATCH('HFTD CPZ'!$B579,'08W Project List'!$F:$F,0))),$K579,#N/A)</f>
        <v>#N/A</v>
      </c>
      <c r="M579" s="35" t="e">
        <f>IF(ISNUMBER(L579),#N/A,IF(ISNUMBER(INDEX('Approved CPZ List'!$I:$I,MATCH('HFTD CPZ'!$B579,'Approved CPZ List'!$B:$B,0))),$K579,#N/A))</f>
        <v>#N/A</v>
      </c>
    </row>
    <row r="580" spans="1:13" ht="15.75" x14ac:dyDescent="0.25">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List'!$I:$I,MATCH('HFTD CPZ'!$B580,'08W Project List'!$F:$F,0))),$K580,#N/A)</f>
        <v>#N/A</v>
      </c>
      <c r="M580" s="35" t="e">
        <f>IF(ISNUMBER(L580),#N/A,IF(ISNUMBER(INDEX('Approved CPZ List'!$I:$I,MATCH('HFTD CPZ'!$B580,'Approved CPZ List'!$B:$B,0))),$K580,#N/A))</f>
        <v>#N/A</v>
      </c>
    </row>
    <row r="581" spans="1:13" ht="15.75" x14ac:dyDescent="0.25">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List'!$I:$I,MATCH('HFTD CPZ'!$B581,'08W Project List'!$F:$F,0))),$K581,#N/A)</f>
        <v>#N/A</v>
      </c>
      <c r="M581" s="35" t="e">
        <f>IF(ISNUMBER(L581),#N/A,IF(ISNUMBER(INDEX('Approved CPZ List'!$I:$I,MATCH('HFTD CPZ'!$B581,'Approved CPZ List'!$B:$B,0))),$K581,#N/A))</f>
        <v>#N/A</v>
      </c>
    </row>
    <row r="582" spans="1:13" ht="15.75" x14ac:dyDescent="0.25">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List'!$I:$I,MATCH('HFTD CPZ'!$B582,'08W Project List'!$F:$F,0))),$K582,#N/A)</f>
        <v>#N/A</v>
      </c>
      <c r="M582" s="35" t="e">
        <f>IF(ISNUMBER(L582),#N/A,IF(ISNUMBER(INDEX('Approved CPZ List'!$I:$I,MATCH('HFTD CPZ'!$B582,'Approved CPZ List'!$B:$B,0))),$K582,#N/A))</f>
        <v>#N/A</v>
      </c>
    </row>
    <row r="583" spans="1:13" ht="15.75" x14ac:dyDescent="0.25">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List'!$I:$I,MATCH('HFTD CPZ'!$B583,'08W Project List'!$F:$F,0))),$K583,#N/A)</f>
        <v>#N/A</v>
      </c>
      <c r="M583" s="35" t="e">
        <f>IF(ISNUMBER(L583),#N/A,IF(ISNUMBER(INDEX('Approved CPZ List'!$I:$I,MATCH('HFTD CPZ'!$B583,'Approved CPZ List'!$B:$B,0))),$K583,#N/A))</f>
        <v>#N/A</v>
      </c>
    </row>
    <row r="584" spans="1:13" ht="15.75" x14ac:dyDescent="0.25">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List'!$I:$I,MATCH('HFTD CPZ'!$B584,'08W Project List'!$F:$F,0))),$K584,#N/A)</f>
        <v>#N/A</v>
      </c>
      <c r="M584" s="35" t="e">
        <f>IF(ISNUMBER(L584),#N/A,IF(ISNUMBER(INDEX('Approved CPZ List'!$I:$I,MATCH('HFTD CPZ'!$B584,'Approved CPZ List'!$B:$B,0))),$K584,#N/A))</f>
        <v>#N/A</v>
      </c>
    </row>
    <row r="585" spans="1:13" ht="15.75" x14ac:dyDescent="0.25">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List'!$I:$I,MATCH('HFTD CPZ'!$B585,'08W Project List'!$F:$F,0))),$K585,#N/A)</f>
        <v>#N/A</v>
      </c>
      <c r="M585" s="35" t="e">
        <f>IF(ISNUMBER(L585),#N/A,IF(ISNUMBER(INDEX('Approved CPZ List'!$I:$I,MATCH('HFTD CPZ'!$B585,'Approved CPZ List'!$B:$B,0))),$K585,#N/A))</f>
        <v>#N/A</v>
      </c>
    </row>
    <row r="586" spans="1:13" ht="15.75" x14ac:dyDescent="0.25">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List'!$I:$I,MATCH('HFTD CPZ'!$B586,'08W Project List'!$F:$F,0))),$K586,#N/A)</f>
        <v>#N/A</v>
      </c>
      <c r="M586" s="35" t="e">
        <f>IF(ISNUMBER(L586),#N/A,IF(ISNUMBER(INDEX('Approved CPZ List'!$I:$I,MATCH('HFTD CPZ'!$B586,'Approved CPZ List'!$B:$B,0))),$K586,#N/A))</f>
        <v>#N/A</v>
      </c>
    </row>
    <row r="587" spans="1:13" ht="15.75" x14ac:dyDescent="0.25">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List'!$I:$I,MATCH('HFTD CPZ'!$B587,'08W Project List'!$F:$F,0))),$K587,#N/A)</f>
        <v>#N/A</v>
      </c>
      <c r="M587" s="35" t="e">
        <f>IF(ISNUMBER(L587),#N/A,IF(ISNUMBER(INDEX('Approved CPZ List'!$I:$I,MATCH('HFTD CPZ'!$B587,'Approved CPZ List'!$B:$B,0))),$K587,#N/A))</f>
        <v>#N/A</v>
      </c>
    </row>
    <row r="588" spans="1:13" ht="15.75" x14ac:dyDescent="0.25">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List'!$I:$I,MATCH('HFTD CPZ'!$B588,'08W Project List'!$F:$F,0))),$K588,#N/A)</f>
        <v>#N/A</v>
      </c>
      <c r="M588" s="35" t="e">
        <f>IF(ISNUMBER(L588),#N/A,IF(ISNUMBER(INDEX('Approved CPZ List'!$I:$I,MATCH('HFTD CPZ'!$B588,'Approved CPZ List'!$B:$B,0))),$K588,#N/A))</f>
        <v>#N/A</v>
      </c>
    </row>
    <row r="589" spans="1:13" ht="15.75" x14ac:dyDescent="0.25">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List'!$I:$I,MATCH('HFTD CPZ'!$B589,'08W Project List'!$F:$F,0))),$K589,#N/A)</f>
        <v>#N/A</v>
      </c>
      <c r="M589" s="35" t="e">
        <f>IF(ISNUMBER(L589),#N/A,IF(ISNUMBER(INDEX('Approved CPZ List'!$I:$I,MATCH('HFTD CPZ'!$B589,'Approved CPZ List'!$B:$B,0))),$K589,#N/A))</f>
        <v>#N/A</v>
      </c>
    </row>
    <row r="590" spans="1:13" ht="15.75" x14ac:dyDescent="0.25">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List'!$I:$I,MATCH('HFTD CPZ'!$B590,'08W Project List'!$F:$F,0))),$K590,#N/A)</f>
        <v>#N/A</v>
      </c>
      <c r="M590" s="35" t="e">
        <f>IF(ISNUMBER(L590),#N/A,IF(ISNUMBER(INDEX('Approved CPZ List'!$I:$I,MATCH('HFTD CPZ'!$B590,'Approved CPZ List'!$B:$B,0))),$K590,#N/A))</f>
        <v>#N/A</v>
      </c>
    </row>
    <row r="591" spans="1:13" ht="15.75" x14ac:dyDescent="0.25">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List'!$I:$I,MATCH('HFTD CPZ'!$B591,'08W Project List'!$F:$F,0))),$K591,#N/A)</f>
        <v>#N/A</v>
      </c>
      <c r="M591" s="35" t="e">
        <f>IF(ISNUMBER(L591),#N/A,IF(ISNUMBER(INDEX('Approved CPZ List'!$I:$I,MATCH('HFTD CPZ'!$B591,'Approved CPZ List'!$B:$B,0))),$K591,#N/A))</f>
        <v>#N/A</v>
      </c>
    </row>
    <row r="592" spans="1:13" ht="15.75" x14ac:dyDescent="0.25">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List'!$I:$I,MATCH('HFTD CPZ'!$B592,'08W Project List'!$F:$F,0))),$K592,#N/A)</f>
        <v>#N/A</v>
      </c>
      <c r="M592" s="35" t="e">
        <f>IF(ISNUMBER(L592),#N/A,IF(ISNUMBER(INDEX('Approved CPZ List'!$I:$I,MATCH('HFTD CPZ'!$B592,'Approved CPZ List'!$B:$B,0))),$K592,#N/A))</f>
        <v>#N/A</v>
      </c>
    </row>
    <row r="593" spans="1:13" ht="15.75" x14ac:dyDescent="0.25">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List'!$I:$I,MATCH('HFTD CPZ'!$B593,'08W Project List'!$F:$F,0))),$K593,#N/A)</f>
        <v>#N/A</v>
      </c>
      <c r="M593" s="35" t="e">
        <f>IF(ISNUMBER(L593),#N/A,IF(ISNUMBER(INDEX('Approved CPZ List'!$I:$I,MATCH('HFTD CPZ'!$B593,'Approved CPZ List'!$B:$B,0))),$K593,#N/A))</f>
        <v>#N/A</v>
      </c>
    </row>
    <row r="594" spans="1:13" ht="15.75" x14ac:dyDescent="0.25">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List'!$I:$I,MATCH('HFTD CPZ'!$B594,'08W Project List'!$F:$F,0))),$K594,#N/A)</f>
        <v>#N/A</v>
      </c>
      <c r="M594" s="35" t="e">
        <f>IF(ISNUMBER(L594),#N/A,IF(ISNUMBER(INDEX('Approved CPZ List'!$I:$I,MATCH('HFTD CPZ'!$B594,'Approved CPZ List'!$B:$B,0))),$K594,#N/A))</f>
        <v>#N/A</v>
      </c>
    </row>
    <row r="595" spans="1:13" ht="15.75" x14ac:dyDescent="0.25">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List'!$I:$I,MATCH('HFTD CPZ'!$B595,'08W Project List'!$F:$F,0))),$K595,#N/A)</f>
        <v>#N/A</v>
      </c>
      <c r="M595" s="35" t="e">
        <f>IF(ISNUMBER(L595),#N/A,IF(ISNUMBER(INDEX('Approved CPZ List'!$I:$I,MATCH('HFTD CPZ'!$B595,'Approved CPZ List'!$B:$B,0))),$K595,#N/A))</f>
        <v>#N/A</v>
      </c>
    </row>
    <row r="596" spans="1:13" ht="15.75" x14ac:dyDescent="0.25">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List'!$I:$I,MATCH('HFTD CPZ'!$B596,'08W Project List'!$F:$F,0))),$K596,#N/A)</f>
        <v>#N/A</v>
      </c>
      <c r="M596" s="35" t="e">
        <f>IF(ISNUMBER(L596),#N/A,IF(ISNUMBER(INDEX('Approved CPZ List'!$I:$I,MATCH('HFTD CPZ'!$B596,'Approved CPZ List'!$B:$B,0))),$K596,#N/A))</f>
        <v>#N/A</v>
      </c>
    </row>
    <row r="597" spans="1:13" ht="15.75" x14ac:dyDescent="0.25">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List'!$I:$I,MATCH('HFTD CPZ'!$B597,'08W Project List'!$F:$F,0))),$K597,#N/A)</f>
        <v>#N/A</v>
      </c>
      <c r="M597" s="35" t="e">
        <f>IF(ISNUMBER(L597),#N/A,IF(ISNUMBER(INDEX('Approved CPZ List'!$I:$I,MATCH('HFTD CPZ'!$B597,'Approved CPZ List'!$B:$B,0))),$K597,#N/A))</f>
        <v>#N/A</v>
      </c>
    </row>
    <row r="598" spans="1:13" ht="15.75" x14ac:dyDescent="0.25">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List'!$I:$I,MATCH('HFTD CPZ'!$B598,'08W Project List'!$F:$F,0))),$K598,#N/A)</f>
        <v>#N/A</v>
      </c>
      <c r="M598" s="35" t="e">
        <f>IF(ISNUMBER(L598),#N/A,IF(ISNUMBER(INDEX('Approved CPZ List'!$I:$I,MATCH('HFTD CPZ'!$B598,'Approved CPZ List'!$B:$B,0))),$K598,#N/A))</f>
        <v>#N/A</v>
      </c>
    </row>
    <row r="599" spans="1:13" ht="15.75" x14ac:dyDescent="0.25">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List'!$I:$I,MATCH('HFTD CPZ'!$B599,'08W Project List'!$F:$F,0))),$K599,#N/A)</f>
        <v>#N/A</v>
      </c>
      <c r="M599" s="35" t="e">
        <f>IF(ISNUMBER(L599),#N/A,IF(ISNUMBER(INDEX('Approved CPZ List'!$I:$I,MATCH('HFTD CPZ'!$B599,'Approved CPZ List'!$B:$B,0))),$K599,#N/A))</f>
        <v>#N/A</v>
      </c>
    </row>
    <row r="600" spans="1:13" ht="15.75" x14ac:dyDescent="0.25">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List'!$I:$I,MATCH('HFTD CPZ'!$B600,'08W Project List'!$F:$F,0))),$K600,#N/A)</f>
        <v>#N/A</v>
      </c>
      <c r="M600" s="35" t="e">
        <f>IF(ISNUMBER(L600),#N/A,IF(ISNUMBER(INDEX('Approved CPZ List'!$I:$I,MATCH('HFTD CPZ'!$B600,'Approved CPZ List'!$B:$B,0))),$K600,#N/A))</f>
        <v>#N/A</v>
      </c>
    </row>
    <row r="601" spans="1:13" ht="15.75" x14ac:dyDescent="0.25">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List'!$I:$I,MATCH('HFTD CPZ'!$B601,'08W Project List'!$F:$F,0))),$K601,#N/A)</f>
        <v>#N/A</v>
      </c>
      <c r="M601" s="35" t="e">
        <f>IF(ISNUMBER(L601),#N/A,IF(ISNUMBER(INDEX('Approved CPZ List'!$I:$I,MATCH('HFTD CPZ'!$B601,'Approved CPZ List'!$B:$B,0))),$K601,#N/A))</f>
        <v>#N/A</v>
      </c>
    </row>
    <row r="602" spans="1:13" ht="15.75" x14ac:dyDescent="0.25">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List'!$I:$I,MATCH('HFTD CPZ'!$B602,'08W Project List'!$F:$F,0))),$K602,#N/A)</f>
        <v>#N/A</v>
      </c>
      <c r="M602" s="35" t="e">
        <f>IF(ISNUMBER(L602),#N/A,IF(ISNUMBER(INDEX('Approved CPZ List'!$I:$I,MATCH('HFTD CPZ'!$B602,'Approved CPZ List'!$B:$B,0))),$K602,#N/A))</f>
        <v>#N/A</v>
      </c>
    </row>
    <row r="603" spans="1:13" ht="15.75" x14ac:dyDescent="0.25">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List'!$I:$I,MATCH('HFTD CPZ'!$B603,'08W Project List'!$F:$F,0))),$K603,#N/A)</f>
        <v>#N/A</v>
      </c>
      <c r="M603" s="35" t="e">
        <f>IF(ISNUMBER(L603),#N/A,IF(ISNUMBER(INDEX('Approved CPZ List'!$I:$I,MATCH('HFTD CPZ'!$B603,'Approved CPZ List'!$B:$B,0))),$K603,#N/A))</f>
        <v>#N/A</v>
      </c>
    </row>
    <row r="604" spans="1:13" ht="15.75" x14ac:dyDescent="0.25">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List'!$I:$I,MATCH('HFTD CPZ'!$B604,'08W Project List'!$F:$F,0))),$K604,#N/A)</f>
        <v>#N/A</v>
      </c>
      <c r="M604" s="35" t="e">
        <f>IF(ISNUMBER(L604),#N/A,IF(ISNUMBER(INDEX('Approved CPZ List'!$I:$I,MATCH('HFTD CPZ'!$B604,'Approved CPZ List'!$B:$B,0))),$K604,#N/A))</f>
        <v>#N/A</v>
      </c>
    </row>
    <row r="605" spans="1:13" ht="15.75" x14ac:dyDescent="0.25">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List'!$I:$I,MATCH('HFTD CPZ'!$B605,'08W Project List'!$F:$F,0))),$K605,#N/A)</f>
        <v>#N/A</v>
      </c>
      <c r="M605" s="35" t="e">
        <f>IF(ISNUMBER(L605),#N/A,IF(ISNUMBER(INDEX('Approved CPZ List'!$I:$I,MATCH('HFTD CPZ'!$B605,'Approved CPZ List'!$B:$B,0))),$K605,#N/A))</f>
        <v>#N/A</v>
      </c>
    </row>
    <row r="606" spans="1:13" ht="15.75" x14ac:dyDescent="0.25">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List'!$I:$I,MATCH('HFTD CPZ'!$B606,'08W Project List'!$F:$F,0))),$K606,#N/A)</f>
        <v>#N/A</v>
      </c>
      <c r="M606" s="35" t="e">
        <f>IF(ISNUMBER(L606),#N/A,IF(ISNUMBER(INDEX('Approved CPZ List'!$I:$I,MATCH('HFTD CPZ'!$B606,'Approved CPZ List'!$B:$B,0))),$K606,#N/A))</f>
        <v>#N/A</v>
      </c>
    </row>
    <row r="607" spans="1:13" ht="15.75" x14ac:dyDescent="0.25">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List'!$I:$I,MATCH('HFTD CPZ'!$B607,'08W Project List'!$F:$F,0))),$K607,#N/A)</f>
        <v>8712.6094044040856</v>
      </c>
      <c r="M607" s="35" t="e">
        <f>IF(ISNUMBER(L607),#N/A,IF(ISNUMBER(INDEX('Approved CPZ List'!$I:$I,MATCH('HFTD CPZ'!$B607,'Approved CPZ List'!$B:$B,0))),$K607,#N/A))</f>
        <v>#N/A</v>
      </c>
    </row>
    <row r="608" spans="1:13" ht="15.75" x14ac:dyDescent="0.25">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List'!$I:$I,MATCH('HFTD CPZ'!$B608,'08W Project List'!$F:$F,0))),$K608,#N/A)</f>
        <v>#N/A</v>
      </c>
      <c r="M608" s="35" t="e">
        <f>IF(ISNUMBER(L608),#N/A,IF(ISNUMBER(INDEX('Approved CPZ List'!$I:$I,MATCH('HFTD CPZ'!$B608,'Approved CPZ List'!$B:$B,0))),$K608,#N/A))</f>
        <v>#N/A</v>
      </c>
    </row>
    <row r="609" spans="1:13" ht="15.75" x14ac:dyDescent="0.25">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List'!$I:$I,MATCH('HFTD CPZ'!$B609,'08W Project List'!$F:$F,0))),$K609,#N/A)</f>
        <v>#N/A</v>
      </c>
      <c r="M609" s="35" t="e">
        <f>IF(ISNUMBER(L609),#N/A,IF(ISNUMBER(INDEX('Approved CPZ List'!$I:$I,MATCH('HFTD CPZ'!$B609,'Approved CPZ List'!$B:$B,0))),$K609,#N/A))</f>
        <v>#N/A</v>
      </c>
    </row>
    <row r="610" spans="1:13" ht="15.75" x14ac:dyDescent="0.25">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List'!$I:$I,MATCH('HFTD CPZ'!$B610,'08W Project List'!$F:$F,0))),$K610,#N/A)</f>
        <v>#N/A</v>
      </c>
      <c r="M610" s="35" t="e">
        <f>IF(ISNUMBER(L610),#N/A,IF(ISNUMBER(INDEX('Approved CPZ List'!$I:$I,MATCH('HFTD CPZ'!$B610,'Approved CPZ List'!$B:$B,0))),$K610,#N/A))</f>
        <v>#N/A</v>
      </c>
    </row>
    <row r="611" spans="1:13" ht="15.75" x14ac:dyDescent="0.25">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List'!$I:$I,MATCH('HFTD CPZ'!$B611,'08W Project List'!$F:$F,0))),$K611,#N/A)</f>
        <v>#N/A</v>
      </c>
      <c r="M611" s="35" t="e">
        <f>IF(ISNUMBER(L611),#N/A,IF(ISNUMBER(INDEX('Approved CPZ List'!$I:$I,MATCH('HFTD CPZ'!$B611,'Approved CPZ List'!$B:$B,0))),$K611,#N/A))</f>
        <v>#N/A</v>
      </c>
    </row>
    <row r="612" spans="1:13" ht="15.75" x14ac:dyDescent="0.25">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List'!$I:$I,MATCH('HFTD CPZ'!$B612,'08W Project List'!$F:$F,0))),$K612,#N/A)</f>
        <v>#N/A</v>
      </c>
      <c r="M612" s="35" t="e">
        <f>IF(ISNUMBER(L612),#N/A,IF(ISNUMBER(INDEX('Approved CPZ List'!$I:$I,MATCH('HFTD CPZ'!$B612,'Approved CPZ List'!$B:$B,0))),$K612,#N/A))</f>
        <v>#N/A</v>
      </c>
    </row>
    <row r="613" spans="1:13" ht="15.75" x14ac:dyDescent="0.25">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List'!$I:$I,MATCH('HFTD CPZ'!$B613,'08W Project List'!$F:$F,0))),$K613,#N/A)</f>
        <v>#N/A</v>
      </c>
      <c r="M613" s="35" t="e">
        <f>IF(ISNUMBER(L613),#N/A,IF(ISNUMBER(INDEX('Approved CPZ List'!$I:$I,MATCH('HFTD CPZ'!$B613,'Approved CPZ List'!$B:$B,0))),$K613,#N/A))</f>
        <v>#N/A</v>
      </c>
    </row>
    <row r="614" spans="1:13" ht="15.75" x14ac:dyDescent="0.25">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List'!$I:$I,MATCH('HFTD CPZ'!$B614,'08W Project List'!$F:$F,0))),$K614,#N/A)</f>
        <v>#N/A</v>
      </c>
      <c r="M614" s="35" t="e">
        <f>IF(ISNUMBER(L614),#N/A,IF(ISNUMBER(INDEX('Approved CPZ List'!$I:$I,MATCH('HFTD CPZ'!$B614,'Approved CPZ List'!$B:$B,0))),$K614,#N/A))</f>
        <v>#N/A</v>
      </c>
    </row>
    <row r="615" spans="1:13" ht="15.75" x14ac:dyDescent="0.25">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List'!$I:$I,MATCH('HFTD CPZ'!$B615,'08W Project List'!$F:$F,0))),$K615,#N/A)</f>
        <v>#N/A</v>
      </c>
      <c r="M615" s="35" t="e">
        <f>IF(ISNUMBER(L615),#N/A,IF(ISNUMBER(INDEX('Approved CPZ List'!$I:$I,MATCH('HFTD CPZ'!$B615,'Approved CPZ List'!$B:$B,0))),$K615,#N/A))</f>
        <v>#N/A</v>
      </c>
    </row>
    <row r="616" spans="1:13" ht="15.75" x14ac:dyDescent="0.25">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List'!$I:$I,MATCH('HFTD CPZ'!$B616,'08W Project List'!$F:$F,0))),$K616,#N/A)</f>
        <v>#N/A</v>
      </c>
      <c r="M616" s="35" t="e">
        <f>IF(ISNUMBER(L616),#N/A,IF(ISNUMBER(INDEX('Approved CPZ List'!$I:$I,MATCH('HFTD CPZ'!$B616,'Approved CPZ List'!$B:$B,0))),$K616,#N/A))</f>
        <v>#N/A</v>
      </c>
    </row>
    <row r="617" spans="1:13" ht="15.75" x14ac:dyDescent="0.25">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List'!$I:$I,MATCH('HFTD CPZ'!$B617,'08W Project List'!$F:$F,0))),$K617,#N/A)</f>
        <v>#N/A</v>
      </c>
      <c r="M617" s="35" t="e">
        <f>IF(ISNUMBER(L617),#N/A,IF(ISNUMBER(INDEX('Approved CPZ List'!$I:$I,MATCH('HFTD CPZ'!$B617,'Approved CPZ List'!$B:$B,0))),$K617,#N/A))</f>
        <v>#N/A</v>
      </c>
    </row>
    <row r="618" spans="1:13" ht="15.75" x14ac:dyDescent="0.25">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List'!$I:$I,MATCH('HFTD CPZ'!$B618,'08W Project List'!$F:$F,0))),$K618,#N/A)</f>
        <v>#N/A</v>
      </c>
      <c r="M618" s="35" t="e">
        <f>IF(ISNUMBER(L618),#N/A,IF(ISNUMBER(INDEX('Approved CPZ List'!$I:$I,MATCH('HFTD CPZ'!$B618,'Approved CPZ List'!$B:$B,0))),$K618,#N/A))</f>
        <v>#N/A</v>
      </c>
    </row>
    <row r="619" spans="1:13" ht="15.75" x14ac:dyDescent="0.25">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List'!$I:$I,MATCH('HFTD CPZ'!$B619,'08W Project List'!$F:$F,0))),$K619,#N/A)</f>
        <v>#N/A</v>
      </c>
      <c r="M619" s="35" t="e">
        <f>IF(ISNUMBER(L619),#N/A,IF(ISNUMBER(INDEX('Approved CPZ List'!$I:$I,MATCH('HFTD CPZ'!$B619,'Approved CPZ List'!$B:$B,0))),$K619,#N/A))</f>
        <v>#N/A</v>
      </c>
    </row>
    <row r="620" spans="1:13" ht="15.75" x14ac:dyDescent="0.25">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List'!$I:$I,MATCH('HFTD CPZ'!$B620,'08W Project List'!$F:$F,0))),$K620,#N/A)</f>
        <v>#N/A</v>
      </c>
      <c r="M620" s="35" t="e">
        <f>IF(ISNUMBER(L620),#N/A,IF(ISNUMBER(INDEX('Approved CPZ List'!$I:$I,MATCH('HFTD CPZ'!$B620,'Approved CPZ List'!$B:$B,0))),$K620,#N/A))</f>
        <v>#N/A</v>
      </c>
    </row>
    <row r="621" spans="1:13" ht="15.75" x14ac:dyDescent="0.25">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List'!$I:$I,MATCH('HFTD CPZ'!$B621,'08W Project List'!$F:$F,0))),$K621,#N/A)</f>
        <v>#N/A</v>
      </c>
      <c r="M621" s="35" t="e">
        <f>IF(ISNUMBER(L621),#N/A,IF(ISNUMBER(INDEX('Approved CPZ List'!$I:$I,MATCH('HFTD CPZ'!$B621,'Approved CPZ List'!$B:$B,0))),$K621,#N/A))</f>
        <v>#N/A</v>
      </c>
    </row>
    <row r="622" spans="1:13" ht="15.75" x14ac:dyDescent="0.25">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List'!$I:$I,MATCH('HFTD CPZ'!$B622,'08W Project List'!$F:$F,0))),$K622,#N/A)</f>
        <v>#N/A</v>
      </c>
      <c r="M622" s="35" t="e">
        <f>IF(ISNUMBER(L622),#N/A,IF(ISNUMBER(INDEX('Approved CPZ List'!$I:$I,MATCH('HFTD CPZ'!$B622,'Approved CPZ List'!$B:$B,0))),$K622,#N/A))</f>
        <v>#N/A</v>
      </c>
    </row>
    <row r="623" spans="1:13" ht="15.75" x14ac:dyDescent="0.25">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List'!$I:$I,MATCH('HFTD CPZ'!$B623,'08W Project List'!$F:$F,0))),$K623,#N/A)</f>
        <v>#N/A</v>
      </c>
      <c r="M623" s="35" t="e">
        <f>IF(ISNUMBER(L623),#N/A,IF(ISNUMBER(INDEX('Approved CPZ List'!$I:$I,MATCH('HFTD CPZ'!$B623,'Approved CPZ List'!$B:$B,0))),$K623,#N/A))</f>
        <v>#N/A</v>
      </c>
    </row>
    <row r="624" spans="1:13" ht="15.75" x14ac:dyDescent="0.25">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List'!$I:$I,MATCH('HFTD CPZ'!$B624,'08W Project List'!$F:$F,0))),$K624,#N/A)</f>
        <v>#N/A</v>
      </c>
      <c r="M624" s="35" t="e">
        <f>IF(ISNUMBER(L624),#N/A,IF(ISNUMBER(INDEX('Approved CPZ List'!$I:$I,MATCH('HFTD CPZ'!$B624,'Approved CPZ List'!$B:$B,0))),$K624,#N/A))</f>
        <v>#N/A</v>
      </c>
    </row>
    <row r="625" spans="1:13" ht="15.75" x14ac:dyDescent="0.25">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List'!$I:$I,MATCH('HFTD CPZ'!$B625,'08W Project List'!$F:$F,0))),$K625,#N/A)</f>
        <v>#N/A</v>
      </c>
      <c r="M625" s="35" t="e">
        <f>IF(ISNUMBER(L625),#N/A,IF(ISNUMBER(INDEX('Approved CPZ List'!$I:$I,MATCH('HFTD CPZ'!$B625,'Approved CPZ List'!$B:$B,0))),$K625,#N/A))</f>
        <v>#N/A</v>
      </c>
    </row>
    <row r="626" spans="1:13" ht="15.75" x14ac:dyDescent="0.25">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List'!$I:$I,MATCH('HFTD CPZ'!$B626,'08W Project List'!$F:$F,0))),$K626,#N/A)</f>
        <v>#N/A</v>
      </c>
      <c r="M626" s="35" t="e">
        <f>IF(ISNUMBER(L626),#N/A,IF(ISNUMBER(INDEX('Approved CPZ List'!$I:$I,MATCH('HFTD CPZ'!$B626,'Approved CPZ List'!$B:$B,0))),$K626,#N/A))</f>
        <v>#N/A</v>
      </c>
    </row>
    <row r="627" spans="1:13" ht="15.75" x14ac:dyDescent="0.25">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List'!$I:$I,MATCH('HFTD CPZ'!$B627,'08W Project List'!$F:$F,0))),$K627,#N/A)</f>
        <v>#N/A</v>
      </c>
      <c r="M627" s="35" t="e">
        <f>IF(ISNUMBER(L627),#N/A,IF(ISNUMBER(INDEX('Approved CPZ List'!$I:$I,MATCH('HFTD CPZ'!$B627,'Approved CPZ List'!$B:$B,0))),$K627,#N/A))</f>
        <v>#N/A</v>
      </c>
    </row>
    <row r="628" spans="1:13" ht="15.75" x14ac:dyDescent="0.25">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List'!$I:$I,MATCH('HFTD CPZ'!$B628,'08W Project List'!$F:$F,0))),$K628,#N/A)</f>
        <v>#N/A</v>
      </c>
      <c r="M628" s="35" t="e">
        <f>IF(ISNUMBER(L628),#N/A,IF(ISNUMBER(INDEX('Approved CPZ List'!$I:$I,MATCH('HFTD CPZ'!$B628,'Approved CPZ List'!$B:$B,0))),$K628,#N/A))</f>
        <v>#N/A</v>
      </c>
    </row>
    <row r="629" spans="1:13" ht="15.75" x14ac:dyDescent="0.25">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List'!$I:$I,MATCH('HFTD CPZ'!$B629,'08W Project List'!$F:$F,0))),$K629,#N/A)</f>
        <v>#N/A</v>
      </c>
      <c r="M629" s="35" t="e">
        <f>IF(ISNUMBER(L629),#N/A,IF(ISNUMBER(INDEX('Approved CPZ List'!$I:$I,MATCH('HFTD CPZ'!$B629,'Approved CPZ List'!$B:$B,0))),$K629,#N/A))</f>
        <v>#N/A</v>
      </c>
    </row>
    <row r="630" spans="1:13" ht="15.75" x14ac:dyDescent="0.25">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List'!$I:$I,MATCH('HFTD CPZ'!$B630,'08W Project List'!$F:$F,0))),$K630,#N/A)</f>
        <v>#N/A</v>
      </c>
      <c r="M630" s="35" t="e">
        <f>IF(ISNUMBER(L630),#N/A,IF(ISNUMBER(INDEX('Approved CPZ List'!$I:$I,MATCH('HFTD CPZ'!$B630,'Approved CPZ List'!$B:$B,0))),$K630,#N/A))</f>
        <v>#N/A</v>
      </c>
    </row>
    <row r="631" spans="1:13" ht="15.75" x14ac:dyDescent="0.25">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List'!$I:$I,MATCH('HFTD CPZ'!$B631,'08W Project List'!$F:$F,0))),$K631,#N/A)</f>
        <v>#N/A</v>
      </c>
      <c r="M631" s="35" t="e">
        <f>IF(ISNUMBER(L631),#N/A,IF(ISNUMBER(INDEX('Approved CPZ List'!$I:$I,MATCH('HFTD CPZ'!$B631,'Approved CPZ List'!$B:$B,0))),$K631,#N/A))</f>
        <v>#N/A</v>
      </c>
    </row>
    <row r="632" spans="1:13" ht="15.75" x14ac:dyDescent="0.25">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List'!$I:$I,MATCH('HFTD CPZ'!$B632,'08W Project List'!$F:$F,0))),$K632,#N/A)</f>
        <v>#N/A</v>
      </c>
      <c r="M632" s="35" t="e">
        <f>IF(ISNUMBER(L632),#N/A,IF(ISNUMBER(INDEX('Approved CPZ List'!$I:$I,MATCH('HFTD CPZ'!$B632,'Approved CPZ List'!$B:$B,0))),$K632,#N/A))</f>
        <v>#N/A</v>
      </c>
    </row>
    <row r="633" spans="1:13" ht="15.75" x14ac:dyDescent="0.25">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List'!$I:$I,MATCH('HFTD CPZ'!$B633,'08W Project List'!$F:$F,0))),$K633,#N/A)</f>
        <v>#N/A</v>
      </c>
      <c r="M633" s="35" t="e">
        <f>IF(ISNUMBER(L633),#N/A,IF(ISNUMBER(INDEX('Approved CPZ List'!$I:$I,MATCH('HFTD CPZ'!$B633,'Approved CPZ List'!$B:$B,0))),$K633,#N/A))</f>
        <v>#N/A</v>
      </c>
    </row>
    <row r="634" spans="1:13" ht="15.75" x14ac:dyDescent="0.25">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List'!$I:$I,MATCH('HFTD CPZ'!$B634,'08W Project List'!$F:$F,0))),$K634,#N/A)</f>
        <v>#N/A</v>
      </c>
      <c r="M634" s="35" t="e">
        <f>IF(ISNUMBER(L634),#N/A,IF(ISNUMBER(INDEX('Approved CPZ List'!$I:$I,MATCH('HFTD CPZ'!$B634,'Approved CPZ List'!$B:$B,0))),$K634,#N/A))</f>
        <v>#N/A</v>
      </c>
    </row>
    <row r="635" spans="1:13" ht="15.75" x14ac:dyDescent="0.25">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List'!$I:$I,MATCH('HFTD CPZ'!$B635,'08W Project List'!$F:$F,0))),$K635,#N/A)</f>
        <v>#N/A</v>
      </c>
      <c r="M635" s="35" t="e">
        <f>IF(ISNUMBER(L635),#N/A,IF(ISNUMBER(INDEX('Approved CPZ List'!$I:$I,MATCH('HFTD CPZ'!$B635,'Approved CPZ List'!$B:$B,0))),$K635,#N/A))</f>
        <v>#N/A</v>
      </c>
    </row>
    <row r="636" spans="1:13" ht="15.75" x14ac:dyDescent="0.25">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List'!$I:$I,MATCH('HFTD CPZ'!$B636,'08W Project List'!$F:$F,0))),$K636,#N/A)</f>
        <v>#N/A</v>
      </c>
      <c r="M636" s="35" t="e">
        <f>IF(ISNUMBER(L636),#N/A,IF(ISNUMBER(INDEX('Approved CPZ List'!$I:$I,MATCH('HFTD CPZ'!$B636,'Approved CPZ List'!$B:$B,0))),$K636,#N/A))</f>
        <v>#N/A</v>
      </c>
    </row>
    <row r="637" spans="1:13" ht="15.75" x14ac:dyDescent="0.25">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List'!$I:$I,MATCH('HFTD CPZ'!$B637,'08W Project List'!$F:$F,0))),$K637,#N/A)</f>
        <v>#N/A</v>
      </c>
      <c r="M637" s="35" t="e">
        <f>IF(ISNUMBER(L637),#N/A,IF(ISNUMBER(INDEX('Approved CPZ List'!$I:$I,MATCH('HFTD CPZ'!$B637,'Approved CPZ List'!$B:$B,0))),$K637,#N/A))</f>
        <v>#N/A</v>
      </c>
    </row>
    <row r="638" spans="1:13" ht="15.75" x14ac:dyDescent="0.25">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List'!$I:$I,MATCH('HFTD CPZ'!$B638,'08W Project List'!$F:$F,0))),$K638,#N/A)</f>
        <v>8215.6030351224381</v>
      </c>
      <c r="M638" s="35" t="e">
        <f>IF(ISNUMBER(L638),#N/A,IF(ISNUMBER(INDEX('Approved CPZ List'!$I:$I,MATCH('HFTD CPZ'!$B638,'Approved CPZ List'!$B:$B,0))),$K638,#N/A))</f>
        <v>#N/A</v>
      </c>
    </row>
    <row r="639" spans="1:13" ht="15.75" x14ac:dyDescent="0.25">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List'!$I:$I,MATCH('HFTD CPZ'!$B639,'08W Project List'!$F:$F,0))),$K639,#N/A)</f>
        <v>#N/A</v>
      </c>
      <c r="M639" s="35" t="e">
        <f>IF(ISNUMBER(L639),#N/A,IF(ISNUMBER(INDEX('Approved CPZ List'!$I:$I,MATCH('HFTD CPZ'!$B639,'Approved CPZ List'!$B:$B,0))),$K639,#N/A))</f>
        <v>#N/A</v>
      </c>
    </row>
    <row r="640" spans="1:13" ht="15.75" x14ac:dyDescent="0.25">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List'!$I:$I,MATCH('HFTD CPZ'!$B640,'08W Project List'!$F:$F,0))),$K640,#N/A)</f>
        <v>#N/A</v>
      </c>
      <c r="M640" s="35" t="e">
        <f>IF(ISNUMBER(L640),#N/A,IF(ISNUMBER(INDEX('Approved CPZ List'!$I:$I,MATCH('HFTD CPZ'!$B640,'Approved CPZ List'!$B:$B,0))),$K640,#N/A))</f>
        <v>#N/A</v>
      </c>
    </row>
    <row r="641" spans="1:13" ht="15.75" x14ac:dyDescent="0.25">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List'!$I:$I,MATCH('HFTD CPZ'!$B641,'08W Project List'!$F:$F,0))),$K641,#N/A)</f>
        <v>#N/A</v>
      </c>
      <c r="M641" s="35" t="e">
        <f>IF(ISNUMBER(L641),#N/A,IF(ISNUMBER(INDEX('Approved CPZ List'!$I:$I,MATCH('HFTD CPZ'!$B641,'Approved CPZ List'!$B:$B,0))),$K641,#N/A))</f>
        <v>#N/A</v>
      </c>
    </row>
    <row r="642" spans="1:13" ht="15.75" x14ac:dyDescent="0.25">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List'!$I:$I,MATCH('HFTD CPZ'!$B642,'08W Project List'!$F:$F,0))),$K642,#N/A)</f>
        <v>#N/A</v>
      </c>
      <c r="M642" s="35" t="e">
        <f>IF(ISNUMBER(L642),#N/A,IF(ISNUMBER(INDEX('Approved CPZ List'!$I:$I,MATCH('HFTD CPZ'!$B642,'Approved CPZ List'!$B:$B,0))),$K642,#N/A))</f>
        <v>#N/A</v>
      </c>
    </row>
    <row r="643" spans="1:13" ht="15.75" x14ac:dyDescent="0.25">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List'!$I:$I,MATCH('HFTD CPZ'!$B643,'08W Project List'!$F:$F,0))),$K643,#N/A)</f>
        <v>#N/A</v>
      </c>
      <c r="M643" s="35" t="e">
        <f>IF(ISNUMBER(L643),#N/A,IF(ISNUMBER(INDEX('Approved CPZ List'!$I:$I,MATCH('HFTD CPZ'!$B643,'Approved CPZ List'!$B:$B,0))),$K643,#N/A))</f>
        <v>#N/A</v>
      </c>
    </row>
    <row r="644" spans="1:13" ht="15.75" x14ac:dyDescent="0.25">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List'!$I:$I,MATCH('HFTD CPZ'!$B644,'08W Project List'!$F:$F,0))),$K644,#N/A)</f>
        <v>#N/A</v>
      </c>
      <c r="M644" s="35" t="e">
        <f>IF(ISNUMBER(L644),#N/A,IF(ISNUMBER(INDEX('Approved CPZ List'!$I:$I,MATCH('HFTD CPZ'!$B644,'Approved CPZ List'!$B:$B,0))),$K644,#N/A))</f>
        <v>#N/A</v>
      </c>
    </row>
    <row r="645" spans="1:13" ht="15.75" x14ac:dyDescent="0.25">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List'!$I:$I,MATCH('HFTD CPZ'!$B645,'08W Project List'!$F:$F,0))),$K645,#N/A)</f>
        <v>#N/A</v>
      </c>
      <c r="M645" s="35" t="e">
        <f>IF(ISNUMBER(L645),#N/A,IF(ISNUMBER(INDEX('Approved CPZ List'!$I:$I,MATCH('HFTD CPZ'!$B645,'Approved CPZ List'!$B:$B,0))),$K645,#N/A))</f>
        <v>#N/A</v>
      </c>
    </row>
    <row r="646" spans="1:13" ht="15.75" x14ac:dyDescent="0.25">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List'!$I:$I,MATCH('HFTD CPZ'!$B646,'08W Project List'!$F:$F,0))),$K646,#N/A)</f>
        <v>#N/A</v>
      </c>
      <c r="M646" s="35" t="e">
        <f>IF(ISNUMBER(L646),#N/A,IF(ISNUMBER(INDEX('Approved CPZ List'!$I:$I,MATCH('HFTD CPZ'!$B646,'Approved CPZ List'!$B:$B,0))),$K646,#N/A))</f>
        <v>#N/A</v>
      </c>
    </row>
    <row r="647" spans="1:13" ht="15.75" x14ac:dyDescent="0.25">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List'!$I:$I,MATCH('HFTD CPZ'!$B647,'08W Project List'!$F:$F,0))),$K647,#N/A)</f>
        <v>#N/A</v>
      </c>
      <c r="M647" s="35" t="e">
        <f>IF(ISNUMBER(L647),#N/A,IF(ISNUMBER(INDEX('Approved CPZ List'!$I:$I,MATCH('HFTD CPZ'!$B647,'Approved CPZ List'!$B:$B,0))),$K647,#N/A))</f>
        <v>#N/A</v>
      </c>
    </row>
    <row r="648" spans="1:13" ht="15.75" x14ac:dyDescent="0.25">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List'!$I:$I,MATCH('HFTD CPZ'!$B648,'08W Project List'!$F:$F,0))),$K648,#N/A)</f>
        <v>#N/A</v>
      </c>
      <c r="M648" s="35" t="e">
        <f>IF(ISNUMBER(L648),#N/A,IF(ISNUMBER(INDEX('Approved CPZ List'!$I:$I,MATCH('HFTD CPZ'!$B648,'Approved CPZ List'!$B:$B,0))),$K648,#N/A))</f>
        <v>#N/A</v>
      </c>
    </row>
    <row r="649" spans="1:13" ht="15.75" x14ac:dyDescent="0.25">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List'!$I:$I,MATCH('HFTD CPZ'!$B649,'08W Project List'!$F:$F,0))),$K649,#N/A)</f>
        <v>#N/A</v>
      </c>
      <c r="M649" s="35" t="e">
        <f>IF(ISNUMBER(L649),#N/A,IF(ISNUMBER(INDEX('Approved CPZ List'!$I:$I,MATCH('HFTD CPZ'!$B649,'Approved CPZ List'!$B:$B,0))),$K649,#N/A))</f>
        <v>#N/A</v>
      </c>
    </row>
    <row r="650" spans="1:13" ht="15.75" x14ac:dyDescent="0.25">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List'!$I:$I,MATCH('HFTD CPZ'!$B650,'08W Project List'!$F:$F,0))),$K650,#N/A)</f>
        <v>#N/A</v>
      </c>
      <c r="M650" s="35" t="e">
        <f>IF(ISNUMBER(L650),#N/A,IF(ISNUMBER(INDEX('Approved CPZ List'!$I:$I,MATCH('HFTD CPZ'!$B650,'Approved CPZ List'!$B:$B,0))),$K650,#N/A))</f>
        <v>#N/A</v>
      </c>
    </row>
    <row r="651" spans="1:13" ht="15.75" x14ac:dyDescent="0.25">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List'!$I:$I,MATCH('HFTD CPZ'!$B651,'08W Project List'!$F:$F,0))),$K651,#N/A)</f>
        <v>#N/A</v>
      </c>
      <c r="M651" s="35" t="e">
        <f>IF(ISNUMBER(L651),#N/A,IF(ISNUMBER(INDEX('Approved CPZ List'!$I:$I,MATCH('HFTD CPZ'!$B651,'Approved CPZ List'!$B:$B,0))),$K651,#N/A))</f>
        <v>#N/A</v>
      </c>
    </row>
    <row r="652" spans="1:13" ht="15.75" x14ac:dyDescent="0.25">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List'!$I:$I,MATCH('HFTD CPZ'!$B652,'08W Project List'!$F:$F,0))),$K652,#N/A)</f>
        <v>#N/A</v>
      </c>
      <c r="M652" s="35" t="e">
        <f>IF(ISNUMBER(L652),#N/A,IF(ISNUMBER(INDEX('Approved CPZ List'!$I:$I,MATCH('HFTD CPZ'!$B652,'Approved CPZ List'!$B:$B,0))),$K652,#N/A))</f>
        <v>#N/A</v>
      </c>
    </row>
    <row r="653" spans="1:13" ht="15.75" x14ac:dyDescent="0.25">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List'!$I:$I,MATCH('HFTD CPZ'!$B653,'08W Project List'!$F:$F,0))),$K653,#N/A)</f>
        <v>#N/A</v>
      </c>
      <c r="M653" s="35" t="e">
        <f>IF(ISNUMBER(L653),#N/A,IF(ISNUMBER(INDEX('Approved CPZ List'!$I:$I,MATCH('HFTD CPZ'!$B653,'Approved CPZ List'!$B:$B,0))),$K653,#N/A))</f>
        <v>#N/A</v>
      </c>
    </row>
    <row r="654" spans="1:13" ht="15.75" x14ac:dyDescent="0.25">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List'!$I:$I,MATCH('HFTD CPZ'!$B654,'08W Project List'!$F:$F,0))),$K654,#N/A)</f>
        <v>#N/A</v>
      </c>
      <c r="M654" s="35" t="e">
        <f>IF(ISNUMBER(L654),#N/A,IF(ISNUMBER(INDEX('Approved CPZ List'!$I:$I,MATCH('HFTD CPZ'!$B654,'Approved CPZ List'!$B:$B,0))),$K654,#N/A))</f>
        <v>#N/A</v>
      </c>
    </row>
    <row r="655" spans="1:13" ht="15.75" x14ac:dyDescent="0.25">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List'!$I:$I,MATCH('HFTD CPZ'!$B655,'08W Project List'!$F:$F,0))),$K655,#N/A)</f>
        <v>#N/A</v>
      </c>
      <c r="M655" s="35" t="e">
        <f>IF(ISNUMBER(L655),#N/A,IF(ISNUMBER(INDEX('Approved CPZ List'!$I:$I,MATCH('HFTD CPZ'!$B655,'Approved CPZ List'!$B:$B,0))),$K655,#N/A))</f>
        <v>#N/A</v>
      </c>
    </row>
    <row r="656" spans="1:13" ht="15.75" x14ac:dyDescent="0.25">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List'!$I:$I,MATCH('HFTD CPZ'!$B656,'08W Project List'!$F:$F,0))),$K656,#N/A)</f>
        <v>#N/A</v>
      </c>
      <c r="M656" s="35" t="e">
        <f>IF(ISNUMBER(L656),#N/A,IF(ISNUMBER(INDEX('Approved CPZ List'!$I:$I,MATCH('HFTD CPZ'!$B656,'Approved CPZ List'!$B:$B,0))),$K656,#N/A))</f>
        <v>#N/A</v>
      </c>
    </row>
    <row r="657" spans="1:13" ht="15.75" x14ac:dyDescent="0.25">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List'!$I:$I,MATCH('HFTD CPZ'!$B657,'08W Project List'!$F:$F,0))),$K657,#N/A)</f>
        <v>#N/A</v>
      </c>
      <c r="M657" s="35" t="e">
        <f>IF(ISNUMBER(L657),#N/A,IF(ISNUMBER(INDEX('Approved CPZ List'!$I:$I,MATCH('HFTD CPZ'!$B657,'Approved CPZ List'!$B:$B,0))),$K657,#N/A))</f>
        <v>#N/A</v>
      </c>
    </row>
    <row r="658" spans="1:13" ht="15.75" x14ac:dyDescent="0.25">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List'!$I:$I,MATCH('HFTD CPZ'!$B658,'08W Project List'!$F:$F,0))),$K658,#N/A)</f>
        <v>#N/A</v>
      </c>
      <c r="M658" s="35" t="e">
        <f>IF(ISNUMBER(L658),#N/A,IF(ISNUMBER(INDEX('Approved CPZ List'!$I:$I,MATCH('HFTD CPZ'!$B658,'Approved CPZ List'!$B:$B,0))),$K658,#N/A))</f>
        <v>#N/A</v>
      </c>
    </row>
    <row r="659" spans="1:13" ht="15.75" x14ac:dyDescent="0.25">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List'!$I:$I,MATCH('HFTD CPZ'!$B659,'08W Project List'!$F:$F,0))),$K659,#N/A)</f>
        <v>#N/A</v>
      </c>
      <c r="M659" s="35" t="e">
        <f>IF(ISNUMBER(L659),#N/A,IF(ISNUMBER(INDEX('Approved CPZ List'!$I:$I,MATCH('HFTD CPZ'!$B659,'Approved CPZ List'!$B:$B,0))),$K659,#N/A))</f>
        <v>#N/A</v>
      </c>
    </row>
    <row r="660" spans="1:13" ht="15.75" x14ac:dyDescent="0.25">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List'!$I:$I,MATCH('HFTD CPZ'!$B660,'08W Project List'!$F:$F,0))),$K660,#N/A)</f>
        <v>#N/A</v>
      </c>
      <c r="M660" s="35" t="e">
        <f>IF(ISNUMBER(L660),#N/A,IF(ISNUMBER(INDEX('Approved CPZ List'!$I:$I,MATCH('HFTD CPZ'!$B660,'Approved CPZ List'!$B:$B,0))),$K660,#N/A))</f>
        <v>#N/A</v>
      </c>
    </row>
    <row r="661" spans="1:13" ht="15.75" x14ac:dyDescent="0.25">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List'!$I:$I,MATCH('HFTD CPZ'!$B661,'08W Project List'!$F:$F,0))),$K661,#N/A)</f>
        <v>#N/A</v>
      </c>
      <c r="M661" s="35" t="e">
        <f>IF(ISNUMBER(L661),#N/A,IF(ISNUMBER(INDEX('Approved CPZ List'!$I:$I,MATCH('HFTD CPZ'!$B661,'Approved CPZ List'!$B:$B,0))),$K661,#N/A))</f>
        <v>#N/A</v>
      </c>
    </row>
    <row r="662" spans="1:13" ht="15.75" x14ac:dyDescent="0.25">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List'!$I:$I,MATCH('HFTD CPZ'!$B662,'08W Project List'!$F:$F,0))),$K662,#N/A)</f>
        <v>#N/A</v>
      </c>
      <c r="M662" s="35" t="e">
        <f>IF(ISNUMBER(L662),#N/A,IF(ISNUMBER(INDEX('Approved CPZ List'!$I:$I,MATCH('HFTD CPZ'!$B662,'Approved CPZ List'!$B:$B,0))),$K662,#N/A))</f>
        <v>#N/A</v>
      </c>
    </row>
    <row r="663" spans="1:13" ht="15.75" x14ac:dyDescent="0.25">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List'!$I:$I,MATCH('HFTD CPZ'!$B663,'08W Project List'!$F:$F,0))),$K663,#N/A)</f>
        <v>#N/A</v>
      </c>
      <c r="M663" s="35" t="e">
        <f>IF(ISNUMBER(L663),#N/A,IF(ISNUMBER(INDEX('Approved CPZ List'!$I:$I,MATCH('HFTD CPZ'!$B663,'Approved CPZ List'!$B:$B,0))),$K663,#N/A))</f>
        <v>#N/A</v>
      </c>
    </row>
    <row r="664" spans="1:13" ht="15.75" x14ac:dyDescent="0.25">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List'!$I:$I,MATCH('HFTD CPZ'!$B664,'08W Project List'!$F:$F,0))),$K664,#N/A)</f>
        <v>7624.1585609962858</v>
      </c>
      <c r="M664" s="35" t="e">
        <f>IF(ISNUMBER(L664),#N/A,IF(ISNUMBER(INDEX('Approved CPZ List'!$I:$I,MATCH('HFTD CPZ'!$B664,'Approved CPZ List'!$B:$B,0))),$K664,#N/A))</f>
        <v>#N/A</v>
      </c>
    </row>
    <row r="665" spans="1:13" ht="15.75" x14ac:dyDescent="0.25">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List'!$I:$I,MATCH('HFTD CPZ'!$B665,'08W Project List'!$F:$F,0))),$K665,#N/A)</f>
        <v>#N/A</v>
      </c>
      <c r="M665" s="35" t="e">
        <f>IF(ISNUMBER(L665),#N/A,IF(ISNUMBER(INDEX('Approved CPZ List'!$I:$I,MATCH('HFTD CPZ'!$B665,'Approved CPZ List'!$B:$B,0))),$K665,#N/A))</f>
        <v>#N/A</v>
      </c>
    </row>
    <row r="666" spans="1:13" ht="15.75" x14ac:dyDescent="0.25">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List'!$I:$I,MATCH('HFTD CPZ'!$B666,'08W Project List'!$F:$F,0))),$K666,#N/A)</f>
        <v>#N/A</v>
      </c>
      <c r="M666" s="35" t="e">
        <f>IF(ISNUMBER(L666),#N/A,IF(ISNUMBER(INDEX('Approved CPZ List'!$I:$I,MATCH('HFTD CPZ'!$B666,'Approved CPZ List'!$B:$B,0))),$K666,#N/A))</f>
        <v>#N/A</v>
      </c>
    </row>
    <row r="667" spans="1:13" ht="15.75" x14ac:dyDescent="0.25">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List'!$I:$I,MATCH('HFTD CPZ'!$B667,'08W Project List'!$F:$F,0))),$K667,#N/A)</f>
        <v>7544.6834367726015</v>
      </c>
      <c r="M667" s="35" t="e">
        <f>IF(ISNUMBER(L667),#N/A,IF(ISNUMBER(INDEX('Approved CPZ List'!$I:$I,MATCH('HFTD CPZ'!$B667,'Approved CPZ List'!$B:$B,0))),$K667,#N/A))</f>
        <v>#N/A</v>
      </c>
    </row>
    <row r="668" spans="1:13" ht="15.75" x14ac:dyDescent="0.25">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List'!$I:$I,MATCH('HFTD CPZ'!$B668,'08W Project List'!$F:$F,0))),$K668,#N/A)</f>
        <v>#N/A</v>
      </c>
      <c r="M668" s="35" t="e">
        <f>IF(ISNUMBER(L668),#N/A,IF(ISNUMBER(INDEX('Approved CPZ List'!$I:$I,MATCH('HFTD CPZ'!$B668,'Approved CPZ List'!$B:$B,0))),$K668,#N/A))</f>
        <v>#N/A</v>
      </c>
    </row>
    <row r="669" spans="1:13" ht="15.75" x14ac:dyDescent="0.25">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List'!$I:$I,MATCH('HFTD CPZ'!$B669,'08W Project List'!$F:$F,0))),$K669,#N/A)</f>
        <v>#N/A</v>
      </c>
      <c r="M669" s="35" t="e">
        <f>IF(ISNUMBER(L669),#N/A,IF(ISNUMBER(INDEX('Approved CPZ List'!$I:$I,MATCH('HFTD CPZ'!$B669,'Approved CPZ List'!$B:$B,0))),$K669,#N/A))</f>
        <v>#N/A</v>
      </c>
    </row>
    <row r="670" spans="1:13" ht="15.75" x14ac:dyDescent="0.25">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List'!$I:$I,MATCH('HFTD CPZ'!$B670,'08W Project List'!$F:$F,0))),$K670,#N/A)</f>
        <v>#N/A</v>
      </c>
      <c r="M670" s="35" t="e">
        <f>IF(ISNUMBER(L670),#N/A,IF(ISNUMBER(INDEX('Approved CPZ List'!$I:$I,MATCH('HFTD CPZ'!$B670,'Approved CPZ List'!$B:$B,0))),$K670,#N/A))</f>
        <v>#N/A</v>
      </c>
    </row>
    <row r="671" spans="1:13" ht="15.75" x14ac:dyDescent="0.25">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List'!$I:$I,MATCH('HFTD CPZ'!$B671,'08W Project List'!$F:$F,0))),$K671,#N/A)</f>
        <v>#N/A</v>
      </c>
      <c r="M671" s="35" t="e">
        <f>IF(ISNUMBER(L671),#N/A,IF(ISNUMBER(INDEX('Approved CPZ List'!$I:$I,MATCH('HFTD CPZ'!$B671,'Approved CPZ List'!$B:$B,0))),$K671,#N/A))</f>
        <v>#N/A</v>
      </c>
    </row>
    <row r="672" spans="1:13" ht="15.75" x14ac:dyDescent="0.25">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List'!$I:$I,MATCH('HFTD CPZ'!$B672,'08W Project List'!$F:$F,0))),$K672,#N/A)</f>
        <v>#N/A</v>
      </c>
      <c r="M672" s="35" t="e">
        <f>IF(ISNUMBER(L672),#N/A,IF(ISNUMBER(INDEX('Approved CPZ List'!$I:$I,MATCH('HFTD CPZ'!$B672,'Approved CPZ List'!$B:$B,0))),$K672,#N/A))</f>
        <v>#N/A</v>
      </c>
    </row>
    <row r="673" spans="1:13" ht="15.75" x14ac:dyDescent="0.25">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List'!$I:$I,MATCH('HFTD CPZ'!$B673,'08W Project List'!$F:$F,0))),$K673,#N/A)</f>
        <v>#N/A</v>
      </c>
      <c r="M673" s="35" t="e">
        <f>IF(ISNUMBER(L673),#N/A,IF(ISNUMBER(INDEX('Approved CPZ List'!$I:$I,MATCH('HFTD CPZ'!$B673,'Approved CPZ List'!$B:$B,0))),$K673,#N/A))</f>
        <v>#N/A</v>
      </c>
    </row>
    <row r="674" spans="1:13" ht="15.75" x14ac:dyDescent="0.25">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List'!$I:$I,MATCH('HFTD CPZ'!$B674,'08W Project List'!$F:$F,0))),$K674,#N/A)</f>
        <v>#N/A</v>
      </c>
      <c r="M674" s="35" t="e">
        <f>IF(ISNUMBER(L674),#N/A,IF(ISNUMBER(INDEX('Approved CPZ List'!$I:$I,MATCH('HFTD CPZ'!$B674,'Approved CPZ List'!$B:$B,0))),$K674,#N/A))</f>
        <v>#N/A</v>
      </c>
    </row>
    <row r="675" spans="1:13" ht="15.75" x14ac:dyDescent="0.25">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List'!$I:$I,MATCH('HFTD CPZ'!$B675,'08W Project List'!$F:$F,0))),$K675,#N/A)</f>
        <v>#N/A</v>
      </c>
      <c r="M675" s="35" t="e">
        <f>IF(ISNUMBER(L675),#N/A,IF(ISNUMBER(INDEX('Approved CPZ List'!$I:$I,MATCH('HFTD CPZ'!$B675,'Approved CPZ List'!$B:$B,0))),$K675,#N/A))</f>
        <v>#N/A</v>
      </c>
    </row>
    <row r="676" spans="1:13" ht="15.75" x14ac:dyDescent="0.25">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List'!$I:$I,MATCH('HFTD CPZ'!$B676,'08W Project List'!$F:$F,0))),$K676,#N/A)</f>
        <v>#N/A</v>
      </c>
      <c r="M676" s="35" t="e">
        <f>IF(ISNUMBER(L676),#N/A,IF(ISNUMBER(INDEX('Approved CPZ List'!$I:$I,MATCH('HFTD CPZ'!$B676,'Approved CPZ List'!$B:$B,0))),$K676,#N/A))</f>
        <v>#N/A</v>
      </c>
    </row>
    <row r="677" spans="1:13" ht="15.75" x14ac:dyDescent="0.25">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List'!$I:$I,MATCH('HFTD CPZ'!$B677,'08W Project List'!$F:$F,0))),$K677,#N/A)</f>
        <v>#N/A</v>
      </c>
      <c r="M677" s="35" t="e">
        <f>IF(ISNUMBER(L677),#N/A,IF(ISNUMBER(INDEX('Approved CPZ List'!$I:$I,MATCH('HFTD CPZ'!$B677,'Approved CPZ List'!$B:$B,0))),$K677,#N/A))</f>
        <v>#N/A</v>
      </c>
    </row>
    <row r="678" spans="1:13" ht="15.75" x14ac:dyDescent="0.25">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List'!$I:$I,MATCH('HFTD CPZ'!$B678,'08W Project List'!$F:$F,0))),$K678,#N/A)</f>
        <v>#N/A</v>
      </c>
      <c r="M678" s="35" t="e">
        <f>IF(ISNUMBER(L678),#N/A,IF(ISNUMBER(INDEX('Approved CPZ List'!$I:$I,MATCH('HFTD CPZ'!$B678,'Approved CPZ List'!$B:$B,0))),$K678,#N/A))</f>
        <v>#N/A</v>
      </c>
    </row>
    <row r="679" spans="1:13" ht="15.75" x14ac:dyDescent="0.25">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List'!$I:$I,MATCH('HFTD CPZ'!$B679,'08W Project List'!$F:$F,0))),$K679,#N/A)</f>
        <v>#N/A</v>
      </c>
      <c r="M679" s="35" t="e">
        <f>IF(ISNUMBER(L679),#N/A,IF(ISNUMBER(INDEX('Approved CPZ List'!$I:$I,MATCH('HFTD CPZ'!$B679,'Approved CPZ List'!$B:$B,0))),$K679,#N/A))</f>
        <v>#N/A</v>
      </c>
    </row>
    <row r="680" spans="1:13" ht="15.75" x14ac:dyDescent="0.25">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List'!$I:$I,MATCH('HFTD CPZ'!$B680,'08W Project List'!$F:$F,0))),$K680,#N/A)</f>
        <v>#N/A</v>
      </c>
      <c r="M680" s="35" t="e">
        <f>IF(ISNUMBER(L680),#N/A,IF(ISNUMBER(INDEX('Approved CPZ List'!$I:$I,MATCH('HFTD CPZ'!$B680,'Approved CPZ List'!$B:$B,0))),$K680,#N/A))</f>
        <v>#N/A</v>
      </c>
    </row>
    <row r="681" spans="1:13" ht="15.75" x14ac:dyDescent="0.25">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List'!$I:$I,MATCH('HFTD CPZ'!$B681,'08W Project List'!$F:$F,0))),$K681,#N/A)</f>
        <v>#N/A</v>
      </c>
      <c r="M681" s="35" t="e">
        <f>IF(ISNUMBER(L681),#N/A,IF(ISNUMBER(INDEX('Approved CPZ List'!$I:$I,MATCH('HFTD CPZ'!$B681,'Approved CPZ List'!$B:$B,0))),$K681,#N/A))</f>
        <v>#N/A</v>
      </c>
    </row>
    <row r="682" spans="1:13" ht="15.75" x14ac:dyDescent="0.25">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List'!$I:$I,MATCH('HFTD CPZ'!$B682,'08W Project List'!$F:$F,0))),$K682,#N/A)</f>
        <v>#N/A</v>
      </c>
      <c r="M682" s="35" t="e">
        <f>IF(ISNUMBER(L682),#N/A,IF(ISNUMBER(INDEX('Approved CPZ List'!$I:$I,MATCH('HFTD CPZ'!$B682,'Approved CPZ List'!$B:$B,0))),$K682,#N/A))</f>
        <v>#N/A</v>
      </c>
    </row>
    <row r="683" spans="1:13" ht="15.75" x14ac:dyDescent="0.25">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List'!$I:$I,MATCH('HFTD CPZ'!$B683,'08W Project List'!$F:$F,0))),$K683,#N/A)</f>
        <v>#N/A</v>
      </c>
      <c r="M683" s="35" t="e">
        <f>IF(ISNUMBER(L683),#N/A,IF(ISNUMBER(INDEX('Approved CPZ List'!$I:$I,MATCH('HFTD CPZ'!$B683,'Approved CPZ List'!$B:$B,0))),$K683,#N/A))</f>
        <v>#N/A</v>
      </c>
    </row>
    <row r="684" spans="1:13" ht="15.75" x14ac:dyDescent="0.25">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List'!$I:$I,MATCH('HFTD CPZ'!$B684,'08W Project List'!$F:$F,0))),$K684,#N/A)</f>
        <v>#N/A</v>
      </c>
      <c r="M684" s="35" t="e">
        <f>IF(ISNUMBER(L684),#N/A,IF(ISNUMBER(INDEX('Approved CPZ List'!$I:$I,MATCH('HFTD CPZ'!$B684,'Approved CPZ List'!$B:$B,0))),$K684,#N/A))</f>
        <v>#N/A</v>
      </c>
    </row>
    <row r="685" spans="1:13" ht="15.75" x14ac:dyDescent="0.25">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List'!$I:$I,MATCH('HFTD CPZ'!$B685,'08W Project List'!$F:$F,0))),$K685,#N/A)</f>
        <v>#N/A</v>
      </c>
      <c r="M685" s="35" t="e">
        <f>IF(ISNUMBER(L685),#N/A,IF(ISNUMBER(INDEX('Approved CPZ List'!$I:$I,MATCH('HFTD CPZ'!$B685,'Approved CPZ List'!$B:$B,0))),$K685,#N/A))</f>
        <v>#N/A</v>
      </c>
    </row>
    <row r="686" spans="1:13" ht="15.75" x14ac:dyDescent="0.25">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List'!$I:$I,MATCH('HFTD CPZ'!$B686,'08W Project List'!$F:$F,0))),$K686,#N/A)</f>
        <v>#N/A</v>
      </c>
      <c r="M686" s="35" t="e">
        <f>IF(ISNUMBER(L686),#N/A,IF(ISNUMBER(INDEX('Approved CPZ List'!$I:$I,MATCH('HFTD CPZ'!$B686,'Approved CPZ List'!$B:$B,0))),$K686,#N/A))</f>
        <v>#N/A</v>
      </c>
    </row>
    <row r="687" spans="1:13" ht="15.75" x14ac:dyDescent="0.25">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List'!$I:$I,MATCH('HFTD CPZ'!$B687,'08W Project List'!$F:$F,0))),$K687,#N/A)</f>
        <v>#N/A</v>
      </c>
      <c r="M687" s="35" t="e">
        <f>IF(ISNUMBER(L687),#N/A,IF(ISNUMBER(INDEX('Approved CPZ List'!$I:$I,MATCH('HFTD CPZ'!$B687,'Approved CPZ List'!$B:$B,0))),$K687,#N/A))</f>
        <v>#N/A</v>
      </c>
    </row>
    <row r="688" spans="1:13" ht="15.75" x14ac:dyDescent="0.25">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List'!$I:$I,MATCH('HFTD CPZ'!$B688,'08W Project List'!$F:$F,0))),$K688,#N/A)</f>
        <v>#N/A</v>
      </c>
      <c r="M688" s="35" t="e">
        <f>IF(ISNUMBER(L688),#N/A,IF(ISNUMBER(INDEX('Approved CPZ List'!$I:$I,MATCH('HFTD CPZ'!$B688,'Approved CPZ List'!$B:$B,0))),$K688,#N/A))</f>
        <v>#N/A</v>
      </c>
    </row>
    <row r="689" spans="1:13" ht="15.75" x14ac:dyDescent="0.25">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List'!$I:$I,MATCH('HFTD CPZ'!$B689,'08W Project List'!$F:$F,0))),$K689,#N/A)</f>
        <v>#N/A</v>
      </c>
      <c r="M689" s="35" t="e">
        <f>IF(ISNUMBER(L689),#N/A,IF(ISNUMBER(INDEX('Approved CPZ List'!$I:$I,MATCH('HFTD CPZ'!$B689,'Approved CPZ List'!$B:$B,0))),$K689,#N/A))</f>
        <v>#N/A</v>
      </c>
    </row>
    <row r="690" spans="1:13" ht="15.75" x14ac:dyDescent="0.25">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List'!$I:$I,MATCH('HFTD CPZ'!$B690,'08W Project List'!$F:$F,0))),$K690,#N/A)</f>
        <v>#N/A</v>
      </c>
      <c r="M690" s="35" t="e">
        <f>IF(ISNUMBER(L690),#N/A,IF(ISNUMBER(INDEX('Approved CPZ List'!$I:$I,MATCH('HFTD CPZ'!$B690,'Approved CPZ List'!$B:$B,0))),$K690,#N/A))</f>
        <v>#N/A</v>
      </c>
    </row>
    <row r="691" spans="1:13" ht="15.75" x14ac:dyDescent="0.25">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List'!$I:$I,MATCH('HFTD CPZ'!$B691,'08W Project List'!$F:$F,0))),$K691,#N/A)</f>
        <v>#N/A</v>
      </c>
      <c r="M691" s="35" t="e">
        <f>IF(ISNUMBER(L691),#N/A,IF(ISNUMBER(INDEX('Approved CPZ List'!$I:$I,MATCH('HFTD CPZ'!$B691,'Approved CPZ List'!$B:$B,0))),$K691,#N/A))</f>
        <v>#N/A</v>
      </c>
    </row>
    <row r="692" spans="1:13" ht="15.75" x14ac:dyDescent="0.25">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List'!$I:$I,MATCH('HFTD CPZ'!$B692,'08W Project List'!$F:$F,0))),$K692,#N/A)</f>
        <v>#N/A</v>
      </c>
      <c r="M692" s="35" t="e">
        <f>IF(ISNUMBER(L692),#N/A,IF(ISNUMBER(INDEX('Approved CPZ List'!$I:$I,MATCH('HFTD CPZ'!$B692,'Approved CPZ List'!$B:$B,0))),$K692,#N/A))</f>
        <v>#N/A</v>
      </c>
    </row>
    <row r="693" spans="1:13" ht="15.75" x14ac:dyDescent="0.25">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List'!$I:$I,MATCH('HFTD CPZ'!$B693,'08W Project List'!$F:$F,0))),$K693,#N/A)</f>
        <v>#N/A</v>
      </c>
      <c r="M693" s="35" t="e">
        <f>IF(ISNUMBER(L693),#N/A,IF(ISNUMBER(INDEX('Approved CPZ List'!$I:$I,MATCH('HFTD CPZ'!$B693,'Approved CPZ List'!$B:$B,0))),$K693,#N/A))</f>
        <v>#N/A</v>
      </c>
    </row>
    <row r="694" spans="1:13" ht="15.75" x14ac:dyDescent="0.25">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List'!$I:$I,MATCH('HFTD CPZ'!$B694,'08W Project List'!$F:$F,0))),$K694,#N/A)</f>
        <v>#N/A</v>
      </c>
      <c r="M694" s="35" t="e">
        <f>IF(ISNUMBER(L694),#N/A,IF(ISNUMBER(INDEX('Approved CPZ List'!$I:$I,MATCH('HFTD CPZ'!$B694,'Approved CPZ List'!$B:$B,0))),$K694,#N/A))</f>
        <v>#N/A</v>
      </c>
    </row>
    <row r="695" spans="1:13" ht="15.75" x14ac:dyDescent="0.25">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List'!$I:$I,MATCH('HFTD CPZ'!$B695,'08W Project List'!$F:$F,0))),$K695,#N/A)</f>
        <v>#N/A</v>
      </c>
      <c r="M695" s="35" t="e">
        <f>IF(ISNUMBER(L695),#N/A,IF(ISNUMBER(INDEX('Approved CPZ List'!$I:$I,MATCH('HFTD CPZ'!$B695,'Approved CPZ List'!$B:$B,0))),$K695,#N/A))</f>
        <v>#N/A</v>
      </c>
    </row>
    <row r="696" spans="1:13" ht="15.75" x14ac:dyDescent="0.25">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List'!$I:$I,MATCH('HFTD CPZ'!$B696,'08W Project List'!$F:$F,0))),$K696,#N/A)</f>
        <v>#N/A</v>
      </c>
      <c r="M696" s="35" t="e">
        <f>IF(ISNUMBER(L696),#N/A,IF(ISNUMBER(INDEX('Approved CPZ List'!$I:$I,MATCH('HFTD CPZ'!$B696,'Approved CPZ List'!$B:$B,0))),$K696,#N/A))</f>
        <v>#N/A</v>
      </c>
    </row>
    <row r="697" spans="1:13" ht="15.75" x14ac:dyDescent="0.25">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List'!$I:$I,MATCH('HFTD CPZ'!$B697,'08W Project List'!$F:$F,0))),$K697,#N/A)</f>
        <v>#N/A</v>
      </c>
      <c r="M697" s="35" t="e">
        <f>IF(ISNUMBER(L697),#N/A,IF(ISNUMBER(INDEX('Approved CPZ List'!$I:$I,MATCH('HFTD CPZ'!$B697,'Approved CPZ List'!$B:$B,0))),$K697,#N/A))</f>
        <v>#N/A</v>
      </c>
    </row>
    <row r="698" spans="1:13" ht="15.75" x14ac:dyDescent="0.25">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List'!$I:$I,MATCH('HFTD CPZ'!$B698,'08W Project List'!$F:$F,0))),$K698,#N/A)</f>
        <v>#N/A</v>
      </c>
      <c r="M698" s="35" t="e">
        <f>IF(ISNUMBER(L698),#N/A,IF(ISNUMBER(INDEX('Approved CPZ List'!$I:$I,MATCH('HFTD CPZ'!$B698,'Approved CPZ List'!$B:$B,0))),$K698,#N/A))</f>
        <v>#N/A</v>
      </c>
    </row>
    <row r="699" spans="1:13" ht="15.75" x14ac:dyDescent="0.25">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List'!$I:$I,MATCH('HFTD CPZ'!$B699,'08W Project List'!$F:$F,0))),$K699,#N/A)</f>
        <v>#N/A</v>
      </c>
      <c r="M699" s="35" t="e">
        <f>IF(ISNUMBER(L699),#N/A,IF(ISNUMBER(INDEX('Approved CPZ List'!$I:$I,MATCH('HFTD CPZ'!$B699,'Approved CPZ List'!$B:$B,0))),$K699,#N/A))</f>
        <v>#N/A</v>
      </c>
    </row>
    <row r="700" spans="1:13" ht="15.75" x14ac:dyDescent="0.25">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List'!$I:$I,MATCH('HFTD CPZ'!$B700,'08W Project List'!$F:$F,0))),$K700,#N/A)</f>
        <v>#N/A</v>
      </c>
      <c r="M700" s="35" t="e">
        <f>IF(ISNUMBER(L700),#N/A,IF(ISNUMBER(INDEX('Approved CPZ List'!$I:$I,MATCH('HFTD CPZ'!$B700,'Approved CPZ List'!$B:$B,0))),$K700,#N/A))</f>
        <v>#N/A</v>
      </c>
    </row>
    <row r="701" spans="1:13" ht="15.75" x14ac:dyDescent="0.25">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List'!$I:$I,MATCH('HFTD CPZ'!$B701,'08W Project List'!$F:$F,0))),$K701,#N/A)</f>
        <v>#N/A</v>
      </c>
      <c r="M701" s="35" t="e">
        <f>IF(ISNUMBER(L701),#N/A,IF(ISNUMBER(INDEX('Approved CPZ List'!$I:$I,MATCH('HFTD CPZ'!$B701,'Approved CPZ List'!$B:$B,0))),$K701,#N/A))</f>
        <v>#N/A</v>
      </c>
    </row>
    <row r="702" spans="1:13" ht="15.75" x14ac:dyDescent="0.25">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List'!$I:$I,MATCH('HFTD CPZ'!$B702,'08W Project List'!$F:$F,0))),$K702,#N/A)</f>
        <v>#N/A</v>
      </c>
      <c r="M702" s="35" t="e">
        <f>IF(ISNUMBER(L702),#N/A,IF(ISNUMBER(INDEX('Approved CPZ List'!$I:$I,MATCH('HFTD CPZ'!$B702,'Approved CPZ List'!$B:$B,0))),$K702,#N/A))</f>
        <v>#N/A</v>
      </c>
    </row>
    <row r="703" spans="1:13" ht="15.75" x14ac:dyDescent="0.25">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List'!$I:$I,MATCH('HFTD CPZ'!$B703,'08W Project List'!$F:$F,0))),$K703,#N/A)</f>
        <v>#N/A</v>
      </c>
      <c r="M703" s="35" t="e">
        <f>IF(ISNUMBER(L703),#N/A,IF(ISNUMBER(INDEX('Approved CPZ List'!$I:$I,MATCH('HFTD CPZ'!$B703,'Approved CPZ List'!$B:$B,0))),$K703,#N/A))</f>
        <v>#N/A</v>
      </c>
    </row>
    <row r="704" spans="1:13" ht="15.75" x14ac:dyDescent="0.25">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List'!$I:$I,MATCH('HFTD CPZ'!$B704,'08W Project List'!$F:$F,0))),$K704,#N/A)</f>
        <v>#N/A</v>
      </c>
      <c r="M704" s="35" t="e">
        <f>IF(ISNUMBER(L704),#N/A,IF(ISNUMBER(INDEX('Approved CPZ List'!$I:$I,MATCH('HFTD CPZ'!$B704,'Approved CPZ List'!$B:$B,0))),$K704,#N/A))</f>
        <v>#N/A</v>
      </c>
    </row>
    <row r="705" spans="1:13" ht="15.75" x14ac:dyDescent="0.25">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List'!$I:$I,MATCH('HFTD CPZ'!$B705,'08W Project List'!$F:$F,0))),$K705,#N/A)</f>
        <v>#N/A</v>
      </c>
      <c r="M705" s="35" t="e">
        <f>IF(ISNUMBER(L705),#N/A,IF(ISNUMBER(INDEX('Approved CPZ List'!$I:$I,MATCH('HFTD CPZ'!$B705,'Approved CPZ List'!$B:$B,0))),$K705,#N/A))</f>
        <v>#N/A</v>
      </c>
    </row>
    <row r="706" spans="1:13" ht="15.75" x14ac:dyDescent="0.25">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List'!$I:$I,MATCH('HFTD CPZ'!$B706,'08W Project List'!$F:$F,0))),$K706,#N/A)</f>
        <v>#N/A</v>
      </c>
      <c r="M706" s="35" t="e">
        <f>IF(ISNUMBER(L706),#N/A,IF(ISNUMBER(INDEX('Approved CPZ List'!$I:$I,MATCH('HFTD CPZ'!$B706,'Approved CPZ List'!$B:$B,0))),$K706,#N/A))</f>
        <v>#N/A</v>
      </c>
    </row>
    <row r="707" spans="1:13" ht="15.75" x14ac:dyDescent="0.25">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List'!$I:$I,MATCH('HFTD CPZ'!$B707,'08W Project List'!$F:$F,0))),$K707,#N/A)</f>
        <v>#N/A</v>
      </c>
      <c r="M707" s="35" t="e">
        <f>IF(ISNUMBER(L707),#N/A,IF(ISNUMBER(INDEX('Approved CPZ List'!$I:$I,MATCH('HFTD CPZ'!$B707,'Approved CPZ List'!$B:$B,0))),$K707,#N/A))</f>
        <v>#N/A</v>
      </c>
    </row>
    <row r="708" spans="1:13" ht="15.75" x14ac:dyDescent="0.25">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List'!$I:$I,MATCH('HFTD CPZ'!$B708,'08W Project List'!$F:$F,0))),$K708,#N/A)</f>
        <v>#N/A</v>
      </c>
      <c r="M708" s="35" t="e">
        <f>IF(ISNUMBER(L708),#N/A,IF(ISNUMBER(INDEX('Approved CPZ List'!$I:$I,MATCH('HFTD CPZ'!$B708,'Approved CPZ List'!$B:$B,0))),$K708,#N/A))</f>
        <v>#N/A</v>
      </c>
    </row>
    <row r="709" spans="1:13" ht="15.75" x14ac:dyDescent="0.25">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List'!$I:$I,MATCH('HFTD CPZ'!$B709,'08W Project List'!$F:$F,0))),$K709,#N/A)</f>
        <v>#N/A</v>
      </c>
      <c r="M709" s="35" t="e">
        <f>IF(ISNUMBER(L709),#N/A,IF(ISNUMBER(INDEX('Approved CPZ List'!$I:$I,MATCH('HFTD CPZ'!$B709,'Approved CPZ List'!$B:$B,0))),$K709,#N/A))</f>
        <v>#N/A</v>
      </c>
    </row>
    <row r="710" spans="1:13" ht="15.75" x14ac:dyDescent="0.25">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List'!$I:$I,MATCH('HFTD CPZ'!$B710,'08W Project List'!$F:$F,0))),$K710,#N/A)</f>
        <v>#N/A</v>
      </c>
      <c r="M710" s="35" t="e">
        <f>IF(ISNUMBER(L710),#N/A,IF(ISNUMBER(INDEX('Approved CPZ List'!$I:$I,MATCH('HFTD CPZ'!$B710,'Approved CPZ List'!$B:$B,0))),$K710,#N/A))</f>
        <v>#N/A</v>
      </c>
    </row>
    <row r="711" spans="1:13" ht="15.75" x14ac:dyDescent="0.25">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List'!$I:$I,MATCH('HFTD CPZ'!$B711,'08W Project List'!$F:$F,0))),$K711,#N/A)</f>
        <v>#N/A</v>
      </c>
      <c r="M711" s="35" t="e">
        <f>IF(ISNUMBER(L711),#N/A,IF(ISNUMBER(INDEX('Approved CPZ List'!$I:$I,MATCH('HFTD CPZ'!$B711,'Approved CPZ List'!$B:$B,0))),$K711,#N/A))</f>
        <v>#N/A</v>
      </c>
    </row>
    <row r="712" spans="1:13" ht="15.75" x14ac:dyDescent="0.25">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List'!$I:$I,MATCH('HFTD CPZ'!$B712,'08W Project List'!$F:$F,0))),$K712,#N/A)</f>
        <v>#N/A</v>
      </c>
      <c r="M712" s="35" t="e">
        <f>IF(ISNUMBER(L712),#N/A,IF(ISNUMBER(INDEX('Approved CPZ List'!$I:$I,MATCH('HFTD CPZ'!$B712,'Approved CPZ List'!$B:$B,0))),$K712,#N/A))</f>
        <v>#N/A</v>
      </c>
    </row>
    <row r="713" spans="1:13" ht="15.75" x14ac:dyDescent="0.25">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List'!$I:$I,MATCH('HFTD CPZ'!$B713,'08W Project List'!$F:$F,0))),$K713,#N/A)</f>
        <v>#N/A</v>
      </c>
      <c r="M713" s="35" t="e">
        <f>IF(ISNUMBER(L713),#N/A,IF(ISNUMBER(INDEX('Approved CPZ List'!$I:$I,MATCH('HFTD CPZ'!$B713,'Approved CPZ List'!$B:$B,0))),$K713,#N/A))</f>
        <v>#N/A</v>
      </c>
    </row>
    <row r="714" spans="1:13" ht="15.75" x14ac:dyDescent="0.25">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List'!$I:$I,MATCH('HFTD CPZ'!$B714,'08W Project List'!$F:$F,0))),$K714,#N/A)</f>
        <v>#N/A</v>
      </c>
      <c r="M714" s="35" t="e">
        <f>IF(ISNUMBER(L714),#N/A,IF(ISNUMBER(INDEX('Approved CPZ List'!$I:$I,MATCH('HFTD CPZ'!$B714,'Approved CPZ List'!$B:$B,0))),$K714,#N/A))</f>
        <v>#N/A</v>
      </c>
    </row>
    <row r="715" spans="1:13" ht="15.75" x14ac:dyDescent="0.25">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List'!$I:$I,MATCH('HFTD CPZ'!$B715,'08W Project List'!$F:$F,0))),$K715,#N/A)</f>
        <v>#N/A</v>
      </c>
      <c r="M715" s="35" t="e">
        <f>IF(ISNUMBER(L715),#N/A,IF(ISNUMBER(INDEX('Approved CPZ List'!$I:$I,MATCH('HFTD CPZ'!$B715,'Approved CPZ List'!$B:$B,0))),$K715,#N/A))</f>
        <v>#N/A</v>
      </c>
    </row>
    <row r="716" spans="1:13" ht="15.75" x14ac:dyDescent="0.25">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List'!$I:$I,MATCH('HFTD CPZ'!$B716,'08W Project List'!$F:$F,0))),$K716,#N/A)</f>
        <v>#N/A</v>
      </c>
      <c r="M716" s="35" t="e">
        <f>IF(ISNUMBER(L716),#N/A,IF(ISNUMBER(INDEX('Approved CPZ List'!$I:$I,MATCH('HFTD CPZ'!$B716,'Approved CPZ List'!$B:$B,0))),$K716,#N/A))</f>
        <v>#N/A</v>
      </c>
    </row>
    <row r="717" spans="1:13" ht="15.75" x14ac:dyDescent="0.25">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List'!$I:$I,MATCH('HFTD CPZ'!$B717,'08W Project List'!$F:$F,0))),$K717,#N/A)</f>
        <v>#N/A</v>
      </c>
      <c r="M717" s="35" t="e">
        <f>IF(ISNUMBER(L717),#N/A,IF(ISNUMBER(INDEX('Approved CPZ List'!$I:$I,MATCH('HFTD CPZ'!$B717,'Approved CPZ List'!$B:$B,0))),$K717,#N/A))</f>
        <v>#N/A</v>
      </c>
    </row>
    <row r="718" spans="1:13" ht="15.75" x14ac:dyDescent="0.25">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List'!$I:$I,MATCH('HFTD CPZ'!$B718,'08W Project List'!$F:$F,0))),$K718,#N/A)</f>
        <v>#N/A</v>
      </c>
      <c r="M718" s="35" t="e">
        <f>IF(ISNUMBER(L718),#N/A,IF(ISNUMBER(INDEX('Approved CPZ List'!$I:$I,MATCH('HFTD CPZ'!$B718,'Approved CPZ List'!$B:$B,0))),$K718,#N/A))</f>
        <v>#N/A</v>
      </c>
    </row>
    <row r="719" spans="1:13" ht="15.75" x14ac:dyDescent="0.25">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List'!$I:$I,MATCH('HFTD CPZ'!$B719,'08W Project List'!$F:$F,0))),$K719,#N/A)</f>
        <v>#N/A</v>
      </c>
      <c r="M719" s="35" t="e">
        <f>IF(ISNUMBER(L719),#N/A,IF(ISNUMBER(INDEX('Approved CPZ List'!$I:$I,MATCH('HFTD CPZ'!$B719,'Approved CPZ List'!$B:$B,0))),$K719,#N/A))</f>
        <v>#N/A</v>
      </c>
    </row>
    <row r="720" spans="1:13" ht="15.75" x14ac:dyDescent="0.25">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List'!$I:$I,MATCH('HFTD CPZ'!$B720,'08W Project List'!$F:$F,0))),$K720,#N/A)</f>
        <v>#N/A</v>
      </c>
      <c r="M720" s="35" t="e">
        <f>IF(ISNUMBER(L720),#N/A,IF(ISNUMBER(INDEX('Approved CPZ List'!$I:$I,MATCH('HFTD CPZ'!$B720,'Approved CPZ List'!$B:$B,0))),$K720,#N/A))</f>
        <v>#N/A</v>
      </c>
    </row>
    <row r="721" spans="1:13" ht="15.75" x14ac:dyDescent="0.25">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List'!$I:$I,MATCH('HFTD CPZ'!$B721,'08W Project List'!$F:$F,0))),$K721,#N/A)</f>
        <v>#N/A</v>
      </c>
      <c r="M721" s="35" t="e">
        <f>IF(ISNUMBER(L721),#N/A,IF(ISNUMBER(INDEX('Approved CPZ List'!$I:$I,MATCH('HFTD CPZ'!$B721,'Approved CPZ List'!$B:$B,0))),$K721,#N/A))</f>
        <v>#N/A</v>
      </c>
    </row>
    <row r="722" spans="1:13" ht="15.75" x14ac:dyDescent="0.25">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List'!$I:$I,MATCH('HFTD CPZ'!$B722,'08W Project List'!$F:$F,0))),$K722,#N/A)</f>
        <v>6698.7056939681233</v>
      </c>
      <c r="M722" s="35" t="e">
        <f>IF(ISNUMBER(L722),#N/A,IF(ISNUMBER(INDEX('Approved CPZ List'!$I:$I,MATCH('HFTD CPZ'!$B722,'Approved CPZ List'!$B:$B,0))),$K722,#N/A))</f>
        <v>#N/A</v>
      </c>
    </row>
    <row r="723" spans="1:13" ht="15.75" x14ac:dyDescent="0.25">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List'!$I:$I,MATCH('HFTD CPZ'!$B723,'08W Project List'!$F:$F,0))),$K723,#N/A)</f>
        <v>#N/A</v>
      </c>
      <c r="M723" s="35" t="e">
        <f>IF(ISNUMBER(L723),#N/A,IF(ISNUMBER(INDEX('Approved CPZ List'!$I:$I,MATCH('HFTD CPZ'!$B723,'Approved CPZ List'!$B:$B,0))),$K723,#N/A))</f>
        <v>#N/A</v>
      </c>
    </row>
    <row r="724" spans="1:13" ht="15.75" x14ac:dyDescent="0.25">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List'!$I:$I,MATCH('HFTD CPZ'!$B724,'08W Project List'!$F:$F,0))),$K724,#N/A)</f>
        <v>#N/A</v>
      </c>
      <c r="M724" s="35" t="e">
        <f>IF(ISNUMBER(L724),#N/A,IF(ISNUMBER(INDEX('Approved CPZ List'!$I:$I,MATCH('HFTD CPZ'!$B724,'Approved CPZ List'!$B:$B,0))),$K724,#N/A))</f>
        <v>#N/A</v>
      </c>
    </row>
    <row r="725" spans="1:13" ht="15.75" x14ac:dyDescent="0.25">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List'!$I:$I,MATCH('HFTD CPZ'!$B725,'08W Project List'!$F:$F,0))),$K725,#N/A)</f>
        <v>#N/A</v>
      </c>
      <c r="M725" s="35" t="e">
        <f>IF(ISNUMBER(L725),#N/A,IF(ISNUMBER(INDEX('Approved CPZ List'!$I:$I,MATCH('HFTD CPZ'!$B725,'Approved CPZ List'!$B:$B,0))),$K725,#N/A))</f>
        <v>#N/A</v>
      </c>
    </row>
    <row r="726" spans="1:13" ht="15.75" x14ac:dyDescent="0.25">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List'!$I:$I,MATCH('HFTD CPZ'!$B726,'08W Project List'!$F:$F,0))),$K726,#N/A)</f>
        <v>#N/A</v>
      </c>
      <c r="M726" s="35" t="e">
        <f>IF(ISNUMBER(L726),#N/A,IF(ISNUMBER(INDEX('Approved CPZ List'!$I:$I,MATCH('HFTD CPZ'!$B726,'Approved CPZ List'!$B:$B,0))),$K726,#N/A))</f>
        <v>#N/A</v>
      </c>
    </row>
    <row r="727" spans="1:13" ht="15.75" x14ac:dyDescent="0.25">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List'!$I:$I,MATCH('HFTD CPZ'!$B727,'08W Project List'!$F:$F,0))),$K727,#N/A)</f>
        <v>#N/A</v>
      </c>
      <c r="M727" s="35" t="e">
        <f>IF(ISNUMBER(L727),#N/A,IF(ISNUMBER(INDEX('Approved CPZ List'!$I:$I,MATCH('HFTD CPZ'!$B727,'Approved CPZ List'!$B:$B,0))),$K727,#N/A))</f>
        <v>#N/A</v>
      </c>
    </row>
    <row r="728" spans="1:13" ht="15.75" x14ac:dyDescent="0.25">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List'!$I:$I,MATCH('HFTD CPZ'!$B728,'08W Project List'!$F:$F,0))),$K728,#N/A)</f>
        <v>#N/A</v>
      </c>
      <c r="M728" s="35" t="e">
        <f>IF(ISNUMBER(L728),#N/A,IF(ISNUMBER(INDEX('Approved CPZ List'!$I:$I,MATCH('HFTD CPZ'!$B728,'Approved CPZ List'!$B:$B,0))),$K728,#N/A))</f>
        <v>#N/A</v>
      </c>
    </row>
    <row r="729" spans="1:13" ht="15.75" x14ac:dyDescent="0.25">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List'!$I:$I,MATCH('HFTD CPZ'!$B729,'08W Project List'!$F:$F,0))),$K729,#N/A)</f>
        <v>#N/A</v>
      </c>
      <c r="M729" s="35" t="e">
        <f>IF(ISNUMBER(L729),#N/A,IF(ISNUMBER(INDEX('Approved CPZ List'!$I:$I,MATCH('HFTD CPZ'!$B729,'Approved CPZ List'!$B:$B,0))),$K729,#N/A))</f>
        <v>#N/A</v>
      </c>
    </row>
    <row r="730" spans="1:13" ht="15.75" x14ac:dyDescent="0.25">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List'!$I:$I,MATCH('HFTD CPZ'!$B730,'08W Project List'!$F:$F,0))),$K730,#N/A)</f>
        <v>#N/A</v>
      </c>
      <c r="M730" s="35" t="e">
        <f>IF(ISNUMBER(L730),#N/A,IF(ISNUMBER(INDEX('Approved CPZ List'!$I:$I,MATCH('HFTD CPZ'!$B730,'Approved CPZ List'!$B:$B,0))),$K730,#N/A))</f>
        <v>#N/A</v>
      </c>
    </row>
    <row r="731" spans="1:13" ht="15.75" x14ac:dyDescent="0.25">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List'!$I:$I,MATCH('HFTD CPZ'!$B731,'08W Project List'!$F:$F,0))),$K731,#N/A)</f>
        <v>#N/A</v>
      </c>
      <c r="M731" s="35" t="e">
        <f>IF(ISNUMBER(L731),#N/A,IF(ISNUMBER(INDEX('Approved CPZ List'!$I:$I,MATCH('HFTD CPZ'!$B731,'Approved CPZ List'!$B:$B,0))),$K731,#N/A))</f>
        <v>#N/A</v>
      </c>
    </row>
    <row r="732" spans="1:13" ht="15.75" x14ac:dyDescent="0.25">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List'!$I:$I,MATCH('HFTD CPZ'!$B732,'08W Project List'!$F:$F,0))),$K732,#N/A)</f>
        <v>#N/A</v>
      </c>
      <c r="M732" s="35" t="e">
        <f>IF(ISNUMBER(L732),#N/A,IF(ISNUMBER(INDEX('Approved CPZ List'!$I:$I,MATCH('HFTD CPZ'!$B732,'Approved CPZ List'!$B:$B,0))),$K732,#N/A))</f>
        <v>#N/A</v>
      </c>
    </row>
    <row r="733" spans="1:13" ht="15.75" x14ac:dyDescent="0.25">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List'!$I:$I,MATCH('HFTD CPZ'!$B733,'08W Project List'!$F:$F,0))),$K733,#N/A)</f>
        <v>#N/A</v>
      </c>
      <c r="M733" s="35" t="e">
        <f>IF(ISNUMBER(L733),#N/A,IF(ISNUMBER(INDEX('Approved CPZ List'!$I:$I,MATCH('HFTD CPZ'!$B733,'Approved CPZ List'!$B:$B,0))),$K733,#N/A))</f>
        <v>#N/A</v>
      </c>
    </row>
    <row r="734" spans="1:13" ht="15.75" x14ac:dyDescent="0.25">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List'!$I:$I,MATCH('HFTD CPZ'!$B734,'08W Project List'!$F:$F,0))),$K734,#N/A)</f>
        <v>#N/A</v>
      </c>
      <c r="M734" s="35" t="e">
        <f>IF(ISNUMBER(L734),#N/A,IF(ISNUMBER(INDEX('Approved CPZ List'!$I:$I,MATCH('HFTD CPZ'!$B734,'Approved CPZ List'!$B:$B,0))),$K734,#N/A))</f>
        <v>#N/A</v>
      </c>
    </row>
    <row r="735" spans="1:13" ht="15.75" x14ac:dyDescent="0.25">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List'!$I:$I,MATCH('HFTD CPZ'!$B735,'08W Project List'!$F:$F,0))),$K735,#N/A)</f>
        <v>#N/A</v>
      </c>
      <c r="M735" s="35" t="e">
        <f>IF(ISNUMBER(L735),#N/A,IF(ISNUMBER(INDEX('Approved CPZ List'!$I:$I,MATCH('HFTD CPZ'!$B735,'Approved CPZ List'!$B:$B,0))),$K735,#N/A))</f>
        <v>#N/A</v>
      </c>
    </row>
    <row r="736" spans="1:13" ht="15.75" x14ac:dyDescent="0.25">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List'!$I:$I,MATCH('HFTD CPZ'!$B736,'08W Project List'!$F:$F,0))),$K736,#N/A)</f>
        <v>#N/A</v>
      </c>
      <c r="M736" s="35" t="e">
        <f>IF(ISNUMBER(L736),#N/A,IF(ISNUMBER(INDEX('Approved CPZ List'!$I:$I,MATCH('HFTD CPZ'!$B736,'Approved CPZ List'!$B:$B,0))),$K736,#N/A))</f>
        <v>#N/A</v>
      </c>
    </row>
    <row r="737" spans="1:13" ht="15.75" x14ac:dyDescent="0.25">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List'!$I:$I,MATCH('HFTD CPZ'!$B737,'08W Project List'!$F:$F,0))),$K737,#N/A)</f>
        <v>#N/A</v>
      </c>
      <c r="M737" s="35" t="e">
        <f>IF(ISNUMBER(L737),#N/A,IF(ISNUMBER(INDEX('Approved CPZ List'!$I:$I,MATCH('HFTD CPZ'!$B737,'Approved CPZ List'!$B:$B,0))),$K737,#N/A))</f>
        <v>#N/A</v>
      </c>
    </row>
    <row r="738" spans="1:13" ht="15.75" x14ac:dyDescent="0.25">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List'!$I:$I,MATCH('HFTD CPZ'!$B738,'08W Project List'!$F:$F,0))),$K738,#N/A)</f>
        <v>#N/A</v>
      </c>
      <c r="M738" s="35" t="e">
        <f>IF(ISNUMBER(L738),#N/A,IF(ISNUMBER(INDEX('Approved CPZ List'!$I:$I,MATCH('HFTD CPZ'!$B738,'Approved CPZ List'!$B:$B,0))),$K738,#N/A))</f>
        <v>#N/A</v>
      </c>
    </row>
    <row r="739" spans="1:13" ht="15.75" x14ac:dyDescent="0.25">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List'!$I:$I,MATCH('HFTD CPZ'!$B739,'08W Project List'!$F:$F,0))),$K739,#N/A)</f>
        <v>#N/A</v>
      </c>
      <c r="M739" s="35" t="e">
        <f>IF(ISNUMBER(L739),#N/A,IF(ISNUMBER(INDEX('Approved CPZ List'!$I:$I,MATCH('HFTD CPZ'!$B739,'Approved CPZ List'!$B:$B,0))),$K739,#N/A))</f>
        <v>#N/A</v>
      </c>
    </row>
    <row r="740" spans="1:13" ht="15.75" x14ac:dyDescent="0.25">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List'!$I:$I,MATCH('HFTD CPZ'!$B740,'08W Project List'!$F:$F,0))),$K740,#N/A)</f>
        <v>#N/A</v>
      </c>
      <c r="M740" s="35" t="e">
        <f>IF(ISNUMBER(L740),#N/A,IF(ISNUMBER(INDEX('Approved CPZ List'!$I:$I,MATCH('HFTD CPZ'!$B740,'Approved CPZ List'!$B:$B,0))),$K740,#N/A))</f>
        <v>#N/A</v>
      </c>
    </row>
    <row r="741" spans="1:13" ht="15.75" x14ac:dyDescent="0.25">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List'!$I:$I,MATCH('HFTD CPZ'!$B741,'08W Project List'!$F:$F,0))),$K741,#N/A)</f>
        <v>#N/A</v>
      </c>
      <c r="M741" s="35" t="e">
        <f>IF(ISNUMBER(L741),#N/A,IF(ISNUMBER(INDEX('Approved CPZ List'!$I:$I,MATCH('HFTD CPZ'!$B741,'Approved CPZ List'!$B:$B,0))),$K741,#N/A))</f>
        <v>#N/A</v>
      </c>
    </row>
    <row r="742" spans="1:13" ht="15.75" x14ac:dyDescent="0.25">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List'!$I:$I,MATCH('HFTD CPZ'!$B742,'08W Project List'!$F:$F,0))),$K742,#N/A)</f>
        <v>#N/A</v>
      </c>
      <c r="M742" s="35" t="e">
        <f>IF(ISNUMBER(L742),#N/A,IF(ISNUMBER(INDEX('Approved CPZ List'!$I:$I,MATCH('HFTD CPZ'!$B742,'Approved CPZ List'!$B:$B,0))),$K742,#N/A))</f>
        <v>#N/A</v>
      </c>
    </row>
    <row r="743" spans="1:13" ht="15.75" x14ac:dyDescent="0.25">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List'!$I:$I,MATCH('HFTD CPZ'!$B743,'08W Project List'!$F:$F,0))),$K743,#N/A)</f>
        <v>#N/A</v>
      </c>
      <c r="M743" s="35" t="e">
        <f>IF(ISNUMBER(L743),#N/A,IF(ISNUMBER(INDEX('Approved CPZ List'!$I:$I,MATCH('HFTD CPZ'!$B743,'Approved CPZ List'!$B:$B,0))),$K743,#N/A))</f>
        <v>#N/A</v>
      </c>
    </row>
    <row r="744" spans="1:13" ht="15.75" x14ac:dyDescent="0.25">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List'!$I:$I,MATCH('HFTD CPZ'!$B744,'08W Project List'!$F:$F,0))),$K744,#N/A)</f>
        <v>#N/A</v>
      </c>
      <c r="M744" s="35" t="e">
        <f>IF(ISNUMBER(L744),#N/A,IF(ISNUMBER(INDEX('Approved CPZ List'!$I:$I,MATCH('HFTD CPZ'!$B744,'Approved CPZ List'!$B:$B,0))),$K744,#N/A))</f>
        <v>#N/A</v>
      </c>
    </row>
    <row r="745" spans="1:13" ht="15.75" x14ac:dyDescent="0.25">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List'!$I:$I,MATCH('HFTD CPZ'!$B745,'08W Project List'!$F:$F,0))),$K745,#N/A)</f>
        <v>#N/A</v>
      </c>
      <c r="M745" s="35" t="e">
        <f>IF(ISNUMBER(L745),#N/A,IF(ISNUMBER(INDEX('Approved CPZ List'!$I:$I,MATCH('HFTD CPZ'!$B745,'Approved CPZ List'!$B:$B,0))),$K745,#N/A))</f>
        <v>#N/A</v>
      </c>
    </row>
    <row r="746" spans="1:13" ht="15.75" x14ac:dyDescent="0.25">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List'!$I:$I,MATCH('HFTD CPZ'!$B746,'08W Project List'!$F:$F,0))),$K746,#N/A)</f>
        <v>#N/A</v>
      </c>
      <c r="M746" s="35" t="e">
        <f>IF(ISNUMBER(L746),#N/A,IF(ISNUMBER(INDEX('Approved CPZ List'!$I:$I,MATCH('HFTD CPZ'!$B746,'Approved CPZ List'!$B:$B,0))),$K746,#N/A))</f>
        <v>#N/A</v>
      </c>
    </row>
    <row r="747" spans="1:13" ht="15.75" x14ac:dyDescent="0.25">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List'!$I:$I,MATCH('HFTD CPZ'!$B747,'08W Project List'!$F:$F,0))),$K747,#N/A)</f>
        <v>#N/A</v>
      </c>
      <c r="M747" s="35" t="e">
        <f>IF(ISNUMBER(L747),#N/A,IF(ISNUMBER(INDEX('Approved CPZ List'!$I:$I,MATCH('HFTD CPZ'!$B747,'Approved CPZ List'!$B:$B,0))),$K747,#N/A))</f>
        <v>#N/A</v>
      </c>
    </row>
    <row r="748" spans="1:13" ht="15.75" x14ac:dyDescent="0.25">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List'!$I:$I,MATCH('HFTD CPZ'!$B748,'08W Project List'!$F:$F,0))),$K748,#N/A)</f>
        <v>#N/A</v>
      </c>
      <c r="M748" s="35" t="e">
        <f>IF(ISNUMBER(L748),#N/A,IF(ISNUMBER(INDEX('Approved CPZ List'!$I:$I,MATCH('HFTD CPZ'!$B748,'Approved CPZ List'!$B:$B,0))),$K748,#N/A))</f>
        <v>#N/A</v>
      </c>
    </row>
    <row r="749" spans="1:13" ht="15.75" x14ac:dyDescent="0.25">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List'!$I:$I,MATCH('HFTD CPZ'!$B749,'08W Project List'!$F:$F,0))),$K749,#N/A)</f>
        <v>#N/A</v>
      </c>
      <c r="M749" s="35" t="e">
        <f>IF(ISNUMBER(L749),#N/A,IF(ISNUMBER(INDEX('Approved CPZ List'!$I:$I,MATCH('HFTD CPZ'!$B749,'Approved CPZ List'!$B:$B,0))),$K749,#N/A))</f>
        <v>#N/A</v>
      </c>
    </row>
    <row r="750" spans="1:13" ht="15.75" x14ac:dyDescent="0.25">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List'!$I:$I,MATCH('HFTD CPZ'!$B750,'08W Project List'!$F:$F,0))),$K750,#N/A)</f>
        <v>#N/A</v>
      </c>
      <c r="M750" s="35" t="e">
        <f>IF(ISNUMBER(L750),#N/A,IF(ISNUMBER(INDEX('Approved CPZ List'!$I:$I,MATCH('HFTD CPZ'!$B750,'Approved CPZ List'!$B:$B,0))),$K750,#N/A))</f>
        <v>#N/A</v>
      </c>
    </row>
    <row r="751" spans="1:13" ht="15.75" x14ac:dyDescent="0.25">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List'!$I:$I,MATCH('HFTD CPZ'!$B751,'08W Project List'!$F:$F,0))),$K751,#N/A)</f>
        <v>#N/A</v>
      </c>
      <c r="M751" s="35" t="e">
        <f>IF(ISNUMBER(L751),#N/A,IF(ISNUMBER(INDEX('Approved CPZ List'!$I:$I,MATCH('HFTD CPZ'!$B751,'Approved CPZ List'!$B:$B,0))),$K751,#N/A))</f>
        <v>#N/A</v>
      </c>
    </row>
    <row r="752" spans="1:13" ht="15.75" x14ac:dyDescent="0.25">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List'!$I:$I,MATCH('HFTD CPZ'!$B752,'08W Project List'!$F:$F,0))),$K752,#N/A)</f>
        <v>#N/A</v>
      </c>
      <c r="M752" s="35" t="e">
        <f>IF(ISNUMBER(L752),#N/A,IF(ISNUMBER(INDEX('Approved CPZ List'!$I:$I,MATCH('HFTD CPZ'!$B752,'Approved CPZ List'!$B:$B,0))),$K752,#N/A))</f>
        <v>#N/A</v>
      </c>
    </row>
    <row r="753" spans="1:13" ht="15.75" x14ac:dyDescent="0.25">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List'!$I:$I,MATCH('HFTD CPZ'!$B753,'08W Project List'!$F:$F,0))),$K753,#N/A)</f>
        <v>#N/A</v>
      </c>
      <c r="M753" s="35" t="e">
        <f>IF(ISNUMBER(L753),#N/A,IF(ISNUMBER(INDEX('Approved CPZ List'!$I:$I,MATCH('HFTD CPZ'!$B753,'Approved CPZ List'!$B:$B,0))),$K753,#N/A))</f>
        <v>#N/A</v>
      </c>
    </row>
    <row r="754" spans="1:13" ht="15.75" x14ac:dyDescent="0.25">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List'!$I:$I,MATCH('HFTD CPZ'!$B754,'08W Project List'!$F:$F,0))),$K754,#N/A)</f>
        <v>#N/A</v>
      </c>
      <c r="M754" s="35" t="e">
        <f>IF(ISNUMBER(L754),#N/A,IF(ISNUMBER(INDEX('Approved CPZ List'!$I:$I,MATCH('HFTD CPZ'!$B754,'Approved CPZ List'!$B:$B,0))),$K754,#N/A))</f>
        <v>#N/A</v>
      </c>
    </row>
    <row r="755" spans="1:13" ht="15.75" x14ac:dyDescent="0.25">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List'!$I:$I,MATCH('HFTD CPZ'!$B755,'08W Project List'!$F:$F,0))),$K755,#N/A)</f>
        <v>#N/A</v>
      </c>
      <c r="M755" s="35" t="e">
        <f>IF(ISNUMBER(L755),#N/A,IF(ISNUMBER(INDEX('Approved CPZ List'!$I:$I,MATCH('HFTD CPZ'!$B755,'Approved CPZ List'!$B:$B,0))),$K755,#N/A))</f>
        <v>#N/A</v>
      </c>
    </row>
    <row r="756" spans="1:13" ht="15.75" x14ac:dyDescent="0.25">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List'!$I:$I,MATCH('HFTD CPZ'!$B756,'08W Project List'!$F:$F,0))),$K756,#N/A)</f>
        <v>#N/A</v>
      </c>
      <c r="M756" s="35" t="e">
        <f>IF(ISNUMBER(L756),#N/A,IF(ISNUMBER(INDEX('Approved CPZ List'!$I:$I,MATCH('HFTD CPZ'!$B756,'Approved CPZ List'!$B:$B,0))),$K756,#N/A))</f>
        <v>#N/A</v>
      </c>
    </row>
    <row r="757" spans="1:13" ht="15.75" x14ac:dyDescent="0.25">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List'!$I:$I,MATCH('HFTD CPZ'!$B757,'08W Project List'!$F:$F,0))),$K757,#N/A)</f>
        <v>#N/A</v>
      </c>
      <c r="M757" s="35" t="e">
        <f>IF(ISNUMBER(L757),#N/A,IF(ISNUMBER(INDEX('Approved CPZ List'!$I:$I,MATCH('HFTD CPZ'!$B757,'Approved CPZ List'!$B:$B,0))),$K757,#N/A))</f>
        <v>#N/A</v>
      </c>
    </row>
    <row r="758" spans="1:13" ht="15.75" x14ac:dyDescent="0.25">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List'!$I:$I,MATCH('HFTD CPZ'!$B758,'08W Project List'!$F:$F,0))),$K758,#N/A)</f>
        <v>#N/A</v>
      </c>
      <c r="M758" s="35" t="e">
        <f>IF(ISNUMBER(L758),#N/A,IF(ISNUMBER(INDEX('Approved CPZ List'!$I:$I,MATCH('HFTD CPZ'!$B758,'Approved CPZ List'!$B:$B,0))),$K758,#N/A))</f>
        <v>#N/A</v>
      </c>
    </row>
    <row r="759" spans="1:13" ht="15.75" x14ac:dyDescent="0.25">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List'!$I:$I,MATCH('HFTD CPZ'!$B759,'08W Project List'!$F:$F,0))),$K759,#N/A)</f>
        <v>#N/A</v>
      </c>
      <c r="M759" s="35" t="e">
        <f>IF(ISNUMBER(L759),#N/A,IF(ISNUMBER(INDEX('Approved CPZ List'!$I:$I,MATCH('HFTD CPZ'!$B759,'Approved CPZ List'!$B:$B,0))),$K759,#N/A))</f>
        <v>#N/A</v>
      </c>
    </row>
    <row r="760" spans="1:13" ht="15.75" x14ac:dyDescent="0.25">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List'!$I:$I,MATCH('HFTD CPZ'!$B760,'08W Project List'!$F:$F,0))),$K760,#N/A)</f>
        <v>#N/A</v>
      </c>
      <c r="M760" s="35" t="e">
        <f>IF(ISNUMBER(L760),#N/A,IF(ISNUMBER(INDEX('Approved CPZ List'!$I:$I,MATCH('HFTD CPZ'!$B760,'Approved CPZ List'!$B:$B,0))),$K760,#N/A))</f>
        <v>#N/A</v>
      </c>
    </row>
    <row r="761" spans="1:13" ht="15.75" x14ac:dyDescent="0.25">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List'!$I:$I,MATCH('HFTD CPZ'!$B761,'08W Project List'!$F:$F,0))),$K761,#N/A)</f>
        <v>#N/A</v>
      </c>
      <c r="M761" s="35" t="e">
        <f>IF(ISNUMBER(L761),#N/A,IF(ISNUMBER(INDEX('Approved CPZ List'!$I:$I,MATCH('HFTD CPZ'!$B761,'Approved CPZ List'!$B:$B,0))),$K761,#N/A))</f>
        <v>#N/A</v>
      </c>
    </row>
    <row r="762" spans="1:13" ht="15.75" x14ac:dyDescent="0.25">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List'!$I:$I,MATCH('HFTD CPZ'!$B762,'08W Project List'!$F:$F,0))),$K762,#N/A)</f>
        <v>#N/A</v>
      </c>
      <c r="M762" s="35" t="e">
        <f>IF(ISNUMBER(L762),#N/A,IF(ISNUMBER(INDEX('Approved CPZ List'!$I:$I,MATCH('HFTD CPZ'!$B762,'Approved CPZ List'!$B:$B,0))),$K762,#N/A))</f>
        <v>#N/A</v>
      </c>
    </row>
    <row r="763" spans="1:13" ht="15.75" x14ac:dyDescent="0.25">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List'!$I:$I,MATCH('HFTD CPZ'!$B763,'08W Project List'!$F:$F,0))),$K763,#N/A)</f>
        <v>#N/A</v>
      </c>
      <c r="M763" s="35" t="e">
        <f>IF(ISNUMBER(L763),#N/A,IF(ISNUMBER(INDEX('Approved CPZ List'!$I:$I,MATCH('HFTD CPZ'!$B763,'Approved CPZ List'!$B:$B,0))),$K763,#N/A))</f>
        <v>#N/A</v>
      </c>
    </row>
    <row r="764" spans="1:13" ht="15.75" x14ac:dyDescent="0.25">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List'!$I:$I,MATCH('HFTD CPZ'!$B764,'08W Project List'!$F:$F,0))),$K764,#N/A)</f>
        <v>#N/A</v>
      </c>
      <c r="M764" s="35" t="e">
        <f>IF(ISNUMBER(L764),#N/A,IF(ISNUMBER(INDEX('Approved CPZ List'!$I:$I,MATCH('HFTD CPZ'!$B764,'Approved CPZ List'!$B:$B,0))),$K764,#N/A))</f>
        <v>#N/A</v>
      </c>
    </row>
    <row r="765" spans="1:13" ht="15.75" x14ac:dyDescent="0.25">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List'!$I:$I,MATCH('HFTD CPZ'!$B765,'08W Project List'!$F:$F,0))),$K765,#N/A)</f>
        <v>#N/A</v>
      </c>
      <c r="M765" s="35" t="e">
        <f>IF(ISNUMBER(L765),#N/A,IF(ISNUMBER(INDEX('Approved CPZ List'!$I:$I,MATCH('HFTD CPZ'!$B765,'Approved CPZ List'!$B:$B,0))),$K765,#N/A))</f>
        <v>#N/A</v>
      </c>
    </row>
    <row r="766" spans="1:13" ht="15.75" x14ac:dyDescent="0.25">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List'!$I:$I,MATCH('HFTD CPZ'!$B766,'08W Project List'!$F:$F,0))),$K766,#N/A)</f>
        <v>#N/A</v>
      </c>
      <c r="M766" s="35" t="e">
        <f>IF(ISNUMBER(L766),#N/A,IF(ISNUMBER(INDEX('Approved CPZ List'!$I:$I,MATCH('HFTD CPZ'!$B766,'Approved CPZ List'!$B:$B,0))),$K766,#N/A))</f>
        <v>#N/A</v>
      </c>
    </row>
    <row r="767" spans="1:13" ht="15.75" x14ac:dyDescent="0.25">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List'!$I:$I,MATCH('HFTD CPZ'!$B767,'08W Project List'!$F:$F,0))),$K767,#N/A)</f>
        <v>#N/A</v>
      </c>
      <c r="M767" s="35" t="e">
        <f>IF(ISNUMBER(L767),#N/A,IF(ISNUMBER(INDEX('Approved CPZ List'!$I:$I,MATCH('HFTD CPZ'!$B767,'Approved CPZ List'!$B:$B,0))),$K767,#N/A))</f>
        <v>#N/A</v>
      </c>
    </row>
    <row r="768" spans="1:13" ht="15.75" x14ac:dyDescent="0.25">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List'!$I:$I,MATCH('HFTD CPZ'!$B768,'08W Project List'!$F:$F,0))),$K768,#N/A)</f>
        <v>#N/A</v>
      </c>
      <c r="M768" s="35" t="e">
        <f>IF(ISNUMBER(L768),#N/A,IF(ISNUMBER(INDEX('Approved CPZ List'!$I:$I,MATCH('HFTD CPZ'!$B768,'Approved CPZ List'!$B:$B,0))),$K768,#N/A))</f>
        <v>#N/A</v>
      </c>
    </row>
    <row r="769" spans="1:13" ht="15.75" x14ac:dyDescent="0.25">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List'!$I:$I,MATCH('HFTD CPZ'!$B769,'08W Project List'!$F:$F,0))),$K769,#N/A)</f>
        <v>#N/A</v>
      </c>
      <c r="M769" s="35" t="e">
        <f>IF(ISNUMBER(L769),#N/A,IF(ISNUMBER(INDEX('Approved CPZ List'!$I:$I,MATCH('HFTD CPZ'!$B769,'Approved CPZ List'!$B:$B,0))),$K769,#N/A))</f>
        <v>#N/A</v>
      </c>
    </row>
    <row r="770" spans="1:13" ht="15.75" x14ac:dyDescent="0.25">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List'!$I:$I,MATCH('HFTD CPZ'!$B770,'08W Project List'!$F:$F,0))),$K770,#N/A)</f>
        <v>#N/A</v>
      </c>
      <c r="M770" s="35" t="e">
        <f>IF(ISNUMBER(L770),#N/A,IF(ISNUMBER(INDEX('Approved CPZ List'!$I:$I,MATCH('HFTD CPZ'!$B770,'Approved CPZ List'!$B:$B,0))),$K770,#N/A))</f>
        <v>#N/A</v>
      </c>
    </row>
    <row r="771" spans="1:13" ht="15.75" x14ac:dyDescent="0.25">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List'!$I:$I,MATCH('HFTD CPZ'!$B771,'08W Project List'!$F:$F,0))),$K771,#N/A)</f>
        <v>#N/A</v>
      </c>
      <c r="M771" s="35" t="e">
        <f>IF(ISNUMBER(L771),#N/A,IF(ISNUMBER(INDEX('Approved CPZ List'!$I:$I,MATCH('HFTD CPZ'!$B771,'Approved CPZ List'!$B:$B,0))),$K771,#N/A))</f>
        <v>#N/A</v>
      </c>
    </row>
    <row r="772" spans="1:13" ht="15.75" x14ac:dyDescent="0.25">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List'!$I:$I,MATCH('HFTD CPZ'!$B772,'08W Project List'!$F:$F,0))),$K772,#N/A)</f>
        <v>#N/A</v>
      </c>
      <c r="M772" s="35" t="e">
        <f>IF(ISNUMBER(L772),#N/A,IF(ISNUMBER(INDEX('Approved CPZ List'!$I:$I,MATCH('HFTD CPZ'!$B772,'Approved CPZ List'!$B:$B,0))),$K772,#N/A))</f>
        <v>#N/A</v>
      </c>
    </row>
    <row r="773" spans="1:13" ht="15.75" x14ac:dyDescent="0.25">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List'!$I:$I,MATCH('HFTD CPZ'!$B773,'08W Project List'!$F:$F,0))),$K773,#N/A)</f>
        <v>#N/A</v>
      </c>
      <c r="M773" s="35" t="e">
        <f>IF(ISNUMBER(L773),#N/A,IF(ISNUMBER(INDEX('Approved CPZ List'!$I:$I,MATCH('HFTD CPZ'!$B773,'Approved CPZ List'!$B:$B,0))),$K773,#N/A))</f>
        <v>#N/A</v>
      </c>
    </row>
    <row r="774" spans="1:13" ht="15.75" x14ac:dyDescent="0.25">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List'!$I:$I,MATCH('HFTD CPZ'!$B774,'08W Project List'!$F:$F,0))),$K774,#N/A)</f>
        <v>#N/A</v>
      </c>
      <c r="M774" s="35" t="e">
        <f>IF(ISNUMBER(L774),#N/A,IF(ISNUMBER(INDEX('Approved CPZ List'!$I:$I,MATCH('HFTD CPZ'!$B774,'Approved CPZ List'!$B:$B,0))),$K774,#N/A))</f>
        <v>#N/A</v>
      </c>
    </row>
    <row r="775" spans="1:13" ht="15.75" x14ac:dyDescent="0.25">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List'!$I:$I,MATCH('HFTD CPZ'!$B775,'08W Project List'!$F:$F,0))),$K775,#N/A)</f>
        <v>#N/A</v>
      </c>
      <c r="M775" s="35" t="e">
        <f>IF(ISNUMBER(L775),#N/A,IF(ISNUMBER(INDEX('Approved CPZ List'!$I:$I,MATCH('HFTD CPZ'!$B775,'Approved CPZ List'!$B:$B,0))),$K775,#N/A))</f>
        <v>#N/A</v>
      </c>
    </row>
    <row r="776" spans="1:13" ht="15.75" x14ac:dyDescent="0.25">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List'!$I:$I,MATCH('HFTD CPZ'!$B776,'08W Project List'!$F:$F,0))),$K776,#N/A)</f>
        <v>#N/A</v>
      </c>
      <c r="M776" s="35" t="e">
        <f>IF(ISNUMBER(L776),#N/A,IF(ISNUMBER(INDEX('Approved CPZ List'!$I:$I,MATCH('HFTD CPZ'!$B776,'Approved CPZ List'!$B:$B,0))),$K776,#N/A))</f>
        <v>#N/A</v>
      </c>
    </row>
    <row r="777" spans="1:13" ht="15.75" x14ac:dyDescent="0.25">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List'!$I:$I,MATCH('HFTD CPZ'!$B777,'08W Project List'!$F:$F,0))),$K777,#N/A)</f>
        <v>#N/A</v>
      </c>
      <c r="M777" s="35" t="e">
        <f>IF(ISNUMBER(L777),#N/A,IF(ISNUMBER(INDEX('Approved CPZ List'!$I:$I,MATCH('HFTD CPZ'!$B777,'Approved CPZ List'!$B:$B,0))),$K777,#N/A))</f>
        <v>#N/A</v>
      </c>
    </row>
    <row r="778" spans="1:13" ht="15.75" x14ac:dyDescent="0.25">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List'!$I:$I,MATCH('HFTD CPZ'!$B778,'08W Project List'!$F:$F,0))),$K778,#N/A)</f>
        <v>#N/A</v>
      </c>
      <c r="M778" s="35" t="e">
        <f>IF(ISNUMBER(L778),#N/A,IF(ISNUMBER(INDEX('Approved CPZ List'!$I:$I,MATCH('HFTD CPZ'!$B778,'Approved CPZ List'!$B:$B,0))),$K778,#N/A))</f>
        <v>#N/A</v>
      </c>
    </row>
    <row r="779" spans="1:13" ht="15.75" x14ac:dyDescent="0.25">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List'!$I:$I,MATCH('HFTD CPZ'!$B779,'08W Project List'!$F:$F,0))),$K779,#N/A)</f>
        <v>#N/A</v>
      </c>
      <c r="M779" s="35" t="e">
        <f>IF(ISNUMBER(L779),#N/A,IF(ISNUMBER(INDEX('Approved CPZ List'!$I:$I,MATCH('HFTD CPZ'!$B779,'Approved CPZ List'!$B:$B,0))),$K779,#N/A))</f>
        <v>#N/A</v>
      </c>
    </row>
    <row r="780" spans="1:13" ht="15.75" x14ac:dyDescent="0.25">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List'!$I:$I,MATCH('HFTD CPZ'!$B780,'08W Project List'!$F:$F,0))),$K780,#N/A)</f>
        <v>#N/A</v>
      </c>
      <c r="M780" s="35" t="e">
        <f>IF(ISNUMBER(L780),#N/A,IF(ISNUMBER(INDEX('Approved CPZ List'!$I:$I,MATCH('HFTD CPZ'!$B780,'Approved CPZ List'!$B:$B,0))),$K780,#N/A))</f>
        <v>#N/A</v>
      </c>
    </row>
    <row r="781" spans="1:13" ht="15.75" x14ac:dyDescent="0.25">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List'!$I:$I,MATCH('HFTD CPZ'!$B781,'08W Project List'!$F:$F,0))),$K781,#N/A)</f>
        <v>#N/A</v>
      </c>
      <c r="M781" s="35" t="e">
        <f>IF(ISNUMBER(L781),#N/A,IF(ISNUMBER(INDEX('Approved CPZ List'!$I:$I,MATCH('HFTD CPZ'!$B781,'Approved CPZ List'!$B:$B,0))),$K781,#N/A))</f>
        <v>#N/A</v>
      </c>
    </row>
    <row r="782" spans="1:13" ht="15.75" x14ac:dyDescent="0.25">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List'!$I:$I,MATCH('HFTD CPZ'!$B782,'08W Project List'!$F:$F,0))),$K782,#N/A)</f>
        <v>#N/A</v>
      </c>
      <c r="M782" s="35" t="e">
        <f>IF(ISNUMBER(L782),#N/A,IF(ISNUMBER(INDEX('Approved CPZ List'!$I:$I,MATCH('HFTD CPZ'!$B782,'Approved CPZ List'!$B:$B,0))),$K782,#N/A))</f>
        <v>#N/A</v>
      </c>
    </row>
    <row r="783" spans="1:13" ht="15.75" x14ac:dyDescent="0.25">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List'!$I:$I,MATCH('HFTD CPZ'!$B783,'08W Project List'!$F:$F,0))),$K783,#N/A)</f>
        <v>#N/A</v>
      </c>
      <c r="M783" s="35" t="e">
        <f>IF(ISNUMBER(L783),#N/A,IF(ISNUMBER(INDEX('Approved CPZ List'!$I:$I,MATCH('HFTD CPZ'!$B783,'Approved CPZ List'!$B:$B,0))),$K783,#N/A))</f>
        <v>#N/A</v>
      </c>
    </row>
    <row r="784" spans="1:13" ht="15.75" x14ac:dyDescent="0.25">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List'!$I:$I,MATCH('HFTD CPZ'!$B784,'08W Project List'!$F:$F,0))),$K784,#N/A)</f>
        <v>#N/A</v>
      </c>
      <c r="M784" s="35" t="e">
        <f>IF(ISNUMBER(L784),#N/A,IF(ISNUMBER(INDEX('Approved CPZ List'!$I:$I,MATCH('HFTD CPZ'!$B784,'Approved CPZ List'!$B:$B,0))),$K784,#N/A))</f>
        <v>#N/A</v>
      </c>
    </row>
    <row r="785" spans="1:13" ht="15.75" x14ac:dyDescent="0.25">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List'!$I:$I,MATCH('HFTD CPZ'!$B785,'08W Project List'!$F:$F,0))),$K785,#N/A)</f>
        <v>#N/A</v>
      </c>
      <c r="M785" s="35" t="e">
        <f>IF(ISNUMBER(L785),#N/A,IF(ISNUMBER(INDEX('Approved CPZ List'!$I:$I,MATCH('HFTD CPZ'!$B785,'Approved CPZ List'!$B:$B,0))),$K785,#N/A))</f>
        <v>#N/A</v>
      </c>
    </row>
    <row r="786" spans="1:13" ht="15.75" x14ac:dyDescent="0.25">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List'!$I:$I,MATCH('HFTD CPZ'!$B786,'08W Project List'!$F:$F,0))),$K786,#N/A)</f>
        <v>#N/A</v>
      </c>
      <c r="M786" s="35" t="e">
        <f>IF(ISNUMBER(L786),#N/A,IF(ISNUMBER(INDEX('Approved CPZ List'!$I:$I,MATCH('HFTD CPZ'!$B786,'Approved CPZ List'!$B:$B,0))),$K786,#N/A))</f>
        <v>#N/A</v>
      </c>
    </row>
    <row r="787" spans="1:13" ht="15.75" x14ac:dyDescent="0.25">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List'!$I:$I,MATCH('HFTD CPZ'!$B787,'08W Project List'!$F:$F,0))),$K787,#N/A)</f>
        <v>#N/A</v>
      </c>
      <c r="M787" s="35" t="e">
        <f>IF(ISNUMBER(L787),#N/A,IF(ISNUMBER(INDEX('Approved CPZ List'!$I:$I,MATCH('HFTD CPZ'!$B787,'Approved CPZ List'!$B:$B,0))),$K787,#N/A))</f>
        <v>#N/A</v>
      </c>
    </row>
    <row r="788" spans="1:13" ht="15.75" x14ac:dyDescent="0.25">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List'!$I:$I,MATCH('HFTD CPZ'!$B788,'08W Project List'!$F:$F,0))),$K788,#N/A)</f>
        <v>#N/A</v>
      </c>
      <c r="M788" s="35" t="e">
        <f>IF(ISNUMBER(L788),#N/A,IF(ISNUMBER(INDEX('Approved CPZ List'!$I:$I,MATCH('HFTD CPZ'!$B788,'Approved CPZ List'!$B:$B,0))),$K788,#N/A))</f>
        <v>#N/A</v>
      </c>
    </row>
    <row r="789" spans="1:13" ht="15.75" x14ac:dyDescent="0.25">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List'!$I:$I,MATCH('HFTD CPZ'!$B789,'08W Project List'!$F:$F,0))),$K789,#N/A)</f>
        <v>#N/A</v>
      </c>
      <c r="M789" s="35" t="e">
        <f>IF(ISNUMBER(L789),#N/A,IF(ISNUMBER(INDEX('Approved CPZ List'!$I:$I,MATCH('HFTD CPZ'!$B789,'Approved CPZ List'!$B:$B,0))),$K789,#N/A))</f>
        <v>#N/A</v>
      </c>
    </row>
    <row r="790" spans="1:13" ht="15.75" x14ac:dyDescent="0.25">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List'!$I:$I,MATCH('HFTD CPZ'!$B790,'08W Project List'!$F:$F,0))),$K790,#N/A)</f>
        <v>#N/A</v>
      </c>
      <c r="M790" s="35" t="e">
        <f>IF(ISNUMBER(L790),#N/A,IF(ISNUMBER(INDEX('Approved CPZ List'!$I:$I,MATCH('HFTD CPZ'!$B790,'Approved CPZ List'!$B:$B,0))),$K790,#N/A))</f>
        <v>#N/A</v>
      </c>
    </row>
    <row r="791" spans="1:13" ht="15.75" x14ac:dyDescent="0.25">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List'!$I:$I,MATCH('HFTD CPZ'!$B791,'08W Project List'!$F:$F,0))),$K791,#N/A)</f>
        <v>#N/A</v>
      </c>
      <c r="M791" s="35" t="e">
        <f>IF(ISNUMBER(L791),#N/A,IF(ISNUMBER(INDEX('Approved CPZ List'!$I:$I,MATCH('HFTD CPZ'!$B791,'Approved CPZ List'!$B:$B,0))),$K791,#N/A))</f>
        <v>#N/A</v>
      </c>
    </row>
    <row r="792" spans="1:13" ht="15.75" x14ac:dyDescent="0.25">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List'!$I:$I,MATCH('HFTD CPZ'!$B792,'08W Project List'!$F:$F,0))),$K792,#N/A)</f>
        <v>#N/A</v>
      </c>
      <c r="M792" s="35" t="e">
        <f>IF(ISNUMBER(L792),#N/A,IF(ISNUMBER(INDEX('Approved CPZ List'!$I:$I,MATCH('HFTD CPZ'!$B792,'Approved CPZ List'!$B:$B,0))),$K792,#N/A))</f>
        <v>#N/A</v>
      </c>
    </row>
    <row r="793" spans="1:13" ht="15.75" x14ac:dyDescent="0.25">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List'!$I:$I,MATCH('HFTD CPZ'!$B793,'08W Project List'!$F:$F,0))),$K793,#N/A)</f>
        <v>#N/A</v>
      </c>
      <c r="M793" s="35" t="e">
        <f>IF(ISNUMBER(L793),#N/A,IF(ISNUMBER(INDEX('Approved CPZ List'!$I:$I,MATCH('HFTD CPZ'!$B793,'Approved CPZ List'!$B:$B,0))),$K793,#N/A))</f>
        <v>#N/A</v>
      </c>
    </row>
    <row r="794" spans="1:13" ht="15.75" x14ac:dyDescent="0.25">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List'!$I:$I,MATCH('HFTD CPZ'!$B794,'08W Project List'!$F:$F,0))),$K794,#N/A)</f>
        <v>#N/A</v>
      </c>
      <c r="M794" s="35" t="e">
        <f>IF(ISNUMBER(L794),#N/A,IF(ISNUMBER(INDEX('Approved CPZ List'!$I:$I,MATCH('HFTD CPZ'!$B794,'Approved CPZ List'!$B:$B,0))),$K794,#N/A))</f>
        <v>#N/A</v>
      </c>
    </row>
    <row r="795" spans="1:13" ht="15.75" x14ac:dyDescent="0.25">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List'!$I:$I,MATCH('HFTD CPZ'!$B795,'08W Project List'!$F:$F,0))),$K795,#N/A)</f>
        <v>#N/A</v>
      </c>
      <c r="M795" s="35" t="e">
        <f>IF(ISNUMBER(L795),#N/A,IF(ISNUMBER(INDEX('Approved CPZ List'!$I:$I,MATCH('HFTD CPZ'!$B795,'Approved CPZ List'!$B:$B,0))),$K795,#N/A))</f>
        <v>#N/A</v>
      </c>
    </row>
    <row r="796" spans="1:13" ht="15.75" x14ac:dyDescent="0.25">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List'!$I:$I,MATCH('HFTD CPZ'!$B796,'08W Project List'!$F:$F,0))),$K796,#N/A)</f>
        <v>#N/A</v>
      </c>
      <c r="M796" s="35" t="e">
        <f>IF(ISNUMBER(L796),#N/A,IF(ISNUMBER(INDEX('Approved CPZ List'!$I:$I,MATCH('HFTD CPZ'!$B796,'Approved CPZ List'!$B:$B,0))),$K796,#N/A))</f>
        <v>#N/A</v>
      </c>
    </row>
    <row r="797" spans="1:13" ht="15.75" x14ac:dyDescent="0.25">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List'!$I:$I,MATCH('HFTD CPZ'!$B797,'08W Project List'!$F:$F,0))),$K797,#N/A)</f>
        <v>#N/A</v>
      </c>
      <c r="M797" s="35" t="e">
        <f>IF(ISNUMBER(L797),#N/A,IF(ISNUMBER(INDEX('Approved CPZ List'!$I:$I,MATCH('HFTD CPZ'!$B797,'Approved CPZ List'!$B:$B,0))),$K797,#N/A))</f>
        <v>#N/A</v>
      </c>
    </row>
    <row r="798" spans="1:13" ht="15.75" x14ac:dyDescent="0.25">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List'!$I:$I,MATCH('HFTD CPZ'!$B798,'08W Project List'!$F:$F,0))),$K798,#N/A)</f>
        <v>#N/A</v>
      </c>
      <c r="M798" s="35" t="e">
        <f>IF(ISNUMBER(L798),#N/A,IF(ISNUMBER(INDEX('Approved CPZ List'!$I:$I,MATCH('HFTD CPZ'!$B798,'Approved CPZ List'!$B:$B,0))),$K798,#N/A))</f>
        <v>#N/A</v>
      </c>
    </row>
    <row r="799" spans="1:13" ht="15.75" x14ac:dyDescent="0.25">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List'!$I:$I,MATCH('HFTD CPZ'!$B799,'08W Project List'!$F:$F,0))),$K799,#N/A)</f>
        <v>#N/A</v>
      </c>
      <c r="M799" s="35" t="e">
        <f>IF(ISNUMBER(L799),#N/A,IF(ISNUMBER(INDEX('Approved CPZ List'!$I:$I,MATCH('HFTD CPZ'!$B799,'Approved CPZ List'!$B:$B,0))),$K799,#N/A))</f>
        <v>#N/A</v>
      </c>
    </row>
    <row r="800" spans="1:13" ht="15.75" x14ac:dyDescent="0.25">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List'!$I:$I,MATCH('HFTD CPZ'!$B800,'08W Project List'!$F:$F,0))),$K800,#N/A)</f>
        <v>#N/A</v>
      </c>
      <c r="M800" s="35" t="e">
        <f>IF(ISNUMBER(L800),#N/A,IF(ISNUMBER(INDEX('Approved CPZ List'!$I:$I,MATCH('HFTD CPZ'!$B800,'Approved CPZ List'!$B:$B,0))),$K800,#N/A))</f>
        <v>#N/A</v>
      </c>
    </row>
    <row r="801" spans="1:13" ht="15.75" x14ac:dyDescent="0.25">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List'!$I:$I,MATCH('HFTD CPZ'!$B801,'08W Project List'!$F:$F,0))),$K801,#N/A)</f>
        <v>#N/A</v>
      </c>
      <c r="M801" s="35" t="e">
        <f>IF(ISNUMBER(L801),#N/A,IF(ISNUMBER(INDEX('Approved CPZ List'!$I:$I,MATCH('HFTD CPZ'!$B801,'Approved CPZ List'!$B:$B,0))),$K801,#N/A))</f>
        <v>#N/A</v>
      </c>
    </row>
    <row r="802" spans="1:13" ht="15.75" x14ac:dyDescent="0.25">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List'!$I:$I,MATCH('HFTD CPZ'!$B802,'08W Project List'!$F:$F,0))),$K802,#N/A)</f>
        <v>#N/A</v>
      </c>
      <c r="M802" s="35" t="e">
        <f>IF(ISNUMBER(L802),#N/A,IF(ISNUMBER(INDEX('Approved CPZ List'!$I:$I,MATCH('HFTD CPZ'!$B802,'Approved CPZ List'!$B:$B,0))),$K802,#N/A))</f>
        <v>#N/A</v>
      </c>
    </row>
    <row r="803" spans="1:13" ht="15.75" x14ac:dyDescent="0.25">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List'!$I:$I,MATCH('HFTD CPZ'!$B803,'08W Project List'!$F:$F,0))),$K803,#N/A)</f>
        <v>#N/A</v>
      </c>
      <c r="M803" s="35" t="e">
        <f>IF(ISNUMBER(L803),#N/A,IF(ISNUMBER(INDEX('Approved CPZ List'!$I:$I,MATCH('HFTD CPZ'!$B803,'Approved CPZ List'!$B:$B,0))),$K803,#N/A))</f>
        <v>#N/A</v>
      </c>
    </row>
    <row r="804" spans="1:13" ht="15.75" x14ac:dyDescent="0.25">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List'!$I:$I,MATCH('HFTD CPZ'!$B804,'08W Project List'!$F:$F,0))),$K804,#N/A)</f>
        <v>#N/A</v>
      </c>
      <c r="M804" s="35" t="e">
        <f>IF(ISNUMBER(L804),#N/A,IF(ISNUMBER(INDEX('Approved CPZ List'!$I:$I,MATCH('HFTD CPZ'!$B804,'Approved CPZ List'!$B:$B,0))),$K804,#N/A))</f>
        <v>#N/A</v>
      </c>
    </row>
    <row r="805" spans="1:13" ht="15.75" x14ac:dyDescent="0.25">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List'!$I:$I,MATCH('HFTD CPZ'!$B805,'08W Project List'!$F:$F,0))),$K805,#N/A)</f>
        <v>#N/A</v>
      </c>
      <c r="M805" s="35" t="e">
        <f>IF(ISNUMBER(L805),#N/A,IF(ISNUMBER(INDEX('Approved CPZ List'!$I:$I,MATCH('HFTD CPZ'!$B805,'Approved CPZ List'!$B:$B,0))),$K805,#N/A))</f>
        <v>#N/A</v>
      </c>
    </row>
    <row r="806" spans="1:13" ht="15.75" x14ac:dyDescent="0.25">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List'!$I:$I,MATCH('HFTD CPZ'!$B806,'08W Project List'!$F:$F,0))),$K806,#N/A)</f>
        <v>#N/A</v>
      </c>
      <c r="M806" s="35" t="e">
        <f>IF(ISNUMBER(L806),#N/A,IF(ISNUMBER(INDEX('Approved CPZ List'!$I:$I,MATCH('HFTD CPZ'!$B806,'Approved CPZ List'!$B:$B,0))),$K806,#N/A))</f>
        <v>#N/A</v>
      </c>
    </row>
    <row r="807" spans="1:13" ht="15.75" x14ac:dyDescent="0.25">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List'!$I:$I,MATCH('HFTD CPZ'!$B807,'08W Project List'!$F:$F,0))),$K807,#N/A)</f>
        <v>#N/A</v>
      </c>
      <c r="M807" s="35" t="e">
        <f>IF(ISNUMBER(L807),#N/A,IF(ISNUMBER(INDEX('Approved CPZ List'!$I:$I,MATCH('HFTD CPZ'!$B807,'Approved CPZ List'!$B:$B,0))),$K807,#N/A))</f>
        <v>#N/A</v>
      </c>
    </row>
    <row r="808" spans="1:13" ht="15.75" x14ac:dyDescent="0.25">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List'!$I:$I,MATCH('HFTD CPZ'!$B808,'08W Project List'!$F:$F,0))),$K808,#N/A)</f>
        <v>#N/A</v>
      </c>
      <c r="M808" s="35" t="e">
        <f>IF(ISNUMBER(L808),#N/A,IF(ISNUMBER(INDEX('Approved CPZ List'!$I:$I,MATCH('HFTD CPZ'!$B808,'Approved CPZ List'!$B:$B,0))),$K808,#N/A))</f>
        <v>#N/A</v>
      </c>
    </row>
    <row r="809" spans="1:13" ht="15.75" x14ac:dyDescent="0.25">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List'!$I:$I,MATCH('HFTD CPZ'!$B809,'08W Project List'!$F:$F,0))),$K809,#N/A)</f>
        <v>#N/A</v>
      </c>
      <c r="M809" s="35" t="e">
        <f>IF(ISNUMBER(L809),#N/A,IF(ISNUMBER(INDEX('Approved CPZ List'!$I:$I,MATCH('HFTD CPZ'!$B809,'Approved CPZ List'!$B:$B,0))),$K809,#N/A))</f>
        <v>#N/A</v>
      </c>
    </row>
    <row r="810" spans="1:13" ht="15.75" x14ac:dyDescent="0.25">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List'!$I:$I,MATCH('HFTD CPZ'!$B810,'08W Project List'!$F:$F,0))),$K810,#N/A)</f>
        <v>#N/A</v>
      </c>
      <c r="M810" s="35" t="e">
        <f>IF(ISNUMBER(L810),#N/A,IF(ISNUMBER(INDEX('Approved CPZ List'!$I:$I,MATCH('HFTD CPZ'!$B810,'Approved CPZ List'!$B:$B,0))),$K810,#N/A))</f>
        <v>#N/A</v>
      </c>
    </row>
    <row r="811" spans="1:13" ht="15.75" x14ac:dyDescent="0.25">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List'!$I:$I,MATCH('HFTD CPZ'!$B811,'08W Project List'!$F:$F,0))),$K811,#N/A)</f>
        <v>#N/A</v>
      </c>
      <c r="M811" s="35" t="e">
        <f>IF(ISNUMBER(L811),#N/A,IF(ISNUMBER(INDEX('Approved CPZ List'!$I:$I,MATCH('HFTD CPZ'!$B811,'Approved CPZ List'!$B:$B,0))),$K811,#N/A))</f>
        <v>#N/A</v>
      </c>
    </row>
    <row r="812" spans="1:13" ht="15.75" x14ac:dyDescent="0.25">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List'!$I:$I,MATCH('HFTD CPZ'!$B812,'08W Project List'!$F:$F,0))),$K812,#N/A)</f>
        <v>5437.3064852915822</v>
      </c>
      <c r="M812" s="35" t="e">
        <f>IF(ISNUMBER(L812),#N/A,IF(ISNUMBER(INDEX('Approved CPZ List'!$I:$I,MATCH('HFTD CPZ'!$B812,'Approved CPZ List'!$B:$B,0))),$K812,#N/A))</f>
        <v>#N/A</v>
      </c>
    </row>
    <row r="813" spans="1:13" ht="15.75" x14ac:dyDescent="0.25">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List'!$I:$I,MATCH('HFTD CPZ'!$B813,'08W Project List'!$F:$F,0))),$K813,#N/A)</f>
        <v>#N/A</v>
      </c>
      <c r="M813" s="35" t="e">
        <f>IF(ISNUMBER(L813),#N/A,IF(ISNUMBER(INDEX('Approved CPZ List'!$I:$I,MATCH('HFTD CPZ'!$B813,'Approved CPZ List'!$B:$B,0))),$K813,#N/A))</f>
        <v>#N/A</v>
      </c>
    </row>
    <row r="814" spans="1:13" ht="15.75" x14ac:dyDescent="0.25">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List'!$I:$I,MATCH('HFTD CPZ'!$B814,'08W Project List'!$F:$F,0))),$K814,#N/A)</f>
        <v>#N/A</v>
      </c>
      <c r="M814" s="35" t="e">
        <f>IF(ISNUMBER(L814),#N/A,IF(ISNUMBER(INDEX('Approved CPZ List'!$I:$I,MATCH('HFTD CPZ'!$B814,'Approved CPZ List'!$B:$B,0))),$K814,#N/A))</f>
        <v>#N/A</v>
      </c>
    </row>
    <row r="815" spans="1:13" ht="15.75" x14ac:dyDescent="0.25">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List'!$I:$I,MATCH('HFTD CPZ'!$B815,'08W Project List'!$F:$F,0))),$K815,#N/A)</f>
        <v>#N/A</v>
      </c>
      <c r="M815" s="35" t="e">
        <f>IF(ISNUMBER(L815),#N/A,IF(ISNUMBER(INDEX('Approved CPZ List'!$I:$I,MATCH('HFTD CPZ'!$B815,'Approved CPZ List'!$B:$B,0))),$K815,#N/A))</f>
        <v>#N/A</v>
      </c>
    </row>
    <row r="816" spans="1:13" ht="15.75" x14ac:dyDescent="0.25">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List'!$I:$I,MATCH('HFTD CPZ'!$B816,'08W Project List'!$F:$F,0))),$K816,#N/A)</f>
        <v>#N/A</v>
      </c>
      <c r="M816" s="35" t="e">
        <f>IF(ISNUMBER(L816),#N/A,IF(ISNUMBER(INDEX('Approved CPZ List'!$I:$I,MATCH('HFTD CPZ'!$B816,'Approved CPZ List'!$B:$B,0))),$K816,#N/A))</f>
        <v>#N/A</v>
      </c>
    </row>
    <row r="817" spans="1:13" ht="15.75" x14ac:dyDescent="0.25">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List'!$I:$I,MATCH('HFTD CPZ'!$B817,'08W Project List'!$F:$F,0))),$K817,#N/A)</f>
        <v>#N/A</v>
      </c>
      <c r="M817" s="35" t="e">
        <f>IF(ISNUMBER(L817),#N/A,IF(ISNUMBER(INDEX('Approved CPZ List'!$I:$I,MATCH('HFTD CPZ'!$B817,'Approved CPZ List'!$B:$B,0))),$K817,#N/A))</f>
        <v>#N/A</v>
      </c>
    </row>
    <row r="818" spans="1:13" ht="15.75" x14ac:dyDescent="0.25">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List'!$I:$I,MATCH('HFTD CPZ'!$B818,'08W Project List'!$F:$F,0))),$K818,#N/A)</f>
        <v>#N/A</v>
      </c>
      <c r="M818" s="35" t="e">
        <f>IF(ISNUMBER(L818),#N/A,IF(ISNUMBER(INDEX('Approved CPZ List'!$I:$I,MATCH('HFTD CPZ'!$B818,'Approved CPZ List'!$B:$B,0))),$K818,#N/A))</f>
        <v>#N/A</v>
      </c>
    </row>
    <row r="819" spans="1:13" ht="15.75" x14ac:dyDescent="0.25">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List'!$I:$I,MATCH('HFTD CPZ'!$B819,'08W Project List'!$F:$F,0))),$K819,#N/A)</f>
        <v>#N/A</v>
      </c>
      <c r="M819" s="35" t="e">
        <f>IF(ISNUMBER(L819),#N/A,IF(ISNUMBER(INDEX('Approved CPZ List'!$I:$I,MATCH('HFTD CPZ'!$B819,'Approved CPZ List'!$B:$B,0))),$K819,#N/A))</f>
        <v>#N/A</v>
      </c>
    </row>
    <row r="820" spans="1:13" ht="15.75" x14ac:dyDescent="0.25">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List'!$I:$I,MATCH('HFTD CPZ'!$B820,'08W Project List'!$F:$F,0))),$K820,#N/A)</f>
        <v>#N/A</v>
      </c>
      <c r="M820" s="35" t="e">
        <f>IF(ISNUMBER(L820),#N/A,IF(ISNUMBER(INDEX('Approved CPZ List'!$I:$I,MATCH('HFTD CPZ'!$B820,'Approved CPZ List'!$B:$B,0))),$K820,#N/A))</f>
        <v>#N/A</v>
      </c>
    </row>
    <row r="821" spans="1:13" ht="15.75" x14ac:dyDescent="0.25">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List'!$I:$I,MATCH('HFTD CPZ'!$B821,'08W Project List'!$F:$F,0))),$K821,#N/A)</f>
        <v>#N/A</v>
      </c>
      <c r="M821" s="35" t="e">
        <f>IF(ISNUMBER(L821),#N/A,IF(ISNUMBER(INDEX('Approved CPZ List'!$I:$I,MATCH('HFTD CPZ'!$B821,'Approved CPZ List'!$B:$B,0))),$K821,#N/A))</f>
        <v>#N/A</v>
      </c>
    </row>
    <row r="822" spans="1:13" ht="15.75" x14ac:dyDescent="0.25">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List'!$I:$I,MATCH('HFTD CPZ'!$B822,'08W Project List'!$F:$F,0))),$K822,#N/A)</f>
        <v>#N/A</v>
      </c>
      <c r="M822" s="35" t="e">
        <f>IF(ISNUMBER(L822),#N/A,IF(ISNUMBER(INDEX('Approved CPZ List'!$I:$I,MATCH('HFTD CPZ'!$B822,'Approved CPZ List'!$B:$B,0))),$K822,#N/A))</f>
        <v>#N/A</v>
      </c>
    </row>
    <row r="823" spans="1:13" ht="15.75" x14ac:dyDescent="0.25">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List'!$I:$I,MATCH('HFTD CPZ'!$B823,'08W Project List'!$F:$F,0))),$K823,#N/A)</f>
        <v>#N/A</v>
      </c>
      <c r="M823" s="35" t="e">
        <f>IF(ISNUMBER(L823),#N/A,IF(ISNUMBER(INDEX('Approved CPZ List'!$I:$I,MATCH('HFTD CPZ'!$B823,'Approved CPZ List'!$B:$B,0))),$K823,#N/A))</f>
        <v>#N/A</v>
      </c>
    </row>
    <row r="824" spans="1:13" ht="15.75" x14ac:dyDescent="0.25">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List'!$I:$I,MATCH('HFTD CPZ'!$B824,'08W Project List'!$F:$F,0))),$K824,#N/A)</f>
        <v>#N/A</v>
      </c>
      <c r="M824" s="35" t="e">
        <f>IF(ISNUMBER(L824),#N/A,IF(ISNUMBER(INDEX('Approved CPZ List'!$I:$I,MATCH('HFTD CPZ'!$B824,'Approved CPZ List'!$B:$B,0))),$K824,#N/A))</f>
        <v>#N/A</v>
      </c>
    </row>
    <row r="825" spans="1:13" ht="15.75" x14ac:dyDescent="0.25">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List'!$I:$I,MATCH('HFTD CPZ'!$B825,'08W Project List'!$F:$F,0))),$K825,#N/A)</f>
        <v>#N/A</v>
      </c>
      <c r="M825" s="35" t="e">
        <f>IF(ISNUMBER(L825),#N/A,IF(ISNUMBER(INDEX('Approved CPZ List'!$I:$I,MATCH('HFTD CPZ'!$B825,'Approved CPZ List'!$B:$B,0))),$K825,#N/A))</f>
        <v>#N/A</v>
      </c>
    </row>
    <row r="826" spans="1:13" ht="15.75" x14ac:dyDescent="0.25">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List'!$I:$I,MATCH('HFTD CPZ'!$B826,'08W Project List'!$F:$F,0))),$K826,#N/A)</f>
        <v>#N/A</v>
      </c>
      <c r="M826" s="35" t="e">
        <f>IF(ISNUMBER(L826),#N/A,IF(ISNUMBER(INDEX('Approved CPZ List'!$I:$I,MATCH('HFTD CPZ'!$B826,'Approved CPZ List'!$B:$B,0))),$K826,#N/A))</f>
        <v>#N/A</v>
      </c>
    </row>
    <row r="827" spans="1:13" ht="15.75" x14ac:dyDescent="0.25">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List'!$I:$I,MATCH('HFTD CPZ'!$B827,'08W Project List'!$F:$F,0))),$K827,#N/A)</f>
        <v>#N/A</v>
      </c>
      <c r="M827" s="35" t="e">
        <f>IF(ISNUMBER(L827),#N/A,IF(ISNUMBER(INDEX('Approved CPZ List'!$I:$I,MATCH('HFTD CPZ'!$B827,'Approved CPZ List'!$B:$B,0))),$K827,#N/A))</f>
        <v>#N/A</v>
      </c>
    </row>
    <row r="828" spans="1:13" ht="15.75" x14ac:dyDescent="0.25">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List'!$I:$I,MATCH('HFTD CPZ'!$B828,'08W Project List'!$F:$F,0))),$K828,#N/A)</f>
        <v>#N/A</v>
      </c>
      <c r="M828" s="35" t="e">
        <f>IF(ISNUMBER(L828),#N/A,IF(ISNUMBER(INDEX('Approved CPZ List'!$I:$I,MATCH('HFTD CPZ'!$B828,'Approved CPZ List'!$B:$B,0))),$K828,#N/A))</f>
        <v>#N/A</v>
      </c>
    </row>
    <row r="829" spans="1:13" ht="15.75" x14ac:dyDescent="0.25">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List'!$I:$I,MATCH('HFTD CPZ'!$B829,'08W Project List'!$F:$F,0))),$K829,#N/A)</f>
        <v>#N/A</v>
      </c>
      <c r="M829" s="35" t="e">
        <f>IF(ISNUMBER(L829),#N/A,IF(ISNUMBER(INDEX('Approved CPZ List'!$I:$I,MATCH('HFTD CPZ'!$B829,'Approved CPZ List'!$B:$B,0))),$K829,#N/A))</f>
        <v>#N/A</v>
      </c>
    </row>
    <row r="830" spans="1:13" ht="15.75" x14ac:dyDescent="0.25">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List'!$I:$I,MATCH('HFTD CPZ'!$B830,'08W Project List'!$F:$F,0))),$K830,#N/A)</f>
        <v>#N/A</v>
      </c>
      <c r="M830" s="35" t="e">
        <f>IF(ISNUMBER(L830),#N/A,IF(ISNUMBER(INDEX('Approved CPZ List'!$I:$I,MATCH('HFTD CPZ'!$B830,'Approved CPZ List'!$B:$B,0))),$K830,#N/A))</f>
        <v>#N/A</v>
      </c>
    </row>
    <row r="831" spans="1:13" ht="15.75" x14ac:dyDescent="0.25">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List'!$I:$I,MATCH('HFTD CPZ'!$B831,'08W Project List'!$F:$F,0))),$K831,#N/A)</f>
        <v>#N/A</v>
      </c>
      <c r="M831" s="35" t="e">
        <f>IF(ISNUMBER(L831),#N/A,IF(ISNUMBER(INDEX('Approved CPZ List'!$I:$I,MATCH('HFTD CPZ'!$B831,'Approved CPZ List'!$B:$B,0))),$K831,#N/A))</f>
        <v>#N/A</v>
      </c>
    </row>
    <row r="832" spans="1:13" ht="15.75" x14ac:dyDescent="0.25">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List'!$I:$I,MATCH('HFTD CPZ'!$B832,'08W Project List'!$F:$F,0))),$K832,#N/A)</f>
        <v>#N/A</v>
      </c>
      <c r="M832" s="35" t="e">
        <f>IF(ISNUMBER(L832),#N/A,IF(ISNUMBER(INDEX('Approved CPZ List'!$I:$I,MATCH('HFTD CPZ'!$B832,'Approved CPZ List'!$B:$B,0))),$K832,#N/A))</f>
        <v>#N/A</v>
      </c>
    </row>
    <row r="833" spans="1:13" ht="15.75" x14ac:dyDescent="0.25">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List'!$I:$I,MATCH('HFTD CPZ'!$B833,'08W Project List'!$F:$F,0))),$K833,#N/A)</f>
        <v>#N/A</v>
      </c>
      <c r="M833" s="35" t="e">
        <f>IF(ISNUMBER(L833),#N/A,IF(ISNUMBER(INDEX('Approved CPZ List'!$I:$I,MATCH('HFTD CPZ'!$B833,'Approved CPZ List'!$B:$B,0))),$K833,#N/A))</f>
        <v>#N/A</v>
      </c>
    </row>
    <row r="834" spans="1:13" ht="15.75" x14ac:dyDescent="0.25">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List'!$I:$I,MATCH('HFTD CPZ'!$B834,'08W Project List'!$F:$F,0))),$K834,#N/A)</f>
        <v>#N/A</v>
      </c>
      <c r="M834" s="35" t="e">
        <f>IF(ISNUMBER(L834),#N/A,IF(ISNUMBER(INDEX('Approved CPZ List'!$I:$I,MATCH('HFTD CPZ'!$B834,'Approved CPZ List'!$B:$B,0))),$K834,#N/A))</f>
        <v>#N/A</v>
      </c>
    </row>
    <row r="835" spans="1:13" ht="15.75" x14ac:dyDescent="0.25">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List'!$I:$I,MATCH('HFTD CPZ'!$B835,'08W Project List'!$F:$F,0))),$K835,#N/A)</f>
        <v>#N/A</v>
      </c>
      <c r="M835" s="35" t="e">
        <f>IF(ISNUMBER(L835),#N/A,IF(ISNUMBER(INDEX('Approved CPZ List'!$I:$I,MATCH('HFTD CPZ'!$B835,'Approved CPZ List'!$B:$B,0))),$K835,#N/A))</f>
        <v>#N/A</v>
      </c>
    </row>
    <row r="836" spans="1:13" ht="15.75" x14ac:dyDescent="0.25">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List'!$I:$I,MATCH('HFTD CPZ'!$B836,'08W Project List'!$F:$F,0))),$K836,#N/A)</f>
        <v>#N/A</v>
      </c>
      <c r="M836" s="35" t="e">
        <f>IF(ISNUMBER(L836),#N/A,IF(ISNUMBER(INDEX('Approved CPZ List'!$I:$I,MATCH('HFTD CPZ'!$B836,'Approved CPZ List'!$B:$B,0))),$K836,#N/A))</f>
        <v>#N/A</v>
      </c>
    </row>
    <row r="837" spans="1:13" ht="15.75" x14ac:dyDescent="0.25">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List'!$I:$I,MATCH('HFTD CPZ'!$B837,'08W Project List'!$F:$F,0))),$K837,#N/A)</f>
        <v>#N/A</v>
      </c>
      <c r="M837" s="35" t="e">
        <f>IF(ISNUMBER(L837),#N/A,IF(ISNUMBER(INDEX('Approved CPZ List'!$I:$I,MATCH('HFTD CPZ'!$B837,'Approved CPZ List'!$B:$B,0))),$K837,#N/A))</f>
        <v>#N/A</v>
      </c>
    </row>
    <row r="838" spans="1:13" ht="15.75" x14ac:dyDescent="0.25">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List'!$I:$I,MATCH('HFTD CPZ'!$B838,'08W Project List'!$F:$F,0))),$K838,#N/A)</f>
        <v>#N/A</v>
      </c>
      <c r="M838" s="35" t="e">
        <f>IF(ISNUMBER(L838),#N/A,IF(ISNUMBER(INDEX('Approved CPZ List'!$I:$I,MATCH('HFTD CPZ'!$B838,'Approved CPZ List'!$B:$B,0))),$K838,#N/A))</f>
        <v>#N/A</v>
      </c>
    </row>
    <row r="839" spans="1:13" ht="15.75" x14ac:dyDescent="0.25">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List'!$I:$I,MATCH('HFTD CPZ'!$B839,'08W Project List'!$F:$F,0))),$K839,#N/A)</f>
        <v>#N/A</v>
      </c>
      <c r="M839" s="35" t="e">
        <f>IF(ISNUMBER(L839),#N/A,IF(ISNUMBER(INDEX('Approved CPZ List'!$I:$I,MATCH('HFTD CPZ'!$B839,'Approved CPZ List'!$B:$B,0))),$K839,#N/A))</f>
        <v>#N/A</v>
      </c>
    </row>
    <row r="840" spans="1:13" ht="15.75" x14ac:dyDescent="0.25">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List'!$I:$I,MATCH('HFTD CPZ'!$B840,'08W Project List'!$F:$F,0))),$K840,#N/A)</f>
        <v>#N/A</v>
      </c>
      <c r="M840" s="35" t="e">
        <f>IF(ISNUMBER(L840),#N/A,IF(ISNUMBER(INDEX('Approved CPZ List'!$I:$I,MATCH('HFTD CPZ'!$B840,'Approved CPZ List'!$B:$B,0))),$K840,#N/A))</f>
        <v>#N/A</v>
      </c>
    </row>
    <row r="841" spans="1:13" ht="15.75" x14ac:dyDescent="0.25">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List'!$I:$I,MATCH('HFTD CPZ'!$B841,'08W Project List'!$F:$F,0))),$K841,#N/A)</f>
        <v>#N/A</v>
      </c>
      <c r="M841" s="35" t="e">
        <f>IF(ISNUMBER(L841),#N/A,IF(ISNUMBER(INDEX('Approved CPZ List'!$I:$I,MATCH('HFTD CPZ'!$B841,'Approved CPZ List'!$B:$B,0))),$K841,#N/A))</f>
        <v>#N/A</v>
      </c>
    </row>
    <row r="842" spans="1:13" ht="15.75" x14ac:dyDescent="0.25">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List'!$I:$I,MATCH('HFTD CPZ'!$B842,'08W Project List'!$F:$F,0))),$K842,#N/A)</f>
        <v>#N/A</v>
      </c>
      <c r="M842" s="35" t="e">
        <f>IF(ISNUMBER(L842),#N/A,IF(ISNUMBER(INDEX('Approved CPZ List'!$I:$I,MATCH('HFTD CPZ'!$B842,'Approved CPZ List'!$B:$B,0))),$K842,#N/A))</f>
        <v>#N/A</v>
      </c>
    </row>
    <row r="843" spans="1:13" ht="15.75" x14ac:dyDescent="0.25">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List'!$I:$I,MATCH('HFTD CPZ'!$B843,'08W Project List'!$F:$F,0))),$K843,#N/A)</f>
        <v>#N/A</v>
      </c>
      <c r="M843" s="35" t="e">
        <f>IF(ISNUMBER(L843),#N/A,IF(ISNUMBER(INDEX('Approved CPZ List'!$I:$I,MATCH('HFTD CPZ'!$B843,'Approved CPZ List'!$B:$B,0))),$K843,#N/A))</f>
        <v>#N/A</v>
      </c>
    </row>
    <row r="844" spans="1:13" ht="15.75" x14ac:dyDescent="0.25">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List'!$I:$I,MATCH('HFTD CPZ'!$B844,'08W Project List'!$F:$F,0))),$K844,#N/A)</f>
        <v>#N/A</v>
      </c>
      <c r="M844" s="35" t="e">
        <f>IF(ISNUMBER(L844),#N/A,IF(ISNUMBER(INDEX('Approved CPZ List'!$I:$I,MATCH('HFTD CPZ'!$B844,'Approved CPZ List'!$B:$B,0))),$K844,#N/A))</f>
        <v>#N/A</v>
      </c>
    </row>
    <row r="845" spans="1:13" ht="15.75" x14ac:dyDescent="0.25">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List'!$I:$I,MATCH('HFTD CPZ'!$B845,'08W Project List'!$F:$F,0))),$K845,#N/A)</f>
        <v>#N/A</v>
      </c>
      <c r="M845" s="35" t="e">
        <f>IF(ISNUMBER(L845),#N/A,IF(ISNUMBER(INDEX('Approved CPZ List'!$I:$I,MATCH('HFTD CPZ'!$B845,'Approved CPZ List'!$B:$B,0))),$K845,#N/A))</f>
        <v>#N/A</v>
      </c>
    </row>
    <row r="846" spans="1:13" ht="15.75" x14ac:dyDescent="0.25">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List'!$I:$I,MATCH('HFTD CPZ'!$B846,'08W Project List'!$F:$F,0))),$K846,#N/A)</f>
        <v>#N/A</v>
      </c>
      <c r="M846" s="35" t="e">
        <f>IF(ISNUMBER(L846),#N/A,IF(ISNUMBER(INDEX('Approved CPZ List'!$I:$I,MATCH('HFTD CPZ'!$B846,'Approved CPZ List'!$B:$B,0))),$K846,#N/A))</f>
        <v>#N/A</v>
      </c>
    </row>
    <row r="847" spans="1:13" ht="15.75" x14ac:dyDescent="0.25">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List'!$I:$I,MATCH('HFTD CPZ'!$B847,'08W Project List'!$F:$F,0))),$K847,#N/A)</f>
        <v>#N/A</v>
      </c>
      <c r="M847" s="35" t="e">
        <f>IF(ISNUMBER(L847),#N/A,IF(ISNUMBER(INDEX('Approved CPZ List'!$I:$I,MATCH('HFTD CPZ'!$B847,'Approved CPZ List'!$B:$B,0))),$K847,#N/A))</f>
        <v>#N/A</v>
      </c>
    </row>
    <row r="848" spans="1:13" ht="15.75" x14ac:dyDescent="0.25">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List'!$I:$I,MATCH('HFTD CPZ'!$B848,'08W Project List'!$F:$F,0))),$K848,#N/A)</f>
        <v>5077.7338933718338</v>
      </c>
      <c r="M848" s="35" t="e">
        <f>IF(ISNUMBER(L848),#N/A,IF(ISNUMBER(INDEX('Approved CPZ List'!$I:$I,MATCH('HFTD CPZ'!$B848,'Approved CPZ List'!$B:$B,0))),$K848,#N/A))</f>
        <v>#N/A</v>
      </c>
    </row>
    <row r="849" spans="1:13" ht="15.75" x14ac:dyDescent="0.25">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List'!$I:$I,MATCH('HFTD CPZ'!$B849,'08W Project List'!$F:$F,0))),$K849,#N/A)</f>
        <v>#N/A</v>
      </c>
      <c r="M849" s="35" t="e">
        <f>IF(ISNUMBER(L849),#N/A,IF(ISNUMBER(INDEX('Approved CPZ List'!$I:$I,MATCH('HFTD CPZ'!$B849,'Approved CPZ List'!$B:$B,0))),$K849,#N/A))</f>
        <v>#N/A</v>
      </c>
    </row>
    <row r="850" spans="1:13" ht="15.75" x14ac:dyDescent="0.25">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List'!$I:$I,MATCH('HFTD CPZ'!$B850,'08W Project List'!$F:$F,0))),$K850,#N/A)</f>
        <v>#N/A</v>
      </c>
      <c r="M850" s="35" t="e">
        <f>IF(ISNUMBER(L850),#N/A,IF(ISNUMBER(INDEX('Approved CPZ List'!$I:$I,MATCH('HFTD CPZ'!$B850,'Approved CPZ List'!$B:$B,0))),$K850,#N/A))</f>
        <v>#N/A</v>
      </c>
    </row>
    <row r="851" spans="1:13" ht="15.75" x14ac:dyDescent="0.25">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List'!$I:$I,MATCH('HFTD CPZ'!$B851,'08W Project List'!$F:$F,0))),$K851,#N/A)</f>
        <v>#N/A</v>
      </c>
      <c r="M851" s="35" t="e">
        <f>IF(ISNUMBER(L851),#N/A,IF(ISNUMBER(INDEX('Approved CPZ List'!$I:$I,MATCH('HFTD CPZ'!$B851,'Approved CPZ List'!$B:$B,0))),$K851,#N/A))</f>
        <v>#N/A</v>
      </c>
    </row>
    <row r="852" spans="1:13" ht="15.75" x14ac:dyDescent="0.25">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List'!$I:$I,MATCH('HFTD CPZ'!$B852,'08W Project List'!$F:$F,0))),$K852,#N/A)</f>
        <v>#N/A</v>
      </c>
      <c r="M852" s="35" t="e">
        <f>IF(ISNUMBER(L852),#N/A,IF(ISNUMBER(INDEX('Approved CPZ List'!$I:$I,MATCH('HFTD CPZ'!$B852,'Approved CPZ List'!$B:$B,0))),$K852,#N/A))</f>
        <v>#N/A</v>
      </c>
    </row>
    <row r="853" spans="1:13" ht="15.75" x14ac:dyDescent="0.25">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List'!$I:$I,MATCH('HFTD CPZ'!$B853,'08W Project List'!$F:$F,0))),$K853,#N/A)</f>
        <v>#N/A</v>
      </c>
      <c r="M853" s="35" t="e">
        <f>IF(ISNUMBER(L853),#N/A,IF(ISNUMBER(INDEX('Approved CPZ List'!$I:$I,MATCH('HFTD CPZ'!$B853,'Approved CPZ List'!$B:$B,0))),$K853,#N/A))</f>
        <v>#N/A</v>
      </c>
    </row>
    <row r="854" spans="1:13" ht="15.75" x14ac:dyDescent="0.25">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List'!$I:$I,MATCH('HFTD CPZ'!$B854,'08W Project List'!$F:$F,0))),$K854,#N/A)</f>
        <v>#N/A</v>
      </c>
      <c r="M854" s="35" t="e">
        <f>IF(ISNUMBER(L854),#N/A,IF(ISNUMBER(INDEX('Approved CPZ List'!$I:$I,MATCH('HFTD CPZ'!$B854,'Approved CPZ List'!$B:$B,0))),$K854,#N/A))</f>
        <v>#N/A</v>
      </c>
    </row>
    <row r="855" spans="1:13" ht="15.75" x14ac:dyDescent="0.25">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List'!$I:$I,MATCH('HFTD CPZ'!$B855,'08W Project List'!$F:$F,0))),$K855,#N/A)</f>
        <v>#N/A</v>
      </c>
      <c r="M855" s="35" t="e">
        <f>IF(ISNUMBER(L855),#N/A,IF(ISNUMBER(INDEX('Approved CPZ List'!$I:$I,MATCH('HFTD CPZ'!$B855,'Approved CPZ List'!$B:$B,0))),$K855,#N/A))</f>
        <v>#N/A</v>
      </c>
    </row>
    <row r="856" spans="1:13" ht="15.75" x14ac:dyDescent="0.25">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List'!$I:$I,MATCH('HFTD CPZ'!$B856,'08W Project List'!$F:$F,0))),$K856,#N/A)</f>
        <v>#N/A</v>
      </c>
      <c r="M856" s="35" t="e">
        <f>IF(ISNUMBER(L856),#N/A,IF(ISNUMBER(INDEX('Approved CPZ List'!$I:$I,MATCH('HFTD CPZ'!$B856,'Approved CPZ List'!$B:$B,0))),$K856,#N/A))</f>
        <v>#N/A</v>
      </c>
    </row>
    <row r="857" spans="1:13" ht="15.75" x14ac:dyDescent="0.25">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List'!$I:$I,MATCH('HFTD CPZ'!$B857,'08W Project List'!$F:$F,0))),$K857,#N/A)</f>
        <v>#N/A</v>
      </c>
      <c r="M857" s="35" t="e">
        <f>IF(ISNUMBER(L857),#N/A,IF(ISNUMBER(INDEX('Approved CPZ List'!$I:$I,MATCH('HFTD CPZ'!$B857,'Approved CPZ List'!$B:$B,0))),$K857,#N/A))</f>
        <v>#N/A</v>
      </c>
    </row>
    <row r="858" spans="1:13" ht="15.75" x14ac:dyDescent="0.25">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List'!$I:$I,MATCH('HFTD CPZ'!$B858,'08W Project List'!$F:$F,0))),$K858,#N/A)</f>
        <v>#N/A</v>
      </c>
      <c r="M858" s="35" t="e">
        <f>IF(ISNUMBER(L858),#N/A,IF(ISNUMBER(INDEX('Approved CPZ List'!$I:$I,MATCH('HFTD CPZ'!$B858,'Approved CPZ List'!$B:$B,0))),$K858,#N/A))</f>
        <v>#N/A</v>
      </c>
    </row>
    <row r="859" spans="1:13" ht="15.75" x14ac:dyDescent="0.25">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List'!$I:$I,MATCH('HFTD CPZ'!$B859,'08W Project List'!$F:$F,0))),$K859,#N/A)</f>
        <v>#N/A</v>
      </c>
      <c r="M859" s="35" t="e">
        <f>IF(ISNUMBER(L859),#N/A,IF(ISNUMBER(INDEX('Approved CPZ List'!$I:$I,MATCH('HFTD CPZ'!$B859,'Approved CPZ List'!$B:$B,0))),$K859,#N/A))</f>
        <v>#N/A</v>
      </c>
    </row>
    <row r="860" spans="1:13" ht="15.75" x14ac:dyDescent="0.25">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List'!$I:$I,MATCH('HFTD CPZ'!$B860,'08W Project List'!$F:$F,0))),$K860,#N/A)</f>
        <v>#N/A</v>
      </c>
      <c r="M860" s="35" t="e">
        <f>IF(ISNUMBER(L860),#N/A,IF(ISNUMBER(INDEX('Approved CPZ List'!$I:$I,MATCH('HFTD CPZ'!$B860,'Approved CPZ List'!$B:$B,0))),$K860,#N/A))</f>
        <v>#N/A</v>
      </c>
    </row>
    <row r="861" spans="1:13" ht="15.75" x14ac:dyDescent="0.25">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List'!$I:$I,MATCH('HFTD CPZ'!$B861,'08W Project List'!$F:$F,0))),$K861,#N/A)</f>
        <v>#N/A</v>
      </c>
      <c r="M861" s="35" t="e">
        <f>IF(ISNUMBER(L861),#N/A,IF(ISNUMBER(INDEX('Approved CPZ List'!$I:$I,MATCH('HFTD CPZ'!$B861,'Approved CPZ List'!$B:$B,0))),$K861,#N/A))</f>
        <v>#N/A</v>
      </c>
    </row>
    <row r="862" spans="1:13" ht="15.75" x14ac:dyDescent="0.25">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List'!$I:$I,MATCH('HFTD CPZ'!$B862,'08W Project List'!$F:$F,0))),$K862,#N/A)</f>
        <v>#N/A</v>
      </c>
      <c r="M862" s="35" t="e">
        <f>IF(ISNUMBER(L862),#N/A,IF(ISNUMBER(INDEX('Approved CPZ List'!$I:$I,MATCH('HFTD CPZ'!$B862,'Approved CPZ List'!$B:$B,0))),$K862,#N/A))</f>
        <v>#N/A</v>
      </c>
    </row>
    <row r="863" spans="1:13" ht="15.75" x14ac:dyDescent="0.25">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List'!$I:$I,MATCH('HFTD CPZ'!$B863,'08W Project List'!$F:$F,0))),$K863,#N/A)</f>
        <v>#N/A</v>
      </c>
      <c r="M863" s="35" t="e">
        <f>IF(ISNUMBER(L863),#N/A,IF(ISNUMBER(INDEX('Approved CPZ List'!$I:$I,MATCH('HFTD CPZ'!$B863,'Approved CPZ List'!$B:$B,0))),$K863,#N/A))</f>
        <v>#N/A</v>
      </c>
    </row>
    <row r="864" spans="1:13" ht="15.75" x14ac:dyDescent="0.25">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List'!$I:$I,MATCH('HFTD CPZ'!$B864,'08W Project List'!$F:$F,0))),$K864,#N/A)</f>
        <v>#N/A</v>
      </c>
      <c r="M864" s="35" t="e">
        <f>IF(ISNUMBER(L864),#N/A,IF(ISNUMBER(INDEX('Approved CPZ List'!$I:$I,MATCH('HFTD CPZ'!$B864,'Approved CPZ List'!$B:$B,0))),$K864,#N/A))</f>
        <v>#N/A</v>
      </c>
    </row>
    <row r="865" spans="1:13" ht="15.75" x14ac:dyDescent="0.25">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List'!$I:$I,MATCH('HFTD CPZ'!$B865,'08W Project List'!$F:$F,0))),$K865,#N/A)</f>
        <v>#N/A</v>
      </c>
      <c r="M865" s="35" t="e">
        <f>IF(ISNUMBER(L865),#N/A,IF(ISNUMBER(INDEX('Approved CPZ List'!$I:$I,MATCH('HFTD CPZ'!$B865,'Approved CPZ List'!$B:$B,0))),$K865,#N/A))</f>
        <v>#N/A</v>
      </c>
    </row>
    <row r="866" spans="1:13" ht="15.75" x14ac:dyDescent="0.25">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List'!$I:$I,MATCH('HFTD CPZ'!$B866,'08W Project List'!$F:$F,0))),$K866,#N/A)</f>
        <v>#N/A</v>
      </c>
      <c r="M866" s="35" t="e">
        <f>IF(ISNUMBER(L866),#N/A,IF(ISNUMBER(INDEX('Approved CPZ List'!$I:$I,MATCH('HFTD CPZ'!$B866,'Approved CPZ List'!$B:$B,0))),$K866,#N/A))</f>
        <v>#N/A</v>
      </c>
    </row>
    <row r="867" spans="1:13" ht="15.75" x14ac:dyDescent="0.25">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List'!$I:$I,MATCH('HFTD CPZ'!$B867,'08W Project List'!$F:$F,0))),$K867,#N/A)</f>
        <v>#N/A</v>
      </c>
      <c r="M867" s="35" t="e">
        <f>IF(ISNUMBER(L867),#N/A,IF(ISNUMBER(INDEX('Approved CPZ List'!$I:$I,MATCH('HFTD CPZ'!$B867,'Approved CPZ List'!$B:$B,0))),$K867,#N/A))</f>
        <v>#N/A</v>
      </c>
    </row>
    <row r="868" spans="1:13" ht="15.75" x14ac:dyDescent="0.25">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List'!$I:$I,MATCH('HFTD CPZ'!$B868,'08W Project List'!$F:$F,0))),$K868,#N/A)</f>
        <v>#N/A</v>
      </c>
      <c r="M868" s="35" t="e">
        <f>IF(ISNUMBER(L868),#N/A,IF(ISNUMBER(INDEX('Approved CPZ List'!$I:$I,MATCH('HFTD CPZ'!$B868,'Approved CPZ List'!$B:$B,0))),$K868,#N/A))</f>
        <v>#N/A</v>
      </c>
    </row>
    <row r="869" spans="1:13" ht="15.75" x14ac:dyDescent="0.25">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List'!$I:$I,MATCH('HFTD CPZ'!$B869,'08W Project List'!$F:$F,0))),$K869,#N/A)</f>
        <v>#N/A</v>
      </c>
      <c r="M869" s="35" t="e">
        <f>IF(ISNUMBER(L869),#N/A,IF(ISNUMBER(INDEX('Approved CPZ List'!$I:$I,MATCH('HFTD CPZ'!$B869,'Approved CPZ List'!$B:$B,0))),$K869,#N/A))</f>
        <v>#N/A</v>
      </c>
    </row>
    <row r="870" spans="1:13" ht="15.75" x14ac:dyDescent="0.25">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List'!$I:$I,MATCH('HFTD CPZ'!$B870,'08W Project List'!$F:$F,0))),$K870,#N/A)</f>
        <v>#N/A</v>
      </c>
      <c r="M870" s="35" t="e">
        <f>IF(ISNUMBER(L870),#N/A,IF(ISNUMBER(INDEX('Approved CPZ List'!$I:$I,MATCH('HFTD CPZ'!$B870,'Approved CPZ List'!$B:$B,0))),$K870,#N/A))</f>
        <v>#N/A</v>
      </c>
    </row>
    <row r="871" spans="1:13" ht="15.75" x14ac:dyDescent="0.25">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List'!$I:$I,MATCH('HFTD CPZ'!$B871,'08W Project List'!$F:$F,0))),$K871,#N/A)</f>
        <v>#N/A</v>
      </c>
      <c r="M871" s="35" t="e">
        <f>IF(ISNUMBER(L871),#N/A,IF(ISNUMBER(INDEX('Approved CPZ List'!$I:$I,MATCH('HFTD CPZ'!$B871,'Approved CPZ List'!$B:$B,0))),$K871,#N/A))</f>
        <v>#N/A</v>
      </c>
    </row>
    <row r="872" spans="1:13" ht="15.75" x14ac:dyDescent="0.25">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List'!$I:$I,MATCH('HFTD CPZ'!$B872,'08W Project List'!$F:$F,0))),$K872,#N/A)</f>
        <v>#N/A</v>
      </c>
      <c r="M872" s="35" t="e">
        <f>IF(ISNUMBER(L872),#N/A,IF(ISNUMBER(INDEX('Approved CPZ List'!$I:$I,MATCH('HFTD CPZ'!$B872,'Approved CPZ List'!$B:$B,0))),$K872,#N/A))</f>
        <v>#N/A</v>
      </c>
    </row>
    <row r="873" spans="1:13" ht="15.75" x14ac:dyDescent="0.25">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List'!$I:$I,MATCH('HFTD CPZ'!$B873,'08W Project List'!$F:$F,0))),$K873,#N/A)</f>
        <v>#N/A</v>
      </c>
      <c r="M873" s="35" t="e">
        <f>IF(ISNUMBER(L873),#N/A,IF(ISNUMBER(INDEX('Approved CPZ List'!$I:$I,MATCH('HFTD CPZ'!$B873,'Approved CPZ List'!$B:$B,0))),$K873,#N/A))</f>
        <v>#N/A</v>
      </c>
    </row>
    <row r="874" spans="1:13" ht="15.75" x14ac:dyDescent="0.25">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List'!$I:$I,MATCH('HFTD CPZ'!$B874,'08W Project List'!$F:$F,0))),$K874,#N/A)</f>
        <v>#N/A</v>
      </c>
      <c r="M874" s="35" t="e">
        <f>IF(ISNUMBER(L874),#N/A,IF(ISNUMBER(INDEX('Approved CPZ List'!$I:$I,MATCH('HFTD CPZ'!$B874,'Approved CPZ List'!$B:$B,0))),$K874,#N/A))</f>
        <v>#N/A</v>
      </c>
    </row>
    <row r="875" spans="1:13" ht="15.75" x14ac:dyDescent="0.25">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List'!$I:$I,MATCH('HFTD CPZ'!$B875,'08W Project List'!$F:$F,0))),$K875,#N/A)</f>
        <v>#N/A</v>
      </c>
      <c r="M875" s="35" t="e">
        <f>IF(ISNUMBER(L875),#N/A,IF(ISNUMBER(INDEX('Approved CPZ List'!$I:$I,MATCH('HFTD CPZ'!$B875,'Approved CPZ List'!$B:$B,0))),$K875,#N/A))</f>
        <v>#N/A</v>
      </c>
    </row>
    <row r="876" spans="1:13" ht="15.75" x14ac:dyDescent="0.25">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List'!$I:$I,MATCH('HFTD CPZ'!$B876,'08W Project List'!$F:$F,0))),$K876,#N/A)</f>
        <v>#N/A</v>
      </c>
      <c r="M876" s="35" t="e">
        <f>IF(ISNUMBER(L876),#N/A,IF(ISNUMBER(INDEX('Approved CPZ List'!$I:$I,MATCH('HFTD CPZ'!$B876,'Approved CPZ List'!$B:$B,0))),$K876,#N/A))</f>
        <v>#N/A</v>
      </c>
    </row>
    <row r="877" spans="1:13" ht="15.75" x14ac:dyDescent="0.25">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List'!$I:$I,MATCH('HFTD CPZ'!$B877,'08W Project List'!$F:$F,0))),$K877,#N/A)</f>
        <v>#N/A</v>
      </c>
      <c r="M877" s="35" t="e">
        <f>IF(ISNUMBER(L877),#N/A,IF(ISNUMBER(INDEX('Approved CPZ List'!$I:$I,MATCH('HFTD CPZ'!$B877,'Approved CPZ List'!$B:$B,0))),$K877,#N/A))</f>
        <v>#N/A</v>
      </c>
    </row>
    <row r="878" spans="1:13" ht="15.75" x14ac:dyDescent="0.25">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List'!$I:$I,MATCH('HFTD CPZ'!$B878,'08W Project List'!$F:$F,0))),$K878,#N/A)</f>
        <v>#N/A</v>
      </c>
      <c r="M878" s="35" t="e">
        <f>IF(ISNUMBER(L878),#N/A,IF(ISNUMBER(INDEX('Approved CPZ List'!$I:$I,MATCH('HFTD CPZ'!$B878,'Approved CPZ List'!$B:$B,0))),$K878,#N/A))</f>
        <v>#N/A</v>
      </c>
    </row>
    <row r="879" spans="1:13" ht="15.75" x14ac:dyDescent="0.25">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List'!$I:$I,MATCH('HFTD CPZ'!$B879,'08W Project List'!$F:$F,0))),$K879,#N/A)</f>
        <v>#N/A</v>
      </c>
      <c r="M879" s="35" t="e">
        <f>IF(ISNUMBER(L879),#N/A,IF(ISNUMBER(INDEX('Approved CPZ List'!$I:$I,MATCH('HFTD CPZ'!$B879,'Approved CPZ List'!$B:$B,0))),$K879,#N/A))</f>
        <v>#N/A</v>
      </c>
    </row>
    <row r="880" spans="1:13" ht="15.75" x14ac:dyDescent="0.25">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List'!$I:$I,MATCH('HFTD CPZ'!$B880,'08W Project List'!$F:$F,0))),$K880,#N/A)</f>
        <v>#N/A</v>
      </c>
      <c r="M880" s="35" t="e">
        <f>IF(ISNUMBER(L880),#N/A,IF(ISNUMBER(INDEX('Approved CPZ List'!$I:$I,MATCH('HFTD CPZ'!$B880,'Approved CPZ List'!$B:$B,0))),$K880,#N/A))</f>
        <v>#N/A</v>
      </c>
    </row>
    <row r="881" spans="1:13" ht="15.75" x14ac:dyDescent="0.25">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List'!$I:$I,MATCH('HFTD CPZ'!$B881,'08W Project List'!$F:$F,0))),$K881,#N/A)</f>
        <v>#N/A</v>
      </c>
      <c r="M881" s="35" t="e">
        <f>IF(ISNUMBER(L881),#N/A,IF(ISNUMBER(INDEX('Approved CPZ List'!$I:$I,MATCH('HFTD CPZ'!$B881,'Approved CPZ List'!$B:$B,0))),$K881,#N/A))</f>
        <v>#N/A</v>
      </c>
    </row>
    <row r="882" spans="1:13" ht="15.75" x14ac:dyDescent="0.25">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List'!$I:$I,MATCH('HFTD CPZ'!$B882,'08W Project List'!$F:$F,0))),$K882,#N/A)</f>
        <v>#N/A</v>
      </c>
      <c r="M882" s="35" t="e">
        <f>IF(ISNUMBER(L882),#N/A,IF(ISNUMBER(INDEX('Approved CPZ List'!$I:$I,MATCH('HFTD CPZ'!$B882,'Approved CPZ List'!$B:$B,0))),$K882,#N/A))</f>
        <v>#N/A</v>
      </c>
    </row>
    <row r="883" spans="1:13" ht="15.75" x14ac:dyDescent="0.25">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List'!$I:$I,MATCH('HFTD CPZ'!$B883,'08W Project List'!$F:$F,0))),$K883,#N/A)</f>
        <v>#N/A</v>
      </c>
      <c r="M883" s="35" t="e">
        <f>IF(ISNUMBER(L883),#N/A,IF(ISNUMBER(INDEX('Approved CPZ List'!$I:$I,MATCH('HFTD CPZ'!$B883,'Approved CPZ List'!$B:$B,0))),$K883,#N/A))</f>
        <v>#N/A</v>
      </c>
    </row>
    <row r="884" spans="1:13" ht="15.75" x14ac:dyDescent="0.25">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List'!$I:$I,MATCH('HFTD CPZ'!$B884,'08W Project List'!$F:$F,0))),$K884,#N/A)</f>
        <v>#N/A</v>
      </c>
      <c r="M884" s="35" t="e">
        <f>IF(ISNUMBER(L884),#N/A,IF(ISNUMBER(INDEX('Approved CPZ List'!$I:$I,MATCH('HFTD CPZ'!$B884,'Approved CPZ List'!$B:$B,0))),$K884,#N/A))</f>
        <v>#N/A</v>
      </c>
    </row>
    <row r="885" spans="1:13" ht="15.75" x14ac:dyDescent="0.25">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List'!$I:$I,MATCH('HFTD CPZ'!$B885,'08W Project List'!$F:$F,0))),$K885,#N/A)</f>
        <v>#N/A</v>
      </c>
      <c r="M885" s="35" t="e">
        <f>IF(ISNUMBER(L885),#N/A,IF(ISNUMBER(INDEX('Approved CPZ List'!$I:$I,MATCH('HFTD CPZ'!$B885,'Approved CPZ List'!$B:$B,0))),$K885,#N/A))</f>
        <v>#N/A</v>
      </c>
    </row>
    <row r="886" spans="1:13" ht="15.75" x14ac:dyDescent="0.25">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List'!$I:$I,MATCH('HFTD CPZ'!$B886,'08W Project List'!$F:$F,0))),$K886,#N/A)</f>
        <v>#N/A</v>
      </c>
      <c r="M886" s="35" t="e">
        <f>IF(ISNUMBER(L886),#N/A,IF(ISNUMBER(INDEX('Approved CPZ List'!$I:$I,MATCH('HFTD CPZ'!$B886,'Approved CPZ List'!$B:$B,0))),$K886,#N/A))</f>
        <v>#N/A</v>
      </c>
    </row>
    <row r="887" spans="1:13" ht="15.75" x14ac:dyDescent="0.25">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List'!$I:$I,MATCH('HFTD CPZ'!$B887,'08W Project List'!$F:$F,0))),$K887,#N/A)</f>
        <v>#N/A</v>
      </c>
      <c r="M887" s="35" t="e">
        <f>IF(ISNUMBER(L887),#N/A,IF(ISNUMBER(INDEX('Approved CPZ List'!$I:$I,MATCH('HFTD CPZ'!$B887,'Approved CPZ List'!$B:$B,0))),$K887,#N/A))</f>
        <v>#N/A</v>
      </c>
    </row>
    <row r="888" spans="1:13" ht="15.75" x14ac:dyDescent="0.25">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List'!$I:$I,MATCH('HFTD CPZ'!$B888,'08W Project List'!$F:$F,0))),$K888,#N/A)</f>
        <v>#N/A</v>
      </c>
      <c r="M888" s="35" t="e">
        <f>IF(ISNUMBER(L888),#N/A,IF(ISNUMBER(INDEX('Approved CPZ List'!$I:$I,MATCH('HFTD CPZ'!$B888,'Approved CPZ List'!$B:$B,0))),$K888,#N/A))</f>
        <v>#N/A</v>
      </c>
    </row>
    <row r="889" spans="1:13" ht="15.75" x14ac:dyDescent="0.25">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List'!$I:$I,MATCH('HFTD CPZ'!$B889,'08W Project List'!$F:$F,0))),$K889,#N/A)</f>
        <v>#N/A</v>
      </c>
      <c r="M889" s="35" t="e">
        <f>IF(ISNUMBER(L889),#N/A,IF(ISNUMBER(INDEX('Approved CPZ List'!$I:$I,MATCH('HFTD CPZ'!$B889,'Approved CPZ List'!$B:$B,0))),$K889,#N/A))</f>
        <v>#N/A</v>
      </c>
    </row>
    <row r="890" spans="1:13" ht="15.75" x14ac:dyDescent="0.25">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List'!$I:$I,MATCH('HFTD CPZ'!$B890,'08W Project List'!$F:$F,0))),$K890,#N/A)</f>
        <v>#N/A</v>
      </c>
      <c r="M890" s="35" t="e">
        <f>IF(ISNUMBER(L890),#N/A,IF(ISNUMBER(INDEX('Approved CPZ List'!$I:$I,MATCH('HFTD CPZ'!$B890,'Approved CPZ List'!$B:$B,0))),$K890,#N/A))</f>
        <v>#N/A</v>
      </c>
    </row>
    <row r="891" spans="1:13" ht="15.75" x14ac:dyDescent="0.25">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List'!$I:$I,MATCH('HFTD CPZ'!$B891,'08W Project List'!$F:$F,0))),$K891,#N/A)</f>
        <v>#N/A</v>
      </c>
      <c r="M891" s="35" t="e">
        <f>IF(ISNUMBER(L891),#N/A,IF(ISNUMBER(INDEX('Approved CPZ List'!$I:$I,MATCH('HFTD CPZ'!$B891,'Approved CPZ List'!$B:$B,0))),$K891,#N/A))</f>
        <v>#N/A</v>
      </c>
    </row>
    <row r="892" spans="1:13" ht="15.75" x14ac:dyDescent="0.25">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List'!$I:$I,MATCH('HFTD CPZ'!$B892,'08W Project List'!$F:$F,0))),$K892,#N/A)</f>
        <v>#N/A</v>
      </c>
      <c r="M892" s="35" t="e">
        <f>IF(ISNUMBER(L892),#N/A,IF(ISNUMBER(INDEX('Approved CPZ List'!$I:$I,MATCH('HFTD CPZ'!$B892,'Approved CPZ List'!$B:$B,0))),$K892,#N/A))</f>
        <v>#N/A</v>
      </c>
    </row>
    <row r="893" spans="1:13" ht="15.75" x14ac:dyDescent="0.25">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List'!$I:$I,MATCH('HFTD CPZ'!$B893,'08W Project List'!$F:$F,0))),$K893,#N/A)</f>
        <v>#N/A</v>
      </c>
      <c r="M893" s="35" t="e">
        <f>IF(ISNUMBER(L893),#N/A,IF(ISNUMBER(INDEX('Approved CPZ List'!$I:$I,MATCH('HFTD CPZ'!$B893,'Approved CPZ List'!$B:$B,0))),$K893,#N/A))</f>
        <v>#N/A</v>
      </c>
    </row>
    <row r="894" spans="1:13" ht="15.75" x14ac:dyDescent="0.25">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List'!$I:$I,MATCH('HFTD CPZ'!$B894,'08W Project List'!$F:$F,0))),$K894,#N/A)</f>
        <v>#N/A</v>
      </c>
      <c r="M894" s="35" t="e">
        <f>IF(ISNUMBER(L894),#N/A,IF(ISNUMBER(INDEX('Approved CPZ List'!$I:$I,MATCH('HFTD CPZ'!$B894,'Approved CPZ List'!$B:$B,0))),$K894,#N/A))</f>
        <v>#N/A</v>
      </c>
    </row>
    <row r="895" spans="1:13" ht="15.75" x14ac:dyDescent="0.25">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List'!$I:$I,MATCH('HFTD CPZ'!$B895,'08W Project List'!$F:$F,0))),$K895,#N/A)</f>
        <v>#N/A</v>
      </c>
      <c r="M895" s="35" t="e">
        <f>IF(ISNUMBER(L895),#N/A,IF(ISNUMBER(INDEX('Approved CPZ List'!$I:$I,MATCH('HFTD CPZ'!$B895,'Approved CPZ List'!$B:$B,0))),$K895,#N/A))</f>
        <v>#N/A</v>
      </c>
    </row>
    <row r="896" spans="1:13" ht="15.75" x14ac:dyDescent="0.25">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List'!$I:$I,MATCH('HFTD CPZ'!$B896,'08W Project List'!$F:$F,0))),$K896,#N/A)</f>
        <v>#N/A</v>
      </c>
      <c r="M896" s="35" t="e">
        <f>IF(ISNUMBER(L896),#N/A,IF(ISNUMBER(INDEX('Approved CPZ List'!$I:$I,MATCH('HFTD CPZ'!$B896,'Approved CPZ List'!$B:$B,0))),$K896,#N/A))</f>
        <v>#N/A</v>
      </c>
    </row>
    <row r="897" spans="1:13" ht="15.75" x14ac:dyDescent="0.25">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List'!$I:$I,MATCH('HFTD CPZ'!$B897,'08W Project List'!$F:$F,0))),$K897,#N/A)</f>
        <v>#N/A</v>
      </c>
      <c r="M897" s="35" t="e">
        <f>IF(ISNUMBER(L897),#N/A,IF(ISNUMBER(INDEX('Approved CPZ List'!$I:$I,MATCH('HFTD CPZ'!$B897,'Approved CPZ List'!$B:$B,0))),$K897,#N/A))</f>
        <v>#N/A</v>
      </c>
    </row>
    <row r="898" spans="1:13" ht="15.75" x14ac:dyDescent="0.25">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List'!$I:$I,MATCH('HFTD CPZ'!$B898,'08W Project List'!$F:$F,0))),$K898,#N/A)</f>
        <v>#N/A</v>
      </c>
      <c r="M898" s="35" t="e">
        <f>IF(ISNUMBER(L898),#N/A,IF(ISNUMBER(INDEX('Approved CPZ List'!$I:$I,MATCH('HFTD CPZ'!$B898,'Approved CPZ List'!$B:$B,0))),$K898,#N/A))</f>
        <v>#N/A</v>
      </c>
    </row>
    <row r="899" spans="1:13" ht="15.75" x14ac:dyDescent="0.25">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List'!$I:$I,MATCH('HFTD CPZ'!$B899,'08W Project List'!$F:$F,0))),$K899,#N/A)</f>
        <v>#N/A</v>
      </c>
      <c r="M899" s="35" t="e">
        <f>IF(ISNUMBER(L899),#N/A,IF(ISNUMBER(INDEX('Approved CPZ List'!$I:$I,MATCH('HFTD CPZ'!$B899,'Approved CPZ List'!$B:$B,0))),$K899,#N/A))</f>
        <v>#N/A</v>
      </c>
    </row>
    <row r="900" spans="1:13" ht="15.75" x14ac:dyDescent="0.25">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List'!$I:$I,MATCH('HFTD CPZ'!$B900,'08W Project List'!$F:$F,0))),$K900,#N/A)</f>
        <v>#N/A</v>
      </c>
      <c r="M900" s="35" t="e">
        <f>IF(ISNUMBER(L900),#N/A,IF(ISNUMBER(INDEX('Approved CPZ List'!$I:$I,MATCH('HFTD CPZ'!$B900,'Approved CPZ List'!$B:$B,0))),$K900,#N/A))</f>
        <v>#N/A</v>
      </c>
    </row>
    <row r="901" spans="1:13" ht="15.75" x14ac:dyDescent="0.25">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List'!$I:$I,MATCH('HFTD CPZ'!$B901,'08W Project List'!$F:$F,0))),$K901,#N/A)</f>
        <v>#N/A</v>
      </c>
      <c r="M901" s="35" t="e">
        <f>IF(ISNUMBER(L901),#N/A,IF(ISNUMBER(INDEX('Approved CPZ List'!$I:$I,MATCH('HFTD CPZ'!$B901,'Approved CPZ List'!$B:$B,0))),$K901,#N/A))</f>
        <v>#N/A</v>
      </c>
    </row>
    <row r="902" spans="1:13" ht="15.75" x14ac:dyDescent="0.25">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List'!$I:$I,MATCH('HFTD CPZ'!$B902,'08W Project List'!$F:$F,0))),$K902,#N/A)</f>
        <v>#N/A</v>
      </c>
      <c r="M902" s="35" t="e">
        <f>IF(ISNUMBER(L902),#N/A,IF(ISNUMBER(INDEX('Approved CPZ List'!$I:$I,MATCH('HFTD CPZ'!$B902,'Approved CPZ List'!$B:$B,0))),$K902,#N/A))</f>
        <v>#N/A</v>
      </c>
    </row>
    <row r="903" spans="1:13" ht="15.75" x14ac:dyDescent="0.25">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List'!$I:$I,MATCH('HFTD CPZ'!$B903,'08W Project List'!$F:$F,0))),$K903,#N/A)</f>
        <v>#N/A</v>
      </c>
      <c r="M903" s="35" t="e">
        <f>IF(ISNUMBER(L903),#N/A,IF(ISNUMBER(INDEX('Approved CPZ List'!$I:$I,MATCH('HFTD CPZ'!$B903,'Approved CPZ List'!$B:$B,0))),$K903,#N/A))</f>
        <v>#N/A</v>
      </c>
    </row>
    <row r="904" spans="1:13" ht="15.75" x14ac:dyDescent="0.25">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List'!$I:$I,MATCH('HFTD CPZ'!$B904,'08W Project List'!$F:$F,0))),$K904,#N/A)</f>
        <v>#N/A</v>
      </c>
      <c r="M904" s="35" t="e">
        <f>IF(ISNUMBER(L904),#N/A,IF(ISNUMBER(INDEX('Approved CPZ List'!$I:$I,MATCH('HFTD CPZ'!$B904,'Approved CPZ List'!$B:$B,0))),$K904,#N/A))</f>
        <v>#N/A</v>
      </c>
    </row>
    <row r="905" spans="1:13" ht="15.75" x14ac:dyDescent="0.25">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List'!$I:$I,MATCH('HFTD CPZ'!$B905,'08W Project List'!$F:$F,0))),$K905,#N/A)</f>
        <v>#N/A</v>
      </c>
      <c r="M905" s="35" t="e">
        <f>IF(ISNUMBER(L905),#N/A,IF(ISNUMBER(INDEX('Approved CPZ List'!$I:$I,MATCH('HFTD CPZ'!$B905,'Approved CPZ List'!$B:$B,0))),$K905,#N/A))</f>
        <v>#N/A</v>
      </c>
    </row>
    <row r="906" spans="1:13" ht="15.75" x14ac:dyDescent="0.25">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List'!$I:$I,MATCH('HFTD CPZ'!$B906,'08W Project List'!$F:$F,0))),$K906,#N/A)</f>
        <v>#N/A</v>
      </c>
      <c r="M906" s="35" t="e">
        <f>IF(ISNUMBER(L906),#N/A,IF(ISNUMBER(INDEX('Approved CPZ List'!$I:$I,MATCH('HFTD CPZ'!$B906,'Approved CPZ List'!$B:$B,0))),$K906,#N/A))</f>
        <v>#N/A</v>
      </c>
    </row>
    <row r="907" spans="1:13" ht="15.75" x14ac:dyDescent="0.25">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List'!$I:$I,MATCH('HFTD CPZ'!$B907,'08W Project List'!$F:$F,0))),$K907,#N/A)</f>
        <v>#N/A</v>
      </c>
      <c r="M907" s="35" t="e">
        <f>IF(ISNUMBER(L907),#N/A,IF(ISNUMBER(INDEX('Approved CPZ List'!$I:$I,MATCH('HFTD CPZ'!$B907,'Approved CPZ List'!$B:$B,0))),$K907,#N/A))</f>
        <v>#N/A</v>
      </c>
    </row>
    <row r="908" spans="1:13" ht="15.75" x14ac:dyDescent="0.25">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List'!$I:$I,MATCH('HFTD CPZ'!$B908,'08W Project List'!$F:$F,0))),$K908,#N/A)</f>
        <v>#N/A</v>
      </c>
      <c r="M908" s="35" t="e">
        <f>IF(ISNUMBER(L908),#N/A,IF(ISNUMBER(INDEX('Approved CPZ List'!$I:$I,MATCH('HFTD CPZ'!$B908,'Approved CPZ List'!$B:$B,0))),$K908,#N/A))</f>
        <v>#N/A</v>
      </c>
    </row>
    <row r="909" spans="1:13" ht="15.75" x14ac:dyDescent="0.25">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List'!$I:$I,MATCH('HFTD CPZ'!$B909,'08W Project List'!$F:$F,0))),$K909,#N/A)</f>
        <v>#N/A</v>
      </c>
      <c r="M909" s="35" t="e">
        <f>IF(ISNUMBER(L909),#N/A,IF(ISNUMBER(INDEX('Approved CPZ List'!$I:$I,MATCH('HFTD CPZ'!$B909,'Approved CPZ List'!$B:$B,0))),$K909,#N/A))</f>
        <v>#N/A</v>
      </c>
    </row>
    <row r="910" spans="1:13" ht="15.75" x14ac:dyDescent="0.25">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List'!$I:$I,MATCH('HFTD CPZ'!$B910,'08W Project List'!$F:$F,0))),$K910,#N/A)</f>
        <v>#N/A</v>
      </c>
      <c r="M910" s="35" t="e">
        <f>IF(ISNUMBER(L910),#N/A,IF(ISNUMBER(INDEX('Approved CPZ List'!$I:$I,MATCH('HFTD CPZ'!$B910,'Approved CPZ List'!$B:$B,0))),$K910,#N/A))</f>
        <v>#N/A</v>
      </c>
    </row>
    <row r="911" spans="1:13" ht="15.75" x14ac:dyDescent="0.25">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List'!$I:$I,MATCH('HFTD CPZ'!$B911,'08W Project List'!$F:$F,0))),$K911,#N/A)</f>
        <v>#N/A</v>
      </c>
      <c r="M911" s="35" t="e">
        <f>IF(ISNUMBER(L911),#N/A,IF(ISNUMBER(INDEX('Approved CPZ List'!$I:$I,MATCH('HFTD CPZ'!$B911,'Approved CPZ List'!$B:$B,0))),$K911,#N/A))</f>
        <v>#N/A</v>
      </c>
    </row>
    <row r="912" spans="1:13" ht="15.75" x14ac:dyDescent="0.25">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List'!$I:$I,MATCH('HFTD CPZ'!$B912,'08W Project List'!$F:$F,0))),$K912,#N/A)</f>
        <v>#N/A</v>
      </c>
      <c r="M912" s="35" t="e">
        <f>IF(ISNUMBER(L912),#N/A,IF(ISNUMBER(INDEX('Approved CPZ List'!$I:$I,MATCH('HFTD CPZ'!$B912,'Approved CPZ List'!$B:$B,0))),$K912,#N/A))</f>
        <v>#N/A</v>
      </c>
    </row>
    <row r="913" spans="1:13" ht="15.75" x14ac:dyDescent="0.25">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List'!$I:$I,MATCH('HFTD CPZ'!$B913,'08W Project List'!$F:$F,0))),$K913,#N/A)</f>
        <v>#N/A</v>
      </c>
      <c r="M913" s="35" t="e">
        <f>IF(ISNUMBER(L913),#N/A,IF(ISNUMBER(INDEX('Approved CPZ List'!$I:$I,MATCH('HFTD CPZ'!$B913,'Approved CPZ List'!$B:$B,0))),$K913,#N/A))</f>
        <v>#N/A</v>
      </c>
    </row>
    <row r="914" spans="1:13" ht="15.75" x14ac:dyDescent="0.25">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List'!$I:$I,MATCH('HFTD CPZ'!$B914,'08W Project List'!$F:$F,0))),$K914,#N/A)</f>
        <v>#N/A</v>
      </c>
      <c r="M914" s="35" t="e">
        <f>IF(ISNUMBER(L914),#N/A,IF(ISNUMBER(INDEX('Approved CPZ List'!$I:$I,MATCH('HFTD CPZ'!$B914,'Approved CPZ List'!$B:$B,0))),$K914,#N/A))</f>
        <v>#N/A</v>
      </c>
    </row>
    <row r="915" spans="1:13" ht="15.75" x14ac:dyDescent="0.25">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List'!$I:$I,MATCH('HFTD CPZ'!$B915,'08W Project List'!$F:$F,0))),$K915,#N/A)</f>
        <v>#N/A</v>
      </c>
      <c r="M915" s="35" t="e">
        <f>IF(ISNUMBER(L915),#N/A,IF(ISNUMBER(INDEX('Approved CPZ List'!$I:$I,MATCH('HFTD CPZ'!$B915,'Approved CPZ List'!$B:$B,0))),$K915,#N/A))</f>
        <v>#N/A</v>
      </c>
    </row>
    <row r="916" spans="1:13" ht="15.75" x14ac:dyDescent="0.25">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List'!$I:$I,MATCH('HFTD CPZ'!$B916,'08W Project List'!$F:$F,0))),$K916,#N/A)</f>
        <v>#N/A</v>
      </c>
      <c r="M916" s="35" t="e">
        <f>IF(ISNUMBER(L916),#N/A,IF(ISNUMBER(INDEX('Approved CPZ List'!$I:$I,MATCH('HFTD CPZ'!$B916,'Approved CPZ List'!$B:$B,0))),$K916,#N/A))</f>
        <v>#N/A</v>
      </c>
    </row>
    <row r="917" spans="1:13" ht="15.75" x14ac:dyDescent="0.25">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List'!$I:$I,MATCH('HFTD CPZ'!$B917,'08W Project List'!$F:$F,0))),$K917,#N/A)</f>
        <v>#N/A</v>
      </c>
      <c r="M917" s="35" t="e">
        <f>IF(ISNUMBER(L917),#N/A,IF(ISNUMBER(INDEX('Approved CPZ List'!$I:$I,MATCH('HFTD CPZ'!$B917,'Approved CPZ List'!$B:$B,0))),$K917,#N/A))</f>
        <v>#N/A</v>
      </c>
    </row>
    <row r="918" spans="1:13" ht="15.75" x14ac:dyDescent="0.25">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List'!$I:$I,MATCH('HFTD CPZ'!$B918,'08W Project List'!$F:$F,0))),$K918,#N/A)</f>
        <v>#N/A</v>
      </c>
      <c r="M918" s="35" t="e">
        <f>IF(ISNUMBER(L918),#N/A,IF(ISNUMBER(INDEX('Approved CPZ List'!$I:$I,MATCH('HFTD CPZ'!$B918,'Approved CPZ List'!$B:$B,0))),$K918,#N/A))</f>
        <v>#N/A</v>
      </c>
    </row>
    <row r="919" spans="1:13" ht="15.75" x14ac:dyDescent="0.25">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List'!$I:$I,MATCH('HFTD CPZ'!$B919,'08W Project List'!$F:$F,0))),$K919,#N/A)</f>
        <v>#N/A</v>
      </c>
      <c r="M919" s="35" t="e">
        <f>IF(ISNUMBER(L919),#N/A,IF(ISNUMBER(INDEX('Approved CPZ List'!$I:$I,MATCH('HFTD CPZ'!$B919,'Approved CPZ List'!$B:$B,0))),$K919,#N/A))</f>
        <v>#N/A</v>
      </c>
    </row>
    <row r="920" spans="1:13" ht="15.75" x14ac:dyDescent="0.25">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List'!$I:$I,MATCH('HFTD CPZ'!$B920,'08W Project List'!$F:$F,0))),$K920,#N/A)</f>
        <v>#N/A</v>
      </c>
      <c r="M920" s="35" t="e">
        <f>IF(ISNUMBER(L920),#N/A,IF(ISNUMBER(INDEX('Approved CPZ List'!$I:$I,MATCH('HFTD CPZ'!$B920,'Approved CPZ List'!$B:$B,0))),$K920,#N/A))</f>
        <v>#N/A</v>
      </c>
    </row>
    <row r="921" spans="1:13" ht="15.75" x14ac:dyDescent="0.25">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List'!$I:$I,MATCH('HFTD CPZ'!$B921,'08W Project List'!$F:$F,0))),$K921,#N/A)</f>
        <v>#N/A</v>
      </c>
      <c r="M921" s="35" t="e">
        <f>IF(ISNUMBER(L921),#N/A,IF(ISNUMBER(INDEX('Approved CPZ List'!$I:$I,MATCH('HFTD CPZ'!$B921,'Approved CPZ List'!$B:$B,0))),$K921,#N/A))</f>
        <v>#N/A</v>
      </c>
    </row>
    <row r="922" spans="1:13" ht="15.75" x14ac:dyDescent="0.25">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List'!$I:$I,MATCH('HFTD CPZ'!$B922,'08W Project List'!$F:$F,0))),$K922,#N/A)</f>
        <v>#N/A</v>
      </c>
      <c r="M922" s="35" t="e">
        <f>IF(ISNUMBER(L922),#N/A,IF(ISNUMBER(INDEX('Approved CPZ List'!$I:$I,MATCH('HFTD CPZ'!$B922,'Approved CPZ List'!$B:$B,0))),$K922,#N/A))</f>
        <v>#N/A</v>
      </c>
    </row>
    <row r="923" spans="1:13" ht="15.75" x14ac:dyDescent="0.25">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List'!$I:$I,MATCH('HFTD CPZ'!$B923,'08W Project List'!$F:$F,0))),$K923,#N/A)</f>
        <v>#N/A</v>
      </c>
      <c r="M923" s="35" t="e">
        <f>IF(ISNUMBER(L923),#N/A,IF(ISNUMBER(INDEX('Approved CPZ List'!$I:$I,MATCH('HFTD CPZ'!$B923,'Approved CPZ List'!$B:$B,0))),$K923,#N/A))</f>
        <v>#N/A</v>
      </c>
    </row>
    <row r="924" spans="1:13" ht="15.75" x14ac:dyDescent="0.25">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List'!$I:$I,MATCH('HFTD CPZ'!$B924,'08W Project List'!$F:$F,0))),$K924,#N/A)</f>
        <v>#N/A</v>
      </c>
      <c r="M924" s="35" t="e">
        <f>IF(ISNUMBER(L924),#N/A,IF(ISNUMBER(INDEX('Approved CPZ List'!$I:$I,MATCH('HFTD CPZ'!$B924,'Approved CPZ List'!$B:$B,0))),$K924,#N/A))</f>
        <v>#N/A</v>
      </c>
    </row>
    <row r="925" spans="1:13" ht="15.75" x14ac:dyDescent="0.25">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List'!$I:$I,MATCH('HFTD CPZ'!$B925,'08W Project List'!$F:$F,0))),$K925,#N/A)</f>
        <v>#N/A</v>
      </c>
      <c r="M925" s="35" t="e">
        <f>IF(ISNUMBER(L925),#N/A,IF(ISNUMBER(INDEX('Approved CPZ List'!$I:$I,MATCH('HFTD CPZ'!$B925,'Approved CPZ List'!$B:$B,0))),$K925,#N/A))</f>
        <v>#N/A</v>
      </c>
    </row>
    <row r="926" spans="1:13" ht="15.75" x14ac:dyDescent="0.25">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List'!$I:$I,MATCH('HFTD CPZ'!$B926,'08W Project List'!$F:$F,0))),$K926,#N/A)</f>
        <v>#N/A</v>
      </c>
      <c r="M926" s="35" t="e">
        <f>IF(ISNUMBER(L926),#N/A,IF(ISNUMBER(INDEX('Approved CPZ List'!$I:$I,MATCH('HFTD CPZ'!$B926,'Approved CPZ List'!$B:$B,0))),$K926,#N/A))</f>
        <v>#N/A</v>
      </c>
    </row>
    <row r="927" spans="1:13" ht="15.75" x14ac:dyDescent="0.25">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List'!$I:$I,MATCH('HFTD CPZ'!$B927,'08W Project List'!$F:$F,0))),$K927,#N/A)</f>
        <v>#N/A</v>
      </c>
      <c r="M927" s="35" t="e">
        <f>IF(ISNUMBER(L927),#N/A,IF(ISNUMBER(INDEX('Approved CPZ List'!$I:$I,MATCH('HFTD CPZ'!$B927,'Approved CPZ List'!$B:$B,0))),$K927,#N/A))</f>
        <v>#N/A</v>
      </c>
    </row>
    <row r="928" spans="1:13" ht="15.75" x14ac:dyDescent="0.25">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List'!$I:$I,MATCH('HFTD CPZ'!$B928,'08W Project List'!$F:$F,0))),$K928,#N/A)</f>
        <v>#N/A</v>
      </c>
      <c r="M928" s="35" t="e">
        <f>IF(ISNUMBER(L928),#N/A,IF(ISNUMBER(INDEX('Approved CPZ List'!$I:$I,MATCH('HFTD CPZ'!$B928,'Approved CPZ List'!$B:$B,0))),$K928,#N/A))</f>
        <v>#N/A</v>
      </c>
    </row>
    <row r="929" spans="1:13" ht="15.75" x14ac:dyDescent="0.25">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List'!$I:$I,MATCH('HFTD CPZ'!$B929,'08W Project List'!$F:$F,0))),$K929,#N/A)</f>
        <v>#N/A</v>
      </c>
      <c r="M929" s="35" t="e">
        <f>IF(ISNUMBER(L929),#N/A,IF(ISNUMBER(INDEX('Approved CPZ List'!$I:$I,MATCH('HFTD CPZ'!$B929,'Approved CPZ List'!$B:$B,0))),$K929,#N/A))</f>
        <v>#N/A</v>
      </c>
    </row>
    <row r="930" spans="1:13" ht="15.75" x14ac:dyDescent="0.25">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List'!$I:$I,MATCH('HFTD CPZ'!$B930,'08W Project List'!$F:$F,0))),$K930,#N/A)</f>
        <v>#N/A</v>
      </c>
      <c r="M930" s="35" t="e">
        <f>IF(ISNUMBER(L930),#N/A,IF(ISNUMBER(INDEX('Approved CPZ List'!$I:$I,MATCH('HFTD CPZ'!$B930,'Approved CPZ List'!$B:$B,0))),$K930,#N/A))</f>
        <v>#N/A</v>
      </c>
    </row>
    <row r="931" spans="1:13" ht="15.75" x14ac:dyDescent="0.25">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List'!$I:$I,MATCH('HFTD CPZ'!$B931,'08W Project List'!$F:$F,0))),$K931,#N/A)</f>
        <v>#N/A</v>
      </c>
      <c r="M931" s="35" t="e">
        <f>IF(ISNUMBER(L931),#N/A,IF(ISNUMBER(INDEX('Approved CPZ List'!$I:$I,MATCH('HFTD CPZ'!$B931,'Approved CPZ List'!$B:$B,0))),$K931,#N/A))</f>
        <v>#N/A</v>
      </c>
    </row>
    <row r="932" spans="1:13" ht="15.75" x14ac:dyDescent="0.25">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List'!$I:$I,MATCH('HFTD CPZ'!$B932,'08W Project List'!$F:$F,0))),$K932,#N/A)</f>
        <v>#N/A</v>
      </c>
      <c r="M932" s="35" t="e">
        <f>IF(ISNUMBER(L932),#N/A,IF(ISNUMBER(INDEX('Approved CPZ List'!$I:$I,MATCH('HFTD CPZ'!$B932,'Approved CPZ List'!$B:$B,0))),$K932,#N/A))</f>
        <v>#N/A</v>
      </c>
    </row>
    <row r="933" spans="1:13" ht="15.75" x14ac:dyDescent="0.25">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List'!$I:$I,MATCH('HFTD CPZ'!$B933,'08W Project List'!$F:$F,0))),$K933,#N/A)</f>
        <v>#N/A</v>
      </c>
      <c r="M933" s="35" t="e">
        <f>IF(ISNUMBER(L933),#N/A,IF(ISNUMBER(INDEX('Approved CPZ List'!$I:$I,MATCH('HFTD CPZ'!$B933,'Approved CPZ List'!$B:$B,0))),$K933,#N/A))</f>
        <v>#N/A</v>
      </c>
    </row>
    <row r="934" spans="1:13" ht="15.75" x14ac:dyDescent="0.25">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List'!$I:$I,MATCH('HFTD CPZ'!$B934,'08W Project List'!$F:$F,0))),$K934,#N/A)</f>
        <v>#N/A</v>
      </c>
      <c r="M934" s="35" t="e">
        <f>IF(ISNUMBER(L934),#N/A,IF(ISNUMBER(INDEX('Approved CPZ List'!$I:$I,MATCH('HFTD CPZ'!$B934,'Approved CPZ List'!$B:$B,0))),$K934,#N/A))</f>
        <v>#N/A</v>
      </c>
    </row>
    <row r="935" spans="1:13" ht="15.75" x14ac:dyDescent="0.25">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List'!$I:$I,MATCH('HFTD CPZ'!$B935,'08W Project List'!$F:$F,0))),$K935,#N/A)</f>
        <v>#N/A</v>
      </c>
      <c r="M935" s="35" t="e">
        <f>IF(ISNUMBER(L935),#N/A,IF(ISNUMBER(INDEX('Approved CPZ List'!$I:$I,MATCH('HFTD CPZ'!$B935,'Approved CPZ List'!$B:$B,0))),$K935,#N/A))</f>
        <v>#N/A</v>
      </c>
    </row>
    <row r="936" spans="1:13" ht="15.75" x14ac:dyDescent="0.25">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List'!$I:$I,MATCH('HFTD CPZ'!$B936,'08W Project List'!$F:$F,0))),$K936,#N/A)</f>
        <v>#N/A</v>
      </c>
      <c r="M936" s="35" t="e">
        <f>IF(ISNUMBER(L936),#N/A,IF(ISNUMBER(INDEX('Approved CPZ List'!$I:$I,MATCH('HFTD CPZ'!$B936,'Approved CPZ List'!$B:$B,0))),$K936,#N/A))</f>
        <v>#N/A</v>
      </c>
    </row>
    <row r="937" spans="1:13" ht="15.75" x14ac:dyDescent="0.25">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List'!$I:$I,MATCH('HFTD CPZ'!$B937,'08W Project List'!$F:$F,0))),$K937,#N/A)</f>
        <v>#N/A</v>
      </c>
      <c r="M937" s="35" t="e">
        <f>IF(ISNUMBER(L937),#N/A,IF(ISNUMBER(INDEX('Approved CPZ List'!$I:$I,MATCH('HFTD CPZ'!$B937,'Approved CPZ List'!$B:$B,0))),$K937,#N/A))</f>
        <v>#N/A</v>
      </c>
    </row>
    <row r="938" spans="1:13" ht="15.75" x14ac:dyDescent="0.25">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List'!$I:$I,MATCH('HFTD CPZ'!$B938,'08W Project List'!$F:$F,0))),$K938,#N/A)</f>
        <v>#N/A</v>
      </c>
      <c r="M938" s="35" t="e">
        <f>IF(ISNUMBER(L938),#N/A,IF(ISNUMBER(INDEX('Approved CPZ List'!$I:$I,MATCH('HFTD CPZ'!$B938,'Approved CPZ List'!$B:$B,0))),$K938,#N/A))</f>
        <v>#N/A</v>
      </c>
    </row>
    <row r="939" spans="1:13" ht="15.75" x14ac:dyDescent="0.25">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List'!$I:$I,MATCH('HFTD CPZ'!$B939,'08W Project List'!$F:$F,0))),$K939,#N/A)</f>
        <v>#N/A</v>
      </c>
      <c r="M939" s="35" t="e">
        <f>IF(ISNUMBER(L939),#N/A,IF(ISNUMBER(INDEX('Approved CPZ List'!$I:$I,MATCH('HFTD CPZ'!$B939,'Approved CPZ List'!$B:$B,0))),$K939,#N/A))</f>
        <v>#N/A</v>
      </c>
    </row>
    <row r="940" spans="1:13" ht="15.75" x14ac:dyDescent="0.25">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List'!$I:$I,MATCH('HFTD CPZ'!$B940,'08W Project List'!$F:$F,0))),$K940,#N/A)</f>
        <v>#N/A</v>
      </c>
      <c r="M940" s="35" t="e">
        <f>IF(ISNUMBER(L940),#N/A,IF(ISNUMBER(INDEX('Approved CPZ List'!$I:$I,MATCH('HFTD CPZ'!$B940,'Approved CPZ List'!$B:$B,0))),$K940,#N/A))</f>
        <v>#N/A</v>
      </c>
    </row>
    <row r="941" spans="1:13" ht="15.75" x14ac:dyDescent="0.25">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List'!$I:$I,MATCH('HFTD CPZ'!$B941,'08W Project List'!$F:$F,0))),$K941,#N/A)</f>
        <v>#N/A</v>
      </c>
      <c r="M941" s="35" t="e">
        <f>IF(ISNUMBER(L941),#N/A,IF(ISNUMBER(INDEX('Approved CPZ List'!$I:$I,MATCH('HFTD CPZ'!$B941,'Approved CPZ List'!$B:$B,0))),$K941,#N/A))</f>
        <v>#N/A</v>
      </c>
    </row>
    <row r="942" spans="1:13" ht="15.75" x14ac:dyDescent="0.25">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List'!$I:$I,MATCH('HFTD CPZ'!$B942,'08W Project List'!$F:$F,0))),$K942,#N/A)</f>
        <v>#N/A</v>
      </c>
      <c r="M942" s="35" t="e">
        <f>IF(ISNUMBER(L942),#N/A,IF(ISNUMBER(INDEX('Approved CPZ List'!$I:$I,MATCH('HFTD CPZ'!$B942,'Approved CPZ List'!$B:$B,0))),$K942,#N/A))</f>
        <v>#N/A</v>
      </c>
    </row>
    <row r="943" spans="1:13" ht="15.75" x14ac:dyDescent="0.25">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List'!$I:$I,MATCH('HFTD CPZ'!$B943,'08W Project List'!$F:$F,0))),$K943,#N/A)</f>
        <v>#N/A</v>
      </c>
      <c r="M943" s="35" t="e">
        <f>IF(ISNUMBER(L943),#N/A,IF(ISNUMBER(INDEX('Approved CPZ List'!$I:$I,MATCH('HFTD CPZ'!$B943,'Approved CPZ List'!$B:$B,0))),$K943,#N/A))</f>
        <v>#N/A</v>
      </c>
    </row>
    <row r="944" spans="1:13" ht="15.75" x14ac:dyDescent="0.25">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List'!$I:$I,MATCH('HFTD CPZ'!$B944,'08W Project List'!$F:$F,0))),$K944,#N/A)</f>
        <v>#N/A</v>
      </c>
      <c r="M944" s="35" t="e">
        <f>IF(ISNUMBER(L944),#N/A,IF(ISNUMBER(INDEX('Approved CPZ List'!$I:$I,MATCH('HFTD CPZ'!$B944,'Approved CPZ List'!$B:$B,0))),$K944,#N/A))</f>
        <v>#N/A</v>
      </c>
    </row>
    <row r="945" spans="1:13" ht="15.75" x14ac:dyDescent="0.25">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List'!$I:$I,MATCH('HFTD CPZ'!$B945,'08W Project List'!$F:$F,0))),$K945,#N/A)</f>
        <v>#N/A</v>
      </c>
      <c r="M945" s="35" t="e">
        <f>IF(ISNUMBER(L945),#N/A,IF(ISNUMBER(INDEX('Approved CPZ List'!$I:$I,MATCH('HFTD CPZ'!$B945,'Approved CPZ List'!$B:$B,0))),$K945,#N/A))</f>
        <v>#N/A</v>
      </c>
    </row>
    <row r="946" spans="1:13" ht="15.75" x14ac:dyDescent="0.25">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List'!$I:$I,MATCH('HFTD CPZ'!$B946,'08W Project List'!$F:$F,0))),$K946,#N/A)</f>
        <v>4200.1735168200767</v>
      </c>
      <c r="M946" s="35" t="e">
        <f>IF(ISNUMBER(L946),#N/A,IF(ISNUMBER(INDEX('Approved CPZ List'!$I:$I,MATCH('HFTD CPZ'!$B946,'Approved CPZ List'!$B:$B,0))),$K946,#N/A))</f>
        <v>#N/A</v>
      </c>
    </row>
    <row r="947" spans="1:13" ht="15.75" x14ac:dyDescent="0.25">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List'!$I:$I,MATCH('HFTD CPZ'!$B947,'08W Project List'!$F:$F,0))),$K947,#N/A)</f>
        <v>#N/A</v>
      </c>
      <c r="M947" s="35" t="e">
        <f>IF(ISNUMBER(L947),#N/A,IF(ISNUMBER(INDEX('Approved CPZ List'!$I:$I,MATCH('HFTD CPZ'!$B947,'Approved CPZ List'!$B:$B,0))),$K947,#N/A))</f>
        <v>#N/A</v>
      </c>
    </row>
    <row r="948" spans="1:13" ht="15.75" x14ac:dyDescent="0.25">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List'!$I:$I,MATCH('HFTD CPZ'!$B948,'08W Project List'!$F:$F,0))),$K948,#N/A)</f>
        <v>#N/A</v>
      </c>
      <c r="M948" s="35" t="e">
        <f>IF(ISNUMBER(L948),#N/A,IF(ISNUMBER(INDEX('Approved CPZ List'!$I:$I,MATCH('HFTD CPZ'!$B948,'Approved CPZ List'!$B:$B,0))),$K948,#N/A))</f>
        <v>#N/A</v>
      </c>
    </row>
    <row r="949" spans="1:13" ht="15.75" x14ac:dyDescent="0.25">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List'!$I:$I,MATCH('HFTD CPZ'!$B949,'08W Project List'!$F:$F,0))),$K949,#N/A)</f>
        <v>#N/A</v>
      </c>
      <c r="M949" s="35" t="e">
        <f>IF(ISNUMBER(L949),#N/A,IF(ISNUMBER(INDEX('Approved CPZ List'!$I:$I,MATCH('HFTD CPZ'!$B949,'Approved CPZ List'!$B:$B,0))),$K949,#N/A))</f>
        <v>#N/A</v>
      </c>
    </row>
    <row r="950" spans="1:13" ht="15.75" x14ac:dyDescent="0.25">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List'!$I:$I,MATCH('HFTD CPZ'!$B950,'08W Project List'!$F:$F,0))),$K950,#N/A)</f>
        <v>#N/A</v>
      </c>
      <c r="M950" s="35" t="e">
        <f>IF(ISNUMBER(L950),#N/A,IF(ISNUMBER(INDEX('Approved CPZ List'!$I:$I,MATCH('HFTD CPZ'!$B950,'Approved CPZ List'!$B:$B,0))),$K950,#N/A))</f>
        <v>#N/A</v>
      </c>
    </row>
    <row r="951" spans="1:13" ht="15.75" x14ac:dyDescent="0.25">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List'!$I:$I,MATCH('HFTD CPZ'!$B951,'08W Project List'!$F:$F,0))),$K951,#N/A)</f>
        <v>#N/A</v>
      </c>
      <c r="M951" s="35" t="e">
        <f>IF(ISNUMBER(L951),#N/A,IF(ISNUMBER(INDEX('Approved CPZ List'!$I:$I,MATCH('HFTD CPZ'!$B951,'Approved CPZ List'!$B:$B,0))),$K951,#N/A))</f>
        <v>#N/A</v>
      </c>
    </row>
    <row r="952" spans="1:13" ht="15.75" x14ac:dyDescent="0.25">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List'!$I:$I,MATCH('HFTD CPZ'!$B952,'08W Project List'!$F:$F,0))),$K952,#N/A)</f>
        <v>4160.8792993894149</v>
      </c>
      <c r="M952" s="35" t="e">
        <f>IF(ISNUMBER(L952),#N/A,IF(ISNUMBER(INDEX('Approved CPZ List'!$I:$I,MATCH('HFTD CPZ'!$B952,'Approved CPZ List'!$B:$B,0))),$K952,#N/A))</f>
        <v>#N/A</v>
      </c>
    </row>
    <row r="953" spans="1:13" ht="15.75" x14ac:dyDescent="0.25">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List'!$I:$I,MATCH('HFTD CPZ'!$B953,'08W Project List'!$F:$F,0))),$K953,#N/A)</f>
        <v>#N/A</v>
      </c>
      <c r="M953" s="35" t="e">
        <f>IF(ISNUMBER(L953),#N/A,IF(ISNUMBER(INDEX('Approved CPZ List'!$I:$I,MATCH('HFTD CPZ'!$B953,'Approved CPZ List'!$B:$B,0))),$K953,#N/A))</f>
        <v>#N/A</v>
      </c>
    </row>
    <row r="954" spans="1:13" ht="15.75" x14ac:dyDescent="0.25">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List'!$I:$I,MATCH('HFTD CPZ'!$B954,'08W Project List'!$F:$F,0))),$K954,#N/A)</f>
        <v>#N/A</v>
      </c>
      <c r="M954" s="35" t="e">
        <f>IF(ISNUMBER(L954),#N/A,IF(ISNUMBER(INDEX('Approved CPZ List'!$I:$I,MATCH('HFTD CPZ'!$B954,'Approved CPZ List'!$B:$B,0))),$K954,#N/A))</f>
        <v>#N/A</v>
      </c>
    </row>
    <row r="955" spans="1:13" ht="15.75" x14ac:dyDescent="0.25">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List'!$I:$I,MATCH('HFTD CPZ'!$B955,'08W Project List'!$F:$F,0))),$K955,#N/A)</f>
        <v>#N/A</v>
      </c>
      <c r="M955" s="35" t="e">
        <f>IF(ISNUMBER(L955),#N/A,IF(ISNUMBER(INDEX('Approved CPZ List'!$I:$I,MATCH('HFTD CPZ'!$B955,'Approved CPZ List'!$B:$B,0))),$K955,#N/A))</f>
        <v>#N/A</v>
      </c>
    </row>
    <row r="956" spans="1:13" ht="15.75" x14ac:dyDescent="0.25">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List'!$I:$I,MATCH('HFTD CPZ'!$B956,'08W Project List'!$F:$F,0))),$K956,#N/A)</f>
        <v>#N/A</v>
      </c>
      <c r="M956" s="35" t="e">
        <f>IF(ISNUMBER(L956),#N/A,IF(ISNUMBER(INDEX('Approved CPZ List'!$I:$I,MATCH('HFTD CPZ'!$B956,'Approved CPZ List'!$B:$B,0))),$K956,#N/A))</f>
        <v>#N/A</v>
      </c>
    </row>
    <row r="957" spans="1:13" ht="15.75" x14ac:dyDescent="0.25">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List'!$I:$I,MATCH('HFTD CPZ'!$B957,'08W Project List'!$F:$F,0))),$K957,#N/A)</f>
        <v>#N/A</v>
      </c>
      <c r="M957" s="35" t="e">
        <f>IF(ISNUMBER(L957),#N/A,IF(ISNUMBER(INDEX('Approved CPZ List'!$I:$I,MATCH('HFTD CPZ'!$B957,'Approved CPZ List'!$B:$B,0))),$K957,#N/A))</f>
        <v>#N/A</v>
      </c>
    </row>
    <row r="958" spans="1:13" ht="15.75" x14ac:dyDescent="0.25">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List'!$I:$I,MATCH('HFTD CPZ'!$B958,'08W Project List'!$F:$F,0))),$K958,#N/A)</f>
        <v>#N/A</v>
      </c>
      <c r="M958" s="35" t="e">
        <f>IF(ISNUMBER(L958),#N/A,IF(ISNUMBER(INDEX('Approved CPZ List'!$I:$I,MATCH('HFTD CPZ'!$B958,'Approved CPZ List'!$B:$B,0))),$K958,#N/A))</f>
        <v>#N/A</v>
      </c>
    </row>
    <row r="959" spans="1:13" ht="15.75" x14ac:dyDescent="0.25">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List'!$I:$I,MATCH('HFTD CPZ'!$B959,'08W Project List'!$F:$F,0))),$K959,#N/A)</f>
        <v>#N/A</v>
      </c>
      <c r="M959" s="35" t="e">
        <f>IF(ISNUMBER(L959),#N/A,IF(ISNUMBER(INDEX('Approved CPZ List'!$I:$I,MATCH('HFTD CPZ'!$B959,'Approved CPZ List'!$B:$B,0))),$K959,#N/A))</f>
        <v>#N/A</v>
      </c>
    </row>
    <row r="960" spans="1:13" ht="15.75" x14ac:dyDescent="0.25">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List'!$I:$I,MATCH('HFTD CPZ'!$B960,'08W Project List'!$F:$F,0))),$K960,#N/A)</f>
        <v>#N/A</v>
      </c>
      <c r="M960" s="35" t="e">
        <f>IF(ISNUMBER(L960),#N/A,IF(ISNUMBER(INDEX('Approved CPZ List'!$I:$I,MATCH('HFTD CPZ'!$B960,'Approved CPZ List'!$B:$B,0))),$K960,#N/A))</f>
        <v>#N/A</v>
      </c>
    </row>
    <row r="961" spans="1:13" ht="15.75" x14ac:dyDescent="0.25">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List'!$I:$I,MATCH('HFTD CPZ'!$B961,'08W Project List'!$F:$F,0))),$K961,#N/A)</f>
        <v>#N/A</v>
      </c>
      <c r="M961" s="35" t="e">
        <f>IF(ISNUMBER(L961),#N/A,IF(ISNUMBER(INDEX('Approved CPZ List'!$I:$I,MATCH('HFTD CPZ'!$B961,'Approved CPZ List'!$B:$B,0))),$K961,#N/A))</f>
        <v>#N/A</v>
      </c>
    </row>
    <row r="962" spans="1:13" ht="15.75" x14ac:dyDescent="0.25">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List'!$I:$I,MATCH('HFTD CPZ'!$B962,'08W Project List'!$F:$F,0))),$K962,#N/A)</f>
        <v>#N/A</v>
      </c>
      <c r="M962" s="35" t="e">
        <f>IF(ISNUMBER(L962),#N/A,IF(ISNUMBER(INDEX('Approved CPZ List'!$I:$I,MATCH('HFTD CPZ'!$B962,'Approved CPZ List'!$B:$B,0))),$K962,#N/A))</f>
        <v>#N/A</v>
      </c>
    </row>
    <row r="963" spans="1:13" ht="15.75" x14ac:dyDescent="0.25">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List'!$I:$I,MATCH('HFTD CPZ'!$B963,'08W Project List'!$F:$F,0))),$K963,#N/A)</f>
        <v>#N/A</v>
      </c>
      <c r="M963" s="35" t="e">
        <f>IF(ISNUMBER(L963),#N/A,IF(ISNUMBER(INDEX('Approved CPZ List'!$I:$I,MATCH('HFTD CPZ'!$B963,'Approved CPZ List'!$B:$B,0))),$K963,#N/A))</f>
        <v>#N/A</v>
      </c>
    </row>
    <row r="964" spans="1:13" ht="15.75" x14ac:dyDescent="0.25">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List'!$I:$I,MATCH('HFTD CPZ'!$B964,'08W Project List'!$F:$F,0))),$K964,#N/A)</f>
        <v>#N/A</v>
      </c>
      <c r="M964" s="35" t="e">
        <f>IF(ISNUMBER(L964),#N/A,IF(ISNUMBER(INDEX('Approved CPZ List'!$I:$I,MATCH('HFTD CPZ'!$B964,'Approved CPZ List'!$B:$B,0))),$K964,#N/A))</f>
        <v>#N/A</v>
      </c>
    </row>
    <row r="965" spans="1:13" ht="15.75" x14ac:dyDescent="0.25">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List'!$I:$I,MATCH('HFTD CPZ'!$B965,'08W Project List'!$F:$F,0))),$K965,#N/A)</f>
        <v>#N/A</v>
      </c>
      <c r="M965" s="35" t="e">
        <f>IF(ISNUMBER(L965),#N/A,IF(ISNUMBER(INDEX('Approved CPZ List'!$I:$I,MATCH('HFTD CPZ'!$B965,'Approved CPZ List'!$B:$B,0))),$K965,#N/A))</f>
        <v>#N/A</v>
      </c>
    </row>
    <row r="966" spans="1:13" ht="15.75" x14ac:dyDescent="0.25">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List'!$I:$I,MATCH('HFTD CPZ'!$B966,'08W Project List'!$F:$F,0))),$K966,#N/A)</f>
        <v>#N/A</v>
      </c>
      <c r="M966" s="35" t="e">
        <f>IF(ISNUMBER(L966),#N/A,IF(ISNUMBER(INDEX('Approved CPZ List'!$I:$I,MATCH('HFTD CPZ'!$B966,'Approved CPZ List'!$B:$B,0))),$K966,#N/A))</f>
        <v>#N/A</v>
      </c>
    </row>
    <row r="967" spans="1:13" ht="15.75" x14ac:dyDescent="0.25">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List'!$I:$I,MATCH('HFTD CPZ'!$B967,'08W Project List'!$F:$F,0))),$K967,#N/A)</f>
        <v>#N/A</v>
      </c>
      <c r="M967" s="35" t="e">
        <f>IF(ISNUMBER(L967),#N/A,IF(ISNUMBER(INDEX('Approved CPZ List'!$I:$I,MATCH('HFTD CPZ'!$B967,'Approved CPZ List'!$B:$B,0))),$K967,#N/A))</f>
        <v>#N/A</v>
      </c>
    </row>
    <row r="968" spans="1:13" ht="15.75" x14ac:dyDescent="0.25">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List'!$I:$I,MATCH('HFTD CPZ'!$B968,'08W Project List'!$F:$F,0))),$K968,#N/A)</f>
        <v>#N/A</v>
      </c>
      <c r="M968" s="35" t="e">
        <f>IF(ISNUMBER(L968),#N/A,IF(ISNUMBER(INDEX('Approved CPZ List'!$I:$I,MATCH('HFTD CPZ'!$B968,'Approved CPZ List'!$B:$B,0))),$K968,#N/A))</f>
        <v>#N/A</v>
      </c>
    </row>
    <row r="969" spans="1:13" ht="15.75" x14ac:dyDescent="0.25">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List'!$I:$I,MATCH('HFTD CPZ'!$B969,'08W Project List'!$F:$F,0))),$K969,#N/A)</f>
        <v>#N/A</v>
      </c>
      <c r="M969" s="35" t="e">
        <f>IF(ISNUMBER(L969),#N/A,IF(ISNUMBER(INDEX('Approved CPZ List'!$I:$I,MATCH('HFTD CPZ'!$B969,'Approved CPZ List'!$B:$B,0))),$K969,#N/A))</f>
        <v>#N/A</v>
      </c>
    </row>
    <row r="970" spans="1:13" ht="15.75" x14ac:dyDescent="0.25">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List'!$I:$I,MATCH('HFTD CPZ'!$B970,'08W Project List'!$F:$F,0))),$K970,#N/A)</f>
        <v>#N/A</v>
      </c>
      <c r="M970" s="35" t="e">
        <f>IF(ISNUMBER(L970),#N/A,IF(ISNUMBER(INDEX('Approved CPZ List'!$I:$I,MATCH('HFTD CPZ'!$B970,'Approved CPZ List'!$B:$B,0))),$K970,#N/A))</f>
        <v>#N/A</v>
      </c>
    </row>
    <row r="971" spans="1:13" ht="15.75" x14ac:dyDescent="0.25">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List'!$I:$I,MATCH('HFTD CPZ'!$B971,'08W Project List'!$F:$F,0))),$K971,#N/A)</f>
        <v>#N/A</v>
      </c>
      <c r="M971" s="35" t="e">
        <f>IF(ISNUMBER(L971),#N/A,IF(ISNUMBER(INDEX('Approved CPZ List'!$I:$I,MATCH('HFTD CPZ'!$B971,'Approved CPZ List'!$B:$B,0))),$K971,#N/A))</f>
        <v>#N/A</v>
      </c>
    </row>
    <row r="972" spans="1:13" ht="15.75" x14ac:dyDescent="0.25">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List'!$I:$I,MATCH('HFTD CPZ'!$B972,'08W Project List'!$F:$F,0))),$K972,#N/A)</f>
        <v>#N/A</v>
      </c>
      <c r="M972" s="35" t="e">
        <f>IF(ISNUMBER(L972),#N/A,IF(ISNUMBER(INDEX('Approved CPZ List'!$I:$I,MATCH('HFTD CPZ'!$B972,'Approved CPZ List'!$B:$B,0))),$K972,#N/A))</f>
        <v>#N/A</v>
      </c>
    </row>
    <row r="973" spans="1:13" ht="15.75" x14ac:dyDescent="0.25">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List'!$I:$I,MATCH('HFTD CPZ'!$B973,'08W Project List'!$F:$F,0))),$K973,#N/A)</f>
        <v>#N/A</v>
      </c>
      <c r="M973" s="35" t="e">
        <f>IF(ISNUMBER(L973),#N/A,IF(ISNUMBER(INDEX('Approved CPZ List'!$I:$I,MATCH('HFTD CPZ'!$B973,'Approved CPZ List'!$B:$B,0))),$K973,#N/A))</f>
        <v>#N/A</v>
      </c>
    </row>
    <row r="974" spans="1:13" ht="15.75" x14ac:dyDescent="0.25">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List'!$I:$I,MATCH('HFTD CPZ'!$B974,'08W Project List'!$F:$F,0))),$K974,#N/A)</f>
        <v>#N/A</v>
      </c>
      <c r="M974" s="35" t="e">
        <f>IF(ISNUMBER(L974),#N/A,IF(ISNUMBER(INDEX('Approved CPZ List'!$I:$I,MATCH('HFTD CPZ'!$B974,'Approved CPZ List'!$B:$B,0))),$K974,#N/A))</f>
        <v>#N/A</v>
      </c>
    </row>
    <row r="975" spans="1:13" ht="15.75" x14ac:dyDescent="0.25">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List'!$I:$I,MATCH('HFTD CPZ'!$B975,'08W Project List'!$F:$F,0))),$K975,#N/A)</f>
        <v>#N/A</v>
      </c>
      <c r="M975" s="35" t="e">
        <f>IF(ISNUMBER(L975),#N/A,IF(ISNUMBER(INDEX('Approved CPZ List'!$I:$I,MATCH('HFTD CPZ'!$B975,'Approved CPZ List'!$B:$B,0))),$K975,#N/A))</f>
        <v>#N/A</v>
      </c>
    </row>
    <row r="976" spans="1:13" ht="15.75" x14ac:dyDescent="0.25">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List'!$I:$I,MATCH('HFTD CPZ'!$B976,'08W Project List'!$F:$F,0))),$K976,#N/A)</f>
        <v>#N/A</v>
      </c>
      <c r="M976" s="35" t="e">
        <f>IF(ISNUMBER(L976),#N/A,IF(ISNUMBER(INDEX('Approved CPZ List'!$I:$I,MATCH('HFTD CPZ'!$B976,'Approved CPZ List'!$B:$B,0))),$K976,#N/A))</f>
        <v>#N/A</v>
      </c>
    </row>
    <row r="977" spans="1:13" ht="15.75" x14ac:dyDescent="0.25">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List'!$I:$I,MATCH('HFTD CPZ'!$B977,'08W Project List'!$F:$F,0))),$K977,#N/A)</f>
        <v>#N/A</v>
      </c>
      <c r="M977" s="35" t="e">
        <f>IF(ISNUMBER(L977),#N/A,IF(ISNUMBER(INDEX('Approved CPZ List'!$I:$I,MATCH('HFTD CPZ'!$B977,'Approved CPZ List'!$B:$B,0))),$K977,#N/A))</f>
        <v>#N/A</v>
      </c>
    </row>
    <row r="978" spans="1:13" ht="15.75" x14ac:dyDescent="0.25">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List'!$I:$I,MATCH('HFTD CPZ'!$B978,'08W Project List'!$F:$F,0))),$K978,#N/A)</f>
        <v>#N/A</v>
      </c>
      <c r="M978" s="35" t="e">
        <f>IF(ISNUMBER(L978),#N/A,IF(ISNUMBER(INDEX('Approved CPZ List'!$I:$I,MATCH('HFTD CPZ'!$B978,'Approved CPZ List'!$B:$B,0))),$K978,#N/A))</f>
        <v>#N/A</v>
      </c>
    </row>
    <row r="979" spans="1:13" ht="15.75" x14ac:dyDescent="0.25">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List'!$I:$I,MATCH('HFTD CPZ'!$B979,'08W Project List'!$F:$F,0))),$K979,#N/A)</f>
        <v>#N/A</v>
      </c>
      <c r="M979" s="35" t="e">
        <f>IF(ISNUMBER(L979),#N/A,IF(ISNUMBER(INDEX('Approved CPZ List'!$I:$I,MATCH('HFTD CPZ'!$B979,'Approved CPZ List'!$B:$B,0))),$K979,#N/A))</f>
        <v>#N/A</v>
      </c>
    </row>
    <row r="980" spans="1:13" ht="15.75" x14ac:dyDescent="0.25">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List'!$I:$I,MATCH('HFTD CPZ'!$B980,'08W Project List'!$F:$F,0))),$K980,#N/A)</f>
        <v>#N/A</v>
      </c>
      <c r="M980" s="35" t="e">
        <f>IF(ISNUMBER(L980),#N/A,IF(ISNUMBER(INDEX('Approved CPZ List'!$I:$I,MATCH('HFTD CPZ'!$B980,'Approved CPZ List'!$B:$B,0))),$K980,#N/A))</f>
        <v>#N/A</v>
      </c>
    </row>
    <row r="981" spans="1:13" ht="15.75" x14ac:dyDescent="0.25">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List'!$I:$I,MATCH('HFTD CPZ'!$B981,'08W Project List'!$F:$F,0))),$K981,#N/A)</f>
        <v>#N/A</v>
      </c>
      <c r="M981" s="35" t="e">
        <f>IF(ISNUMBER(L981),#N/A,IF(ISNUMBER(INDEX('Approved CPZ List'!$I:$I,MATCH('HFTD CPZ'!$B981,'Approved CPZ List'!$B:$B,0))),$K981,#N/A))</f>
        <v>#N/A</v>
      </c>
    </row>
    <row r="982" spans="1:13" ht="15.75" x14ac:dyDescent="0.25">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List'!$I:$I,MATCH('HFTD CPZ'!$B982,'08W Project List'!$F:$F,0))),$K982,#N/A)</f>
        <v>#N/A</v>
      </c>
      <c r="M982" s="35" t="e">
        <f>IF(ISNUMBER(L982),#N/A,IF(ISNUMBER(INDEX('Approved CPZ List'!$I:$I,MATCH('HFTD CPZ'!$B982,'Approved CPZ List'!$B:$B,0))),$K982,#N/A))</f>
        <v>#N/A</v>
      </c>
    </row>
    <row r="983" spans="1:13" ht="15.75" x14ac:dyDescent="0.25">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List'!$I:$I,MATCH('HFTD CPZ'!$B983,'08W Project List'!$F:$F,0))),$K983,#N/A)</f>
        <v>#N/A</v>
      </c>
      <c r="M983" s="35" t="e">
        <f>IF(ISNUMBER(L983),#N/A,IF(ISNUMBER(INDEX('Approved CPZ List'!$I:$I,MATCH('HFTD CPZ'!$B983,'Approved CPZ List'!$B:$B,0))),$K983,#N/A))</f>
        <v>#N/A</v>
      </c>
    </row>
    <row r="984" spans="1:13" ht="15.75" x14ac:dyDescent="0.25">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List'!$I:$I,MATCH('HFTD CPZ'!$B984,'08W Project List'!$F:$F,0))),$K984,#N/A)</f>
        <v>#N/A</v>
      </c>
      <c r="M984" s="35" t="e">
        <f>IF(ISNUMBER(L984),#N/A,IF(ISNUMBER(INDEX('Approved CPZ List'!$I:$I,MATCH('HFTD CPZ'!$B984,'Approved CPZ List'!$B:$B,0))),$K984,#N/A))</f>
        <v>#N/A</v>
      </c>
    </row>
    <row r="985" spans="1:13" ht="15.75" x14ac:dyDescent="0.25">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List'!$I:$I,MATCH('HFTD CPZ'!$B985,'08W Project List'!$F:$F,0))),$K985,#N/A)</f>
        <v>#N/A</v>
      </c>
      <c r="M985" s="35" t="e">
        <f>IF(ISNUMBER(L985),#N/A,IF(ISNUMBER(INDEX('Approved CPZ List'!$I:$I,MATCH('HFTD CPZ'!$B985,'Approved CPZ List'!$B:$B,0))),$K985,#N/A))</f>
        <v>#N/A</v>
      </c>
    </row>
    <row r="986" spans="1:13" ht="15.75" x14ac:dyDescent="0.25">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List'!$I:$I,MATCH('HFTD CPZ'!$B986,'08W Project List'!$F:$F,0))),$K986,#N/A)</f>
        <v>#N/A</v>
      </c>
      <c r="M986" s="35" t="e">
        <f>IF(ISNUMBER(L986),#N/A,IF(ISNUMBER(INDEX('Approved CPZ List'!$I:$I,MATCH('HFTD CPZ'!$B986,'Approved CPZ List'!$B:$B,0))),$K986,#N/A))</f>
        <v>#N/A</v>
      </c>
    </row>
    <row r="987" spans="1:13" ht="15.75" x14ac:dyDescent="0.25">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List'!$I:$I,MATCH('HFTD CPZ'!$B987,'08W Project List'!$F:$F,0))),$K987,#N/A)</f>
        <v>#N/A</v>
      </c>
      <c r="M987" s="35" t="e">
        <f>IF(ISNUMBER(L987),#N/A,IF(ISNUMBER(INDEX('Approved CPZ List'!$I:$I,MATCH('HFTD CPZ'!$B987,'Approved CPZ List'!$B:$B,0))),$K987,#N/A))</f>
        <v>#N/A</v>
      </c>
    </row>
    <row r="988" spans="1:13" ht="15.75" x14ac:dyDescent="0.25">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List'!$I:$I,MATCH('HFTD CPZ'!$B988,'08W Project List'!$F:$F,0))),$K988,#N/A)</f>
        <v>#N/A</v>
      </c>
      <c r="M988" s="35" t="e">
        <f>IF(ISNUMBER(L988),#N/A,IF(ISNUMBER(INDEX('Approved CPZ List'!$I:$I,MATCH('HFTD CPZ'!$B988,'Approved CPZ List'!$B:$B,0))),$K988,#N/A))</f>
        <v>#N/A</v>
      </c>
    </row>
    <row r="989" spans="1:13" ht="15.75" x14ac:dyDescent="0.25">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List'!$I:$I,MATCH('HFTD CPZ'!$B989,'08W Project List'!$F:$F,0))),$K989,#N/A)</f>
        <v>#N/A</v>
      </c>
      <c r="M989" s="35" t="e">
        <f>IF(ISNUMBER(L989),#N/A,IF(ISNUMBER(INDEX('Approved CPZ List'!$I:$I,MATCH('HFTD CPZ'!$B989,'Approved CPZ List'!$B:$B,0))),$K989,#N/A))</f>
        <v>#N/A</v>
      </c>
    </row>
    <row r="990" spans="1:13" ht="15.75" x14ac:dyDescent="0.25">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List'!$I:$I,MATCH('HFTD CPZ'!$B990,'08W Project List'!$F:$F,0))),$K990,#N/A)</f>
        <v>#N/A</v>
      </c>
      <c r="M990" s="35" t="e">
        <f>IF(ISNUMBER(L990),#N/A,IF(ISNUMBER(INDEX('Approved CPZ List'!$I:$I,MATCH('HFTD CPZ'!$B990,'Approved CPZ List'!$B:$B,0))),$K990,#N/A))</f>
        <v>#N/A</v>
      </c>
    </row>
    <row r="991" spans="1:13" ht="15.75" x14ac:dyDescent="0.25">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List'!$I:$I,MATCH('HFTD CPZ'!$B991,'08W Project List'!$F:$F,0))),$K991,#N/A)</f>
        <v>#N/A</v>
      </c>
      <c r="M991" s="35" t="e">
        <f>IF(ISNUMBER(L991),#N/A,IF(ISNUMBER(INDEX('Approved CPZ List'!$I:$I,MATCH('HFTD CPZ'!$B991,'Approved CPZ List'!$B:$B,0))),$K991,#N/A))</f>
        <v>#N/A</v>
      </c>
    </row>
    <row r="992" spans="1:13" ht="15.75" x14ac:dyDescent="0.25">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List'!$I:$I,MATCH('HFTD CPZ'!$B992,'08W Project List'!$F:$F,0))),$K992,#N/A)</f>
        <v>#N/A</v>
      </c>
      <c r="M992" s="35" t="e">
        <f>IF(ISNUMBER(L992),#N/A,IF(ISNUMBER(INDEX('Approved CPZ List'!$I:$I,MATCH('HFTD CPZ'!$B992,'Approved CPZ List'!$B:$B,0))),$K992,#N/A))</f>
        <v>#N/A</v>
      </c>
    </row>
    <row r="993" spans="1:13" ht="15.75" x14ac:dyDescent="0.25">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List'!$I:$I,MATCH('HFTD CPZ'!$B993,'08W Project List'!$F:$F,0))),$K993,#N/A)</f>
        <v>#N/A</v>
      </c>
      <c r="M993" s="35" t="e">
        <f>IF(ISNUMBER(L993),#N/A,IF(ISNUMBER(INDEX('Approved CPZ List'!$I:$I,MATCH('HFTD CPZ'!$B993,'Approved CPZ List'!$B:$B,0))),$K993,#N/A))</f>
        <v>#N/A</v>
      </c>
    </row>
    <row r="994" spans="1:13" ht="15.75" x14ac:dyDescent="0.25">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List'!$I:$I,MATCH('HFTD CPZ'!$B994,'08W Project List'!$F:$F,0))),$K994,#N/A)</f>
        <v>#N/A</v>
      </c>
      <c r="M994" s="35" t="e">
        <f>IF(ISNUMBER(L994),#N/A,IF(ISNUMBER(INDEX('Approved CPZ List'!$I:$I,MATCH('HFTD CPZ'!$B994,'Approved CPZ List'!$B:$B,0))),$K994,#N/A))</f>
        <v>#N/A</v>
      </c>
    </row>
    <row r="995" spans="1:13" ht="15.75" x14ac:dyDescent="0.25">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List'!$I:$I,MATCH('HFTD CPZ'!$B995,'08W Project List'!$F:$F,0))),$K995,#N/A)</f>
        <v>#N/A</v>
      </c>
      <c r="M995" s="35" t="e">
        <f>IF(ISNUMBER(L995),#N/A,IF(ISNUMBER(INDEX('Approved CPZ List'!$I:$I,MATCH('HFTD CPZ'!$B995,'Approved CPZ List'!$B:$B,0))),$K995,#N/A))</f>
        <v>#N/A</v>
      </c>
    </row>
    <row r="996" spans="1:13" ht="15.75" x14ac:dyDescent="0.25">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List'!$I:$I,MATCH('HFTD CPZ'!$B996,'08W Project List'!$F:$F,0))),$K996,#N/A)</f>
        <v>#N/A</v>
      </c>
      <c r="M996" s="35" t="e">
        <f>IF(ISNUMBER(L996),#N/A,IF(ISNUMBER(INDEX('Approved CPZ List'!$I:$I,MATCH('HFTD CPZ'!$B996,'Approved CPZ List'!$B:$B,0))),$K996,#N/A))</f>
        <v>#N/A</v>
      </c>
    </row>
    <row r="997" spans="1:13" ht="15.75" x14ac:dyDescent="0.25">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List'!$I:$I,MATCH('HFTD CPZ'!$B997,'08W Project List'!$F:$F,0))),$K997,#N/A)</f>
        <v>#N/A</v>
      </c>
      <c r="M997" s="35" t="e">
        <f>IF(ISNUMBER(L997),#N/A,IF(ISNUMBER(INDEX('Approved CPZ List'!$I:$I,MATCH('HFTD CPZ'!$B997,'Approved CPZ List'!$B:$B,0))),$K997,#N/A))</f>
        <v>#N/A</v>
      </c>
    </row>
    <row r="998" spans="1:13" ht="15.75" x14ac:dyDescent="0.25">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List'!$I:$I,MATCH('HFTD CPZ'!$B998,'08W Project List'!$F:$F,0))),$K998,#N/A)</f>
        <v>#N/A</v>
      </c>
      <c r="M998" s="35" t="e">
        <f>IF(ISNUMBER(L998),#N/A,IF(ISNUMBER(INDEX('Approved CPZ List'!$I:$I,MATCH('HFTD CPZ'!$B998,'Approved CPZ List'!$B:$B,0))),$K998,#N/A))</f>
        <v>#N/A</v>
      </c>
    </row>
    <row r="999" spans="1:13" ht="15.75" x14ac:dyDescent="0.25">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List'!$I:$I,MATCH('HFTD CPZ'!$B999,'08W Project List'!$F:$F,0))),$K999,#N/A)</f>
        <v>#N/A</v>
      </c>
      <c r="M999" s="35" t="e">
        <f>IF(ISNUMBER(L999),#N/A,IF(ISNUMBER(INDEX('Approved CPZ List'!$I:$I,MATCH('HFTD CPZ'!$B999,'Approved CPZ List'!$B:$B,0))),$K999,#N/A))</f>
        <v>#N/A</v>
      </c>
    </row>
    <row r="1000" spans="1:13" ht="15.75" x14ac:dyDescent="0.25">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List'!$I:$I,MATCH('HFTD CPZ'!$B1000,'08W Project List'!$F:$F,0))),$K1000,#N/A)</f>
        <v>3687.6826108148121</v>
      </c>
      <c r="M1000" s="35" t="e">
        <f>IF(ISNUMBER(L1000),#N/A,IF(ISNUMBER(INDEX('Approved CPZ List'!$I:$I,MATCH('HFTD CPZ'!$B1000,'Approved CPZ List'!$B:$B,0))),$K1000,#N/A))</f>
        <v>#N/A</v>
      </c>
    </row>
    <row r="1001" spans="1:13" ht="15.75" x14ac:dyDescent="0.25">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List'!$I:$I,MATCH('HFTD CPZ'!$B1001,'08W Project List'!$F:$F,0))),$K1001,#N/A)</f>
        <v>#N/A</v>
      </c>
      <c r="M1001" s="35" t="e">
        <f>IF(ISNUMBER(L1001),#N/A,IF(ISNUMBER(INDEX('Approved CPZ List'!$I:$I,MATCH('HFTD CPZ'!$B1001,'Approved CPZ List'!$B:$B,0))),$K1001,#N/A))</f>
        <v>#N/A</v>
      </c>
    </row>
    <row r="1002" spans="1:13" ht="15.75" x14ac:dyDescent="0.25">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List'!$I:$I,MATCH('HFTD CPZ'!$B1002,'08W Project List'!$F:$F,0))),$K1002,#N/A)</f>
        <v>#N/A</v>
      </c>
      <c r="M1002" s="35" t="e">
        <f>IF(ISNUMBER(L1002),#N/A,IF(ISNUMBER(INDEX('Approved CPZ List'!$I:$I,MATCH('HFTD CPZ'!$B1002,'Approved CPZ List'!$B:$B,0))),$K1002,#N/A))</f>
        <v>#N/A</v>
      </c>
    </row>
    <row r="1003" spans="1:13" ht="15.75" x14ac:dyDescent="0.25">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List'!$I:$I,MATCH('HFTD CPZ'!$B1003,'08W Project List'!$F:$F,0))),$K1003,#N/A)</f>
        <v>#N/A</v>
      </c>
      <c r="M1003" s="35" t="e">
        <f>IF(ISNUMBER(L1003),#N/A,IF(ISNUMBER(INDEX('Approved CPZ List'!$I:$I,MATCH('HFTD CPZ'!$B1003,'Approved CPZ List'!$B:$B,0))),$K1003,#N/A))</f>
        <v>#N/A</v>
      </c>
    </row>
    <row r="1004" spans="1:13" ht="15.75" x14ac:dyDescent="0.25">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List'!$I:$I,MATCH('HFTD CPZ'!$B1004,'08W Project List'!$F:$F,0))),$K1004,#N/A)</f>
        <v>#N/A</v>
      </c>
      <c r="M1004" s="35" t="e">
        <f>IF(ISNUMBER(L1004),#N/A,IF(ISNUMBER(INDEX('Approved CPZ List'!$I:$I,MATCH('HFTD CPZ'!$B1004,'Approved CPZ List'!$B:$B,0))),$K1004,#N/A))</f>
        <v>#N/A</v>
      </c>
    </row>
    <row r="1005" spans="1:13" ht="15.75" x14ac:dyDescent="0.25">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List'!$I:$I,MATCH('HFTD CPZ'!$B1005,'08W Project List'!$F:$F,0))),$K1005,#N/A)</f>
        <v>#N/A</v>
      </c>
      <c r="M1005" s="35" t="e">
        <f>IF(ISNUMBER(L1005),#N/A,IF(ISNUMBER(INDEX('Approved CPZ List'!$I:$I,MATCH('HFTD CPZ'!$B1005,'Approved CPZ List'!$B:$B,0))),$K1005,#N/A))</f>
        <v>#N/A</v>
      </c>
    </row>
    <row r="1006" spans="1:13" ht="15.75" x14ac:dyDescent="0.25">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List'!$I:$I,MATCH('HFTD CPZ'!$B1006,'08W Project List'!$F:$F,0))),$K1006,#N/A)</f>
        <v>#N/A</v>
      </c>
      <c r="M1006" s="35" t="e">
        <f>IF(ISNUMBER(L1006),#N/A,IF(ISNUMBER(INDEX('Approved CPZ List'!$I:$I,MATCH('HFTD CPZ'!$B1006,'Approved CPZ List'!$B:$B,0))),$K1006,#N/A))</f>
        <v>#N/A</v>
      </c>
    </row>
    <row r="1007" spans="1:13" ht="15.75" x14ac:dyDescent="0.25">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List'!$I:$I,MATCH('HFTD CPZ'!$B1007,'08W Project List'!$F:$F,0))),$K1007,#N/A)</f>
        <v>#N/A</v>
      </c>
      <c r="M1007" s="35" t="e">
        <f>IF(ISNUMBER(L1007),#N/A,IF(ISNUMBER(INDEX('Approved CPZ List'!$I:$I,MATCH('HFTD CPZ'!$B1007,'Approved CPZ List'!$B:$B,0))),$K1007,#N/A))</f>
        <v>#N/A</v>
      </c>
    </row>
    <row r="1008" spans="1:13" ht="15.75" x14ac:dyDescent="0.25">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List'!$I:$I,MATCH('HFTD CPZ'!$B1008,'08W Project List'!$F:$F,0))),$K1008,#N/A)</f>
        <v>#N/A</v>
      </c>
      <c r="M1008" s="35" t="e">
        <f>IF(ISNUMBER(L1008),#N/A,IF(ISNUMBER(INDEX('Approved CPZ List'!$I:$I,MATCH('HFTD CPZ'!$B1008,'Approved CPZ List'!$B:$B,0))),$K1008,#N/A))</f>
        <v>#N/A</v>
      </c>
    </row>
    <row r="1009" spans="1:13" ht="15.75" x14ac:dyDescent="0.25">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List'!$I:$I,MATCH('HFTD CPZ'!$B1009,'08W Project List'!$F:$F,0))),$K1009,#N/A)</f>
        <v>#N/A</v>
      </c>
      <c r="M1009" s="35" t="e">
        <f>IF(ISNUMBER(L1009),#N/A,IF(ISNUMBER(INDEX('Approved CPZ List'!$I:$I,MATCH('HFTD CPZ'!$B1009,'Approved CPZ List'!$B:$B,0))),$K1009,#N/A))</f>
        <v>#N/A</v>
      </c>
    </row>
    <row r="1010" spans="1:13" ht="15.75" x14ac:dyDescent="0.25">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List'!$I:$I,MATCH('HFTD CPZ'!$B1010,'08W Project List'!$F:$F,0))),$K1010,#N/A)</f>
        <v>#N/A</v>
      </c>
      <c r="M1010" s="35" t="e">
        <f>IF(ISNUMBER(L1010),#N/A,IF(ISNUMBER(INDEX('Approved CPZ List'!$I:$I,MATCH('HFTD CPZ'!$B1010,'Approved CPZ List'!$B:$B,0))),$K1010,#N/A))</f>
        <v>#N/A</v>
      </c>
    </row>
    <row r="1011" spans="1:13" ht="15.75" x14ac:dyDescent="0.25">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List'!$I:$I,MATCH('HFTD CPZ'!$B1011,'08W Project List'!$F:$F,0))),$K1011,#N/A)</f>
        <v>#N/A</v>
      </c>
      <c r="M1011" s="35" t="e">
        <f>IF(ISNUMBER(L1011),#N/A,IF(ISNUMBER(INDEX('Approved CPZ List'!$I:$I,MATCH('HFTD CPZ'!$B1011,'Approved CPZ List'!$B:$B,0))),$K1011,#N/A))</f>
        <v>#N/A</v>
      </c>
    </row>
    <row r="1012" spans="1:13" ht="15.75" x14ac:dyDescent="0.25">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List'!$I:$I,MATCH('HFTD CPZ'!$B1012,'08W Project List'!$F:$F,0))),$K1012,#N/A)</f>
        <v>#N/A</v>
      </c>
      <c r="M1012" s="35" t="e">
        <f>IF(ISNUMBER(L1012),#N/A,IF(ISNUMBER(INDEX('Approved CPZ List'!$I:$I,MATCH('HFTD CPZ'!$B1012,'Approved CPZ List'!$B:$B,0))),$K1012,#N/A))</f>
        <v>#N/A</v>
      </c>
    </row>
    <row r="1013" spans="1:13" ht="15.75" x14ac:dyDescent="0.25">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List'!$I:$I,MATCH('HFTD CPZ'!$B1013,'08W Project List'!$F:$F,0))),$K1013,#N/A)</f>
        <v>#N/A</v>
      </c>
      <c r="M1013" s="35" t="e">
        <f>IF(ISNUMBER(L1013),#N/A,IF(ISNUMBER(INDEX('Approved CPZ List'!$I:$I,MATCH('HFTD CPZ'!$B1013,'Approved CPZ List'!$B:$B,0))),$K1013,#N/A))</f>
        <v>#N/A</v>
      </c>
    </row>
    <row r="1014" spans="1:13" ht="15.75" x14ac:dyDescent="0.25">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List'!$I:$I,MATCH('HFTD CPZ'!$B1014,'08W Project List'!$F:$F,0))),$K1014,#N/A)</f>
        <v>#N/A</v>
      </c>
      <c r="M1014" s="35" t="e">
        <f>IF(ISNUMBER(L1014),#N/A,IF(ISNUMBER(INDEX('Approved CPZ List'!$I:$I,MATCH('HFTD CPZ'!$B1014,'Approved CPZ List'!$B:$B,0))),$K1014,#N/A))</f>
        <v>#N/A</v>
      </c>
    </row>
    <row r="1015" spans="1:13" ht="15.75" x14ac:dyDescent="0.25">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List'!$I:$I,MATCH('HFTD CPZ'!$B1015,'08W Project List'!$F:$F,0))),$K1015,#N/A)</f>
        <v>#N/A</v>
      </c>
      <c r="M1015" s="35" t="e">
        <f>IF(ISNUMBER(L1015),#N/A,IF(ISNUMBER(INDEX('Approved CPZ List'!$I:$I,MATCH('HFTD CPZ'!$B1015,'Approved CPZ List'!$B:$B,0))),$K1015,#N/A))</f>
        <v>#N/A</v>
      </c>
    </row>
    <row r="1016" spans="1:13" ht="15.75" x14ac:dyDescent="0.25">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List'!$I:$I,MATCH('HFTD CPZ'!$B1016,'08W Project List'!$F:$F,0))),$K1016,#N/A)</f>
        <v>#N/A</v>
      </c>
      <c r="M1016" s="35" t="e">
        <f>IF(ISNUMBER(L1016),#N/A,IF(ISNUMBER(INDEX('Approved CPZ List'!$I:$I,MATCH('HFTD CPZ'!$B1016,'Approved CPZ List'!$B:$B,0))),$K1016,#N/A))</f>
        <v>#N/A</v>
      </c>
    </row>
    <row r="1017" spans="1:13" ht="15.75" x14ac:dyDescent="0.25">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List'!$I:$I,MATCH('HFTD CPZ'!$B1017,'08W Project List'!$F:$F,0))),$K1017,#N/A)</f>
        <v>#N/A</v>
      </c>
      <c r="M1017" s="35" t="e">
        <f>IF(ISNUMBER(L1017),#N/A,IF(ISNUMBER(INDEX('Approved CPZ List'!$I:$I,MATCH('HFTD CPZ'!$B1017,'Approved CPZ List'!$B:$B,0))),$K1017,#N/A))</f>
        <v>#N/A</v>
      </c>
    </row>
    <row r="1018" spans="1:13" ht="15.75" x14ac:dyDescent="0.25">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List'!$I:$I,MATCH('HFTD CPZ'!$B1018,'08W Project List'!$F:$F,0))),$K1018,#N/A)</f>
        <v>#N/A</v>
      </c>
      <c r="M1018" s="35" t="e">
        <f>IF(ISNUMBER(L1018),#N/A,IF(ISNUMBER(INDEX('Approved CPZ List'!$I:$I,MATCH('HFTD CPZ'!$B1018,'Approved CPZ List'!$B:$B,0))),$K1018,#N/A))</f>
        <v>#N/A</v>
      </c>
    </row>
    <row r="1019" spans="1:13" ht="15.75" x14ac:dyDescent="0.25">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List'!$I:$I,MATCH('HFTD CPZ'!$B1019,'08W Project List'!$F:$F,0))),$K1019,#N/A)</f>
        <v>#N/A</v>
      </c>
      <c r="M1019" s="35" t="e">
        <f>IF(ISNUMBER(L1019),#N/A,IF(ISNUMBER(INDEX('Approved CPZ List'!$I:$I,MATCH('HFTD CPZ'!$B1019,'Approved CPZ List'!$B:$B,0))),$K1019,#N/A))</f>
        <v>#N/A</v>
      </c>
    </row>
    <row r="1020" spans="1:13" ht="15.75" x14ac:dyDescent="0.25">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List'!$I:$I,MATCH('HFTD CPZ'!$B1020,'08W Project List'!$F:$F,0))),$K1020,#N/A)</f>
        <v>#N/A</v>
      </c>
      <c r="M1020" s="35" t="e">
        <f>IF(ISNUMBER(L1020),#N/A,IF(ISNUMBER(INDEX('Approved CPZ List'!$I:$I,MATCH('HFTD CPZ'!$B1020,'Approved CPZ List'!$B:$B,0))),$K1020,#N/A))</f>
        <v>#N/A</v>
      </c>
    </row>
    <row r="1021" spans="1:13" ht="15.75" x14ac:dyDescent="0.25">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List'!$I:$I,MATCH('HFTD CPZ'!$B1021,'08W Project List'!$F:$F,0))),$K1021,#N/A)</f>
        <v>#N/A</v>
      </c>
      <c r="M1021" s="35" t="e">
        <f>IF(ISNUMBER(L1021),#N/A,IF(ISNUMBER(INDEX('Approved CPZ List'!$I:$I,MATCH('HFTD CPZ'!$B1021,'Approved CPZ List'!$B:$B,0))),$K1021,#N/A))</f>
        <v>#N/A</v>
      </c>
    </row>
    <row r="1022" spans="1:13" ht="15.75" x14ac:dyDescent="0.25">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List'!$I:$I,MATCH('HFTD CPZ'!$B1022,'08W Project List'!$F:$F,0))),$K1022,#N/A)</f>
        <v>#N/A</v>
      </c>
      <c r="M1022" s="35" t="e">
        <f>IF(ISNUMBER(L1022),#N/A,IF(ISNUMBER(INDEX('Approved CPZ List'!$I:$I,MATCH('HFTD CPZ'!$B1022,'Approved CPZ List'!$B:$B,0))),$K1022,#N/A))</f>
        <v>#N/A</v>
      </c>
    </row>
    <row r="1023" spans="1:13" ht="15.75" x14ac:dyDescent="0.25">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List'!$I:$I,MATCH('HFTD CPZ'!$B1023,'08W Project List'!$F:$F,0))),$K1023,#N/A)</f>
        <v>#N/A</v>
      </c>
      <c r="M1023" s="35" t="e">
        <f>IF(ISNUMBER(L1023),#N/A,IF(ISNUMBER(INDEX('Approved CPZ List'!$I:$I,MATCH('HFTD CPZ'!$B1023,'Approved CPZ List'!$B:$B,0))),$K1023,#N/A))</f>
        <v>#N/A</v>
      </c>
    </row>
    <row r="1024" spans="1:13" ht="15.75" x14ac:dyDescent="0.25">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List'!$I:$I,MATCH('HFTD CPZ'!$B1024,'08W Project List'!$F:$F,0))),$K1024,#N/A)</f>
        <v>#N/A</v>
      </c>
      <c r="M1024" s="35" t="e">
        <f>IF(ISNUMBER(L1024),#N/A,IF(ISNUMBER(INDEX('Approved CPZ List'!$I:$I,MATCH('HFTD CPZ'!$B1024,'Approved CPZ List'!$B:$B,0))),$K1024,#N/A))</f>
        <v>#N/A</v>
      </c>
    </row>
    <row r="1025" spans="1:13" ht="15.75" x14ac:dyDescent="0.25">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List'!$I:$I,MATCH('HFTD CPZ'!$B1025,'08W Project List'!$F:$F,0))),$K1025,#N/A)</f>
        <v>#N/A</v>
      </c>
      <c r="M1025" s="35" t="e">
        <f>IF(ISNUMBER(L1025),#N/A,IF(ISNUMBER(INDEX('Approved CPZ List'!$I:$I,MATCH('HFTD CPZ'!$B1025,'Approved CPZ List'!$B:$B,0))),$K1025,#N/A))</f>
        <v>#N/A</v>
      </c>
    </row>
    <row r="1026" spans="1:13" ht="15.75" x14ac:dyDescent="0.25">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List'!$I:$I,MATCH('HFTD CPZ'!$B1026,'08W Project List'!$F:$F,0))),$K1026,#N/A)</f>
        <v>#N/A</v>
      </c>
      <c r="M1026" s="35" t="e">
        <f>IF(ISNUMBER(L1026),#N/A,IF(ISNUMBER(INDEX('Approved CPZ List'!$I:$I,MATCH('HFTD CPZ'!$B1026,'Approved CPZ List'!$B:$B,0))),$K1026,#N/A))</f>
        <v>#N/A</v>
      </c>
    </row>
    <row r="1027" spans="1:13" ht="15.75" x14ac:dyDescent="0.25">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List'!$I:$I,MATCH('HFTD CPZ'!$B1027,'08W Project List'!$F:$F,0))),$K1027,#N/A)</f>
        <v>#N/A</v>
      </c>
      <c r="M1027" s="35" t="e">
        <f>IF(ISNUMBER(L1027),#N/A,IF(ISNUMBER(INDEX('Approved CPZ List'!$I:$I,MATCH('HFTD CPZ'!$B1027,'Approved CPZ List'!$B:$B,0))),$K1027,#N/A))</f>
        <v>#N/A</v>
      </c>
    </row>
    <row r="1028" spans="1:13" ht="15.75" x14ac:dyDescent="0.25">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List'!$I:$I,MATCH('HFTD CPZ'!$B1028,'08W Project List'!$F:$F,0))),$K1028,#N/A)</f>
        <v>#N/A</v>
      </c>
      <c r="M1028" s="35" t="e">
        <f>IF(ISNUMBER(L1028),#N/A,IF(ISNUMBER(INDEX('Approved CPZ List'!$I:$I,MATCH('HFTD CPZ'!$B1028,'Approved CPZ List'!$B:$B,0))),$K1028,#N/A))</f>
        <v>#N/A</v>
      </c>
    </row>
    <row r="1029" spans="1:13" ht="15.75" x14ac:dyDescent="0.25">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List'!$I:$I,MATCH('HFTD CPZ'!$B1029,'08W Project List'!$F:$F,0))),$K1029,#N/A)</f>
        <v>#N/A</v>
      </c>
      <c r="M1029" s="35" t="e">
        <f>IF(ISNUMBER(L1029),#N/A,IF(ISNUMBER(INDEX('Approved CPZ List'!$I:$I,MATCH('HFTD CPZ'!$B1029,'Approved CPZ List'!$B:$B,0))),$K1029,#N/A))</f>
        <v>#N/A</v>
      </c>
    </row>
    <row r="1030" spans="1:13" ht="15.75" x14ac:dyDescent="0.25">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List'!$I:$I,MATCH('HFTD CPZ'!$B1030,'08W Project List'!$F:$F,0))),$K1030,#N/A)</f>
        <v>#N/A</v>
      </c>
      <c r="M1030" s="35" t="e">
        <f>IF(ISNUMBER(L1030),#N/A,IF(ISNUMBER(INDEX('Approved CPZ List'!$I:$I,MATCH('HFTD CPZ'!$B1030,'Approved CPZ List'!$B:$B,0))),$K1030,#N/A))</f>
        <v>#N/A</v>
      </c>
    </row>
    <row r="1031" spans="1:13" ht="15.75" x14ac:dyDescent="0.25">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List'!$I:$I,MATCH('HFTD CPZ'!$B1031,'08W Project List'!$F:$F,0))),$K1031,#N/A)</f>
        <v>#N/A</v>
      </c>
      <c r="M1031" s="35" t="e">
        <f>IF(ISNUMBER(L1031),#N/A,IF(ISNUMBER(INDEX('Approved CPZ List'!$I:$I,MATCH('HFTD CPZ'!$B1031,'Approved CPZ List'!$B:$B,0))),$K1031,#N/A))</f>
        <v>#N/A</v>
      </c>
    </row>
    <row r="1032" spans="1:13" ht="15.75" x14ac:dyDescent="0.25">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List'!$I:$I,MATCH('HFTD CPZ'!$B1032,'08W Project List'!$F:$F,0))),$K1032,#N/A)</f>
        <v>#N/A</v>
      </c>
      <c r="M1032" s="35" t="e">
        <f>IF(ISNUMBER(L1032),#N/A,IF(ISNUMBER(INDEX('Approved CPZ List'!$I:$I,MATCH('HFTD CPZ'!$B1032,'Approved CPZ List'!$B:$B,0))),$K1032,#N/A))</f>
        <v>#N/A</v>
      </c>
    </row>
    <row r="1033" spans="1:13" ht="15.75" x14ac:dyDescent="0.25">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List'!$I:$I,MATCH('HFTD CPZ'!$B1033,'08W Project List'!$F:$F,0))),$K1033,#N/A)</f>
        <v>#N/A</v>
      </c>
      <c r="M1033" s="35" t="e">
        <f>IF(ISNUMBER(L1033),#N/A,IF(ISNUMBER(INDEX('Approved CPZ List'!$I:$I,MATCH('HFTD CPZ'!$B1033,'Approved CPZ List'!$B:$B,0))),$K1033,#N/A))</f>
        <v>#N/A</v>
      </c>
    </row>
    <row r="1034" spans="1:13" ht="15.75" x14ac:dyDescent="0.25">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List'!$I:$I,MATCH('HFTD CPZ'!$B1034,'08W Project List'!$F:$F,0))),$K1034,#N/A)</f>
        <v>#N/A</v>
      </c>
      <c r="M1034" s="35" t="e">
        <f>IF(ISNUMBER(L1034),#N/A,IF(ISNUMBER(INDEX('Approved CPZ List'!$I:$I,MATCH('HFTD CPZ'!$B1034,'Approved CPZ List'!$B:$B,0))),$K1034,#N/A))</f>
        <v>#N/A</v>
      </c>
    </row>
    <row r="1035" spans="1:13" ht="15.75" x14ac:dyDescent="0.25">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List'!$I:$I,MATCH('HFTD CPZ'!$B1035,'08W Project List'!$F:$F,0))),$K1035,#N/A)</f>
        <v>#N/A</v>
      </c>
      <c r="M1035" s="35" t="e">
        <f>IF(ISNUMBER(L1035),#N/A,IF(ISNUMBER(INDEX('Approved CPZ List'!$I:$I,MATCH('HFTD CPZ'!$B1035,'Approved CPZ List'!$B:$B,0))),$K1035,#N/A))</f>
        <v>#N/A</v>
      </c>
    </row>
    <row r="1036" spans="1:13" ht="15.75" x14ac:dyDescent="0.25">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List'!$I:$I,MATCH('HFTD CPZ'!$B1036,'08W Project List'!$F:$F,0))),$K1036,#N/A)</f>
        <v>#N/A</v>
      </c>
      <c r="M1036" s="35" t="e">
        <f>IF(ISNUMBER(L1036),#N/A,IF(ISNUMBER(INDEX('Approved CPZ List'!$I:$I,MATCH('HFTD CPZ'!$B1036,'Approved CPZ List'!$B:$B,0))),$K1036,#N/A))</f>
        <v>#N/A</v>
      </c>
    </row>
    <row r="1037" spans="1:13" ht="15.75" x14ac:dyDescent="0.25">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List'!$I:$I,MATCH('HFTD CPZ'!$B1037,'08W Project List'!$F:$F,0))),$K1037,#N/A)</f>
        <v>#N/A</v>
      </c>
      <c r="M1037" s="35" t="e">
        <f>IF(ISNUMBER(L1037),#N/A,IF(ISNUMBER(INDEX('Approved CPZ List'!$I:$I,MATCH('HFTD CPZ'!$B1037,'Approved CPZ List'!$B:$B,0))),$K1037,#N/A))</f>
        <v>#N/A</v>
      </c>
    </row>
    <row r="1038" spans="1:13" ht="15.75" x14ac:dyDescent="0.25">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List'!$I:$I,MATCH('HFTD CPZ'!$B1038,'08W Project List'!$F:$F,0))),$K1038,#N/A)</f>
        <v>#N/A</v>
      </c>
      <c r="M1038" s="35" t="e">
        <f>IF(ISNUMBER(L1038),#N/A,IF(ISNUMBER(INDEX('Approved CPZ List'!$I:$I,MATCH('HFTD CPZ'!$B1038,'Approved CPZ List'!$B:$B,0))),$K1038,#N/A))</f>
        <v>#N/A</v>
      </c>
    </row>
    <row r="1039" spans="1:13" ht="15.75" x14ac:dyDescent="0.25">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List'!$I:$I,MATCH('HFTD CPZ'!$B1039,'08W Project List'!$F:$F,0))),$K1039,#N/A)</f>
        <v>#N/A</v>
      </c>
      <c r="M1039" s="35" t="e">
        <f>IF(ISNUMBER(L1039),#N/A,IF(ISNUMBER(INDEX('Approved CPZ List'!$I:$I,MATCH('HFTD CPZ'!$B1039,'Approved CPZ List'!$B:$B,0))),$K1039,#N/A))</f>
        <v>#N/A</v>
      </c>
    </row>
    <row r="1040" spans="1:13" ht="15.75" x14ac:dyDescent="0.25">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List'!$I:$I,MATCH('HFTD CPZ'!$B1040,'08W Project List'!$F:$F,0))),$K1040,#N/A)</f>
        <v>#N/A</v>
      </c>
      <c r="M1040" s="35" t="e">
        <f>IF(ISNUMBER(L1040),#N/A,IF(ISNUMBER(INDEX('Approved CPZ List'!$I:$I,MATCH('HFTD CPZ'!$B1040,'Approved CPZ List'!$B:$B,0))),$K1040,#N/A))</f>
        <v>#N/A</v>
      </c>
    </row>
    <row r="1041" spans="1:13" ht="15.75" x14ac:dyDescent="0.25">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List'!$I:$I,MATCH('HFTD CPZ'!$B1041,'08W Project List'!$F:$F,0))),$K1041,#N/A)</f>
        <v>#N/A</v>
      </c>
      <c r="M1041" s="35" t="e">
        <f>IF(ISNUMBER(L1041),#N/A,IF(ISNUMBER(INDEX('Approved CPZ List'!$I:$I,MATCH('HFTD CPZ'!$B1041,'Approved CPZ List'!$B:$B,0))),$K1041,#N/A))</f>
        <v>#N/A</v>
      </c>
    </row>
    <row r="1042" spans="1:13" ht="15.75" x14ac:dyDescent="0.25">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List'!$I:$I,MATCH('HFTD CPZ'!$B1042,'08W Project List'!$F:$F,0))),$K1042,#N/A)</f>
        <v>#N/A</v>
      </c>
      <c r="M1042" s="35" t="e">
        <f>IF(ISNUMBER(L1042),#N/A,IF(ISNUMBER(INDEX('Approved CPZ List'!$I:$I,MATCH('HFTD CPZ'!$B1042,'Approved CPZ List'!$B:$B,0))),$K1042,#N/A))</f>
        <v>#N/A</v>
      </c>
    </row>
    <row r="1043" spans="1:13" ht="15.75" x14ac:dyDescent="0.25">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List'!$I:$I,MATCH('HFTD CPZ'!$B1043,'08W Project List'!$F:$F,0))),$K1043,#N/A)</f>
        <v>#N/A</v>
      </c>
      <c r="M1043" s="35" t="e">
        <f>IF(ISNUMBER(L1043),#N/A,IF(ISNUMBER(INDEX('Approved CPZ List'!$I:$I,MATCH('HFTD CPZ'!$B1043,'Approved CPZ List'!$B:$B,0))),$K1043,#N/A))</f>
        <v>#N/A</v>
      </c>
    </row>
    <row r="1044" spans="1:13" ht="15.75" x14ac:dyDescent="0.25">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List'!$I:$I,MATCH('HFTD CPZ'!$B1044,'08W Project List'!$F:$F,0))),$K1044,#N/A)</f>
        <v>#N/A</v>
      </c>
      <c r="M1044" s="35" t="e">
        <f>IF(ISNUMBER(L1044),#N/A,IF(ISNUMBER(INDEX('Approved CPZ List'!$I:$I,MATCH('HFTD CPZ'!$B1044,'Approved CPZ List'!$B:$B,0))),$K1044,#N/A))</f>
        <v>#N/A</v>
      </c>
    </row>
    <row r="1045" spans="1:13" ht="15.75" x14ac:dyDescent="0.25">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List'!$I:$I,MATCH('HFTD CPZ'!$B1045,'08W Project List'!$F:$F,0))),$K1045,#N/A)</f>
        <v>#N/A</v>
      </c>
      <c r="M1045" s="35" t="e">
        <f>IF(ISNUMBER(L1045),#N/A,IF(ISNUMBER(INDEX('Approved CPZ List'!$I:$I,MATCH('HFTD CPZ'!$B1045,'Approved CPZ List'!$B:$B,0))),$K1045,#N/A))</f>
        <v>#N/A</v>
      </c>
    </row>
    <row r="1046" spans="1:13" ht="15.75" x14ac:dyDescent="0.25">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List'!$I:$I,MATCH('HFTD CPZ'!$B1046,'08W Project List'!$F:$F,0))),$K1046,#N/A)</f>
        <v>#N/A</v>
      </c>
      <c r="M1046" s="35" t="e">
        <f>IF(ISNUMBER(L1046),#N/A,IF(ISNUMBER(INDEX('Approved CPZ List'!$I:$I,MATCH('HFTD CPZ'!$B1046,'Approved CPZ List'!$B:$B,0))),$K1046,#N/A))</f>
        <v>#N/A</v>
      </c>
    </row>
    <row r="1047" spans="1:13" ht="15.75" x14ac:dyDescent="0.25">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List'!$I:$I,MATCH('HFTD CPZ'!$B1047,'08W Project List'!$F:$F,0))),$K1047,#N/A)</f>
        <v>#N/A</v>
      </c>
      <c r="M1047" s="35" t="e">
        <f>IF(ISNUMBER(L1047),#N/A,IF(ISNUMBER(INDEX('Approved CPZ List'!$I:$I,MATCH('HFTD CPZ'!$B1047,'Approved CPZ List'!$B:$B,0))),$K1047,#N/A))</f>
        <v>#N/A</v>
      </c>
    </row>
    <row r="1048" spans="1:13" ht="15.75" x14ac:dyDescent="0.25">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List'!$I:$I,MATCH('HFTD CPZ'!$B1048,'08W Project List'!$F:$F,0))),$K1048,#N/A)</f>
        <v>#N/A</v>
      </c>
      <c r="M1048" s="35" t="e">
        <f>IF(ISNUMBER(L1048),#N/A,IF(ISNUMBER(INDEX('Approved CPZ List'!$I:$I,MATCH('HFTD CPZ'!$B1048,'Approved CPZ List'!$B:$B,0))),$K1048,#N/A))</f>
        <v>#N/A</v>
      </c>
    </row>
    <row r="1049" spans="1:13" ht="15.75" x14ac:dyDescent="0.25">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List'!$I:$I,MATCH('HFTD CPZ'!$B1049,'08W Project List'!$F:$F,0))),$K1049,#N/A)</f>
        <v>#N/A</v>
      </c>
      <c r="M1049" s="35" t="e">
        <f>IF(ISNUMBER(L1049),#N/A,IF(ISNUMBER(INDEX('Approved CPZ List'!$I:$I,MATCH('HFTD CPZ'!$B1049,'Approved CPZ List'!$B:$B,0))),$K1049,#N/A))</f>
        <v>#N/A</v>
      </c>
    </row>
    <row r="1050" spans="1:13" ht="15.75" x14ac:dyDescent="0.25">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List'!$I:$I,MATCH('HFTD CPZ'!$B1050,'08W Project List'!$F:$F,0))),$K1050,#N/A)</f>
        <v>#N/A</v>
      </c>
      <c r="M1050" s="35" t="e">
        <f>IF(ISNUMBER(L1050),#N/A,IF(ISNUMBER(INDEX('Approved CPZ List'!$I:$I,MATCH('HFTD CPZ'!$B1050,'Approved CPZ List'!$B:$B,0))),$K1050,#N/A))</f>
        <v>#N/A</v>
      </c>
    </row>
    <row r="1051" spans="1:13" ht="15.75" x14ac:dyDescent="0.25">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List'!$I:$I,MATCH('HFTD CPZ'!$B1051,'08W Project List'!$F:$F,0))),$K1051,#N/A)</f>
        <v>#N/A</v>
      </c>
      <c r="M1051" s="35" t="e">
        <f>IF(ISNUMBER(L1051),#N/A,IF(ISNUMBER(INDEX('Approved CPZ List'!$I:$I,MATCH('HFTD CPZ'!$B1051,'Approved CPZ List'!$B:$B,0))),$K1051,#N/A))</f>
        <v>#N/A</v>
      </c>
    </row>
    <row r="1052" spans="1:13" ht="15.75" x14ac:dyDescent="0.25">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List'!$I:$I,MATCH('HFTD CPZ'!$B1052,'08W Project List'!$F:$F,0))),$K1052,#N/A)</f>
        <v>#N/A</v>
      </c>
      <c r="M1052" s="35" t="e">
        <f>IF(ISNUMBER(L1052),#N/A,IF(ISNUMBER(INDEX('Approved CPZ List'!$I:$I,MATCH('HFTD CPZ'!$B1052,'Approved CPZ List'!$B:$B,0))),$K1052,#N/A))</f>
        <v>#N/A</v>
      </c>
    </row>
    <row r="1053" spans="1:13" ht="15.75" x14ac:dyDescent="0.25">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List'!$I:$I,MATCH('HFTD CPZ'!$B1053,'08W Project List'!$F:$F,0))),$K1053,#N/A)</f>
        <v>#N/A</v>
      </c>
      <c r="M1053" s="35" t="e">
        <f>IF(ISNUMBER(L1053),#N/A,IF(ISNUMBER(INDEX('Approved CPZ List'!$I:$I,MATCH('HFTD CPZ'!$B1053,'Approved CPZ List'!$B:$B,0))),$K1053,#N/A))</f>
        <v>#N/A</v>
      </c>
    </row>
    <row r="1054" spans="1:13" ht="15.75" x14ac:dyDescent="0.25">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List'!$I:$I,MATCH('HFTD CPZ'!$B1054,'08W Project List'!$F:$F,0))),$K1054,#N/A)</f>
        <v>#N/A</v>
      </c>
      <c r="M1054" s="35" t="e">
        <f>IF(ISNUMBER(L1054),#N/A,IF(ISNUMBER(INDEX('Approved CPZ List'!$I:$I,MATCH('HFTD CPZ'!$B1054,'Approved CPZ List'!$B:$B,0))),$K1054,#N/A))</f>
        <v>#N/A</v>
      </c>
    </row>
    <row r="1055" spans="1:13" ht="15.75" x14ac:dyDescent="0.25">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List'!$I:$I,MATCH('HFTD CPZ'!$B1055,'08W Project List'!$F:$F,0))),$K1055,#N/A)</f>
        <v>#N/A</v>
      </c>
      <c r="M1055" s="35" t="e">
        <f>IF(ISNUMBER(L1055),#N/A,IF(ISNUMBER(INDEX('Approved CPZ List'!$I:$I,MATCH('HFTD CPZ'!$B1055,'Approved CPZ List'!$B:$B,0))),$K1055,#N/A))</f>
        <v>#N/A</v>
      </c>
    </row>
    <row r="1056" spans="1:13" ht="15.75" x14ac:dyDescent="0.25">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List'!$I:$I,MATCH('HFTD CPZ'!$B1056,'08W Project List'!$F:$F,0))),$K1056,#N/A)</f>
        <v>#N/A</v>
      </c>
      <c r="M1056" s="35" t="e">
        <f>IF(ISNUMBER(L1056),#N/A,IF(ISNUMBER(INDEX('Approved CPZ List'!$I:$I,MATCH('HFTD CPZ'!$B1056,'Approved CPZ List'!$B:$B,0))),$K1056,#N/A))</f>
        <v>#N/A</v>
      </c>
    </row>
    <row r="1057" spans="1:13" ht="15.75" x14ac:dyDescent="0.25">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List'!$I:$I,MATCH('HFTD CPZ'!$B1057,'08W Project List'!$F:$F,0))),$K1057,#N/A)</f>
        <v>#N/A</v>
      </c>
      <c r="M1057" s="35" t="e">
        <f>IF(ISNUMBER(L1057),#N/A,IF(ISNUMBER(INDEX('Approved CPZ List'!$I:$I,MATCH('HFTD CPZ'!$B1057,'Approved CPZ List'!$B:$B,0))),$K1057,#N/A))</f>
        <v>#N/A</v>
      </c>
    </row>
    <row r="1058" spans="1:13" ht="15.75" x14ac:dyDescent="0.25">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List'!$I:$I,MATCH('HFTD CPZ'!$B1058,'08W Project List'!$F:$F,0))),$K1058,#N/A)</f>
        <v>#N/A</v>
      </c>
      <c r="M1058" s="35" t="e">
        <f>IF(ISNUMBER(L1058),#N/A,IF(ISNUMBER(INDEX('Approved CPZ List'!$I:$I,MATCH('HFTD CPZ'!$B1058,'Approved CPZ List'!$B:$B,0))),$K1058,#N/A))</f>
        <v>#N/A</v>
      </c>
    </row>
    <row r="1059" spans="1:13" ht="15.75" x14ac:dyDescent="0.25">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List'!$I:$I,MATCH('HFTD CPZ'!$B1059,'08W Project List'!$F:$F,0))),$K1059,#N/A)</f>
        <v>#N/A</v>
      </c>
      <c r="M1059" s="35" t="e">
        <f>IF(ISNUMBER(L1059),#N/A,IF(ISNUMBER(INDEX('Approved CPZ List'!$I:$I,MATCH('HFTD CPZ'!$B1059,'Approved CPZ List'!$B:$B,0))),$K1059,#N/A))</f>
        <v>#N/A</v>
      </c>
    </row>
    <row r="1060" spans="1:13" ht="15.75" x14ac:dyDescent="0.25">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List'!$I:$I,MATCH('HFTD CPZ'!$B1060,'08W Project List'!$F:$F,0))),$K1060,#N/A)</f>
        <v>#N/A</v>
      </c>
      <c r="M1060" s="35" t="e">
        <f>IF(ISNUMBER(L1060),#N/A,IF(ISNUMBER(INDEX('Approved CPZ List'!$I:$I,MATCH('HFTD CPZ'!$B1060,'Approved CPZ List'!$B:$B,0))),$K1060,#N/A))</f>
        <v>#N/A</v>
      </c>
    </row>
    <row r="1061" spans="1:13" ht="15.75" x14ac:dyDescent="0.25">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List'!$I:$I,MATCH('HFTD CPZ'!$B1061,'08W Project List'!$F:$F,0))),$K1061,#N/A)</f>
        <v>#N/A</v>
      </c>
      <c r="M1061" s="35" t="e">
        <f>IF(ISNUMBER(L1061),#N/A,IF(ISNUMBER(INDEX('Approved CPZ List'!$I:$I,MATCH('HFTD CPZ'!$B1061,'Approved CPZ List'!$B:$B,0))),$K1061,#N/A))</f>
        <v>#N/A</v>
      </c>
    </row>
    <row r="1062" spans="1:13" ht="15.75" x14ac:dyDescent="0.25">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List'!$I:$I,MATCH('HFTD CPZ'!$B1062,'08W Project List'!$F:$F,0))),$K1062,#N/A)</f>
        <v>#N/A</v>
      </c>
      <c r="M1062" s="35" t="e">
        <f>IF(ISNUMBER(L1062),#N/A,IF(ISNUMBER(INDEX('Approved CPZ List'!$I:$I,MATCH('HFTD CPZ'!$B1062,'Approved CPZ List'!$B:$B,0))),$K1062,#N/A))</f>
        <v>#N/A</v>
      </c>
    </row>
    <row r="1063" spans="1:13" ht="15.75" x14ac:dyDescent="0.25">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List'!$I:$I,MATCH('HFTD CPZ'!$B1063,'08W Project List'!$F:$F,0))),$K1063,#N/A)</f>
        <v>#N/A</v>
      </c>
      <c r="M1063" s="35" t="e">
        <f>IF(ISNUMBER(L1063),#N/A,IF(ISNUMBER(INDEX('Approved CPZ List'!$I:$I,MATCH('HFTD CPZ'!$B1063,'Approved CPZ List'!$B:$B,0))),$K1063,#N/A))</f>
        <v>#N/A</v>
      </c>
    </row>
    <row r="1064" spans="1:13" ht="15.75" x14ac:dyDescent="0.25">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List'!$I:$I,MATCH('HFTD CPZ'!$B1064,'08W Project List'!$F:$F,0))),$K1064,#N/A)</f>
        <v>#N/A</v>
      </c>
      <c r="M1064" s="35" t="e">
        <f>IF(ISNUMBER(L1064),#N/A,IF(ISNUMBER(INDEX('Approved CPZ List'!$I:$I,MATCH('HFTD CPZ'!$B1064,'Approved CPZ List'!$B:$B,0))),$K1064,#N/A))</f>
        <v>#N/A</v>
      </c>
    </row>
    <row r="1065" spans="1:13" ht="15.75" x14ac:dyDescent="0.25">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List'!$I:$I,MATCH('HFTD CPZ'!$B1065,'08W Project List'!$F:$F,0))),$K1065,#N/A)</f>
        <v>#N/A</v>
      </c>
      <c r="M1065" s="35" t="e">
        <f>IF(ISNUMBER(L1065),#N/A,IF(ISNUMBER(INDEX('Approved CPZ List'!$I:$I,MATCH('HFTD CPZ'!$B1065,'Approved CPZ List'!$B:$B,0))),$K1065,#N/A))</f>
        <v>#N/A</v>
      </c>
    </row>
    <row r="1066" spans="1:13" ht="15.75" x14ac:dyDescent="0.25">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List'!$I:$I,MATCH('HFTD CPZ'!$B1066,'08W Project List'!$F:$F,0))),$K1066,#N/A)</f>
        <v>#N/A</v>
      </c>
      <c r="M1066" s="35" t="e">
        <f>IF(ISNUMBER(L1066),#N/A,IF(ISNUMBER(INDEX('Approved CPZ List'!$I:$I,MATCH('HFTD CPZ'!$B1066,'Approved CPZ List'!$B:$B,0))),$K1066,#N/A))</f>
        <v>#N/A</v>
      </c>
    </row>
    <row r="1067" spans="1:13" ht="15.75" x14ac:dyDescent="0.25">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List'!$I:$I,MATCH('HFTD CPZ'!$B1067,'08W Project List'!$F:$F,0))),$K1067,#N/A)</f>
        <v>#N/A</v>
      </c>
      <c r="M1067" s="35" t="e">
        <f>IF(ISNUMBER(L1067),#N/A,IF(ISNUMBER(INDEX('Approved CPZ List'!$I:$I,MATCH('HFTD CPZ'!$B1067,'Approved CPZ List'!$B:$B,0))),$K1067,#N/A))</f>
        <v>#N/A</v>
      </c>
    </row>
    <row r="1068" spans="1:13" ht="15.75" x14ac:dyDescent="0.25">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List'!$I:$I,MATCH('HFTD CPZ'!$B1068,'08W Project List'!$F:$F,0))),$K1068,#N/A)</f>
        <v>#N/A</v>
      </c>
      <c r="M1068" s="35" t="e">
        <f>IF(ISNUMBER(L1068),#N/A,IF(ISNUMBER(INDEX('Approved CPZ List'!$I:$I,MATCH('HFTD CPZ'!$B1068,'Approved CPZ List'!$B:$B,0))),$K1068,#N/A))</f>
        <v>#N/A</v>
      </c>
    </row>
    <row r="1069" spans="1:13" ht="15.75" x14ac:dyDescent="0.25">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List'!$I:$I,MATCH('HFTD CPZ'!$B1069,'08W Project List'!$F:$F,0))),$K1069,#N/A)</f>
        <v>#N/A</v>
      </c>
      <c r="M1069" s="35" t="e">
        <f>IF(ISNUMBER(L1069),#N/A,IF(ISNUMBER(INDEX('Approved CPZ List'!$I:$I,MATCH('HFTD CPZ'!$B1069,'Approved CPZ List'!$B:$B,0))),$K1069,#N/A))</f>
        <v>#N/A</v>
      </c>
    </row>
    <row r="1070" spans="1:13" ht="15.75" x14ac:dyDescent="0.25">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List'!$I:$I,MATCH('HFTD CPZ'!$B1070,'08W Project List'!$F:$F,0))),$K1070,#N/A)</f>
        <v>#N/A</v>
      </c>
      <c r="M1070" s="35" t="e">
        <f>IF(ISNUMBER(L1070),#N/A,IF(ISNUMBER(INDEX('Approved CPZ List'!$I:$I,MATCH('HFTD CPZ'!$B1070,'Approved CPZ List'!$B:$B,0))),$K1070,#N/A))</f>
        <v>#N/A</v>
      </c>
    </row>
    <row r="1071" spans="1:13" ht="15.75" x14ac:dyDescent="0.25">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List'!$I:$I,MATCH('HFTD CPZ'!$B1071,'08W Project List'!$F:$F,0))),$K1071,#N/A)</f>
        <v>#N/A</v>
      </c>
      <c r="M1071" s="35" t="e">
        <f>IF(ISNUMBER(L1071),#N/A,IF(ISNUMBER(INDEX('Approved CPZ List'!$I:$I,MATCH('HFTD CPZ'!$B1071,'Approved CPZ List'!$B:$B,0))),$K1071,#N/A))</f>
        <v>#N/A</v>
      </c>
    </row>
    <row r="1072" spans="1:13" ht="15.75" x14ac:dyDescent="0.25">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List'!$I:$I,MATCH('HFTD CPZ'!$B1072,'08W Project List'!$F:$F,0))),$K1072,#N/A)</f>
        <v>#N/A</v>
      </c>
      <c r="M1072" s="35" t="e">
        <f>IF(ISNUMBER(L1072),#N/A,IF(ISNUMBER(INDEX('Approved CPZ List'!$I:$I,MATCH('HFTD CPZ'!$B1072,'Approved CPZ List'!$B:$B,0))),$K1072,#N/A))</f>
        <v>#N/A</v>
      </c>
    </row>
    <row r="1073" spans="1:13" ht="15.75" x14ac:dyDescent="0.25">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List'!$I:$I,MATCH('HFTD CPZ'!$B1073,'08W Project List'!$F:$F,0))),$K1073,#N/A)</f>
        <v>#N/A</v>
      </c>
      <c r="M1073" s="35" t="e">
        <f>IF(ISNUMBER(L1073),#N/A,IF(ISNUMBER(INDEX('Approved CPZ List'!$I:$I,MATCH('HFTD CPZ'!$B1073,'Approved CPZ List'!$B:$B,0))),$K1073,#N/A))</f>
        <v>#N/A</v>
      </c>
    </row>
    <row r="1074" spans="1:13" ht="15.75" x14ac:dyDescent="0.25">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List'!$I:$I,MATCH('HFTD CPZ'!$B1074,'08W Project List'!$F:$F,0))),$K1074,#N/A)</f>
        <v>#N/A</v>
      </c>
      <c r="M1074" s="35" t="e">
        <f>IF(ISNUMBER(L1074),#N/A,IF(ISNUMBER(INDEX('Approved CPZ List'!$I:$I,MATCH('HFTD CPZ'!$B1074,'Approved CPZ List'!$B:$B,0))),$K1074,#N/A))</f>
        <v>#N/A</v>
      </c>
    </row>
    <row r="1075" spans="1:13" ht="15.75" x14ac:dyDescent="0.25">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List'!$I:$I,MATCH('HFTD CPZ'!$B1075,'08W Project List'!$F:$F,0))),$K1075,#N/A)</f>
        <v>#N/A</v>
      </c>
      <c r="M1075" s="35" t="e">
        <f>IF(ISNUMBER(L1075),#N/A,IF(ISNUMBER(INDEX('Approved CPZ List'!$I:$I,MATCH('HFTD CPZ'!$B1075,'Approved CPZ List'!$B:$B,0))),$K1075,#N/A))</f>
        <v>#N/A</v>
      </c>
    </row>
    <row r="1076" spans="1:13" ht="15.75" x14ac:dyDescent="0.25">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List'!$I:$I,MATCH('HFTD CPZ'!$B1076,'08W Project List'!$F:$F,0))),$K1076,#N/A)</f>
        <v>#N/A</v>
      </c>
      <c r="M1076" s="35" t="e">
        <f>IF(ISNUMBER(L1076),#N/A,IF(ISNUMBER(INDEX('Approved CPZ List'!$I:$I,MATCH('HFTD CPZ'!$B1076,'Approved CPZ List'!$B:$B,0))),$K1076,#N/A))</f>
        <v>#N/A</v>
      </c>
    </row>
    <row r="1077" spans="1:13" ht="15.75" x14ac:dyDescent="0.25">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List'!$I:$I,MATCH('HFTD CPZ'!$B1077,'08W Project List'!$F:$F,0))),$K1077,#N/A)</f>
        <v>#N/A</v>
      </c>
      <c r="M1077" s="35" t="e">
        <f>IF(ISNUMBER(L1077),#N/A,IF(ISNUMBER(INDEX('Approved CPZ List'!$I:$I,MATCH('HFTD CPZ'!$B1077,'Approved CPZ List'!$B:$B,0))),$K1077,#N/A))</f>
        <v>#N/A</v>
      </c>
    </row>
    <row r="1078" spans="1:13" ht="15.75" x14ac:dyDescent="0.25">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List'!$I:$I,MATCH('HFTD CPZ'!$B1078,'08W Project List'!$F:$F,0))),$K1078,#N/A)</f>
        <v>#N/A</v>
      </c>
      <c r="M1078" s="35" t="e">
        <f>IF(ISNUMBER(L1078),#N/A,IF(ISNUMBER(INDEX('Approved CPZ List'!$I:$I,MATCH('HFTD CPZ'!$B1078,'Approved CPZ List'!$B:$B,0))),$K1078,#N/A))</f>
        <v>#N/A</v>
      </c>
    </row>
    <row r="1079" spans="1:13" ht="15.75" x14ac:dyDescent="0.25">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List'!$I:$I,MATCH('HFTD CPZ'!$B1079,'08W Project List'!$F:$F,0))),$K1079,#N/A)</f>
        <v>#N/A</v>
      </c>
      <c r="M1079" s="35" t="e">
        <f>IF(ISNUMBER(L1079),#N/A,IF(ISNUMBER(INDEX('Approved CPZ List'!$I:$I,MATCH('HFTD CPZ'!$B1079,'Approved CPZ List'!$B:$B,0))),$K1079,#N/A))</f>
        <v>#N/A</v>
      </c>
    </row>
    <row r="1080" spans="1:13" ht="15.75" x14ac:dyDescent="0.25">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List'!$I:$I,MATCH('HFTD CPZ'!$B1080,'08W Project List'!$F:$F,0))),$K1080,#N/A)</f>
        <v>#N/A</v>
      </c>
      <c r="M1080" s="35" t="e">
        <f>IF(ISNUMBER(L1080),#N/A,IF(ISNUMBER(INDEX('Approved CPZ List'!$I:$I,MATCH('HFTD CPZ'!$B1080,'Approved CPZ List'!$B:$B,0))),$K1080,#N/A))</f>
        <v>#N/A</v>
      </c>
    </row>
    <row r="1081" spans="1:13" ht="15.75" x14ac:dyDescent="0.25">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List'!$I:$I,MATCH('HFTD CPZ'!$B1081,'08W Project List'!$F:$F,0))),$K1081,#N/A)</f>
        <v>#N/A</v>
      </c>
      <c r="M1081" s="35" t="e">
        <f>IF(ISNUMBER(L1081),#N/A,IF(ISNUMBER(INDEX('Approved CPZ List'!$I:$I,MATCH('HFTD CPZ'!$B1081,'Approved CPZ List'!$B:$B,0))),$K1081,#N/A))</f>
        <v>#N/A</v>
      </c>
    </row>
    <row r="1082" spans="1:13" ht="15.75" x14ac:dyDescent="0.25">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List'!$I:$I,MATCH('HFTD CPZ'!$B1082,'08W Project List'!$F:$F,0))),$K1082,#N/A)</f>
        <v>#N/A</v>
      </c>
      <c r="M1082" s="35" t="e">
        <f>IF(ISNUMBER(L1082),#N/A,IF(ISNUMBER(INDEX('Approved CPZ List'!$I:$I,MATCH('HFTD CPZ'!$B1082,'Approved CPZ List'!$B:$B,0))),$K1082,#N/A))</f>
        <v>#N/A</v>
      </c>
    </row>
    <row r="1083" spans="1:13" ht="15.75" x14ac:dyDescent="0.25">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List'!$I:$I,MATCH('HFTD CPZ'!$B1083,'08W Project List'!$F:$F,0))),$K1083,#N/A)</f>
        <v>#N/A</v>
      </c>
      <c r="M1083" s="35" t="e">
        <f>IF(ISNUMBER(L1083),#N/A,IF(ISNUMBER(INDEX('Approved CPZ List'!$I:$I,MATCH('HFTD CPZ'!$B1083,'Approved CPZ List'!$B:$B,0))),$K1083,#N/A))</f>
        <v>#N/A</v>
      </c>
    </row>
    <row r="1084" spans="1:13" ht="15.75" x14ac:dyDescent="0.25">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List'!$I:$I,MATCH('HFTD CPZ'!$B1084,'08W Project List'!$F:$F,0))),$K1084,#N/A)</f>
        <v>#N/A</v>
      </c>
      <c r="M1084" s="35" t="e">
        <f>IF(ISNUMBER(L1084),#N/A,IF(ISNUMBER(INDEX('Approved CPZ List'!$I:$I,MATCH('HFTD CPZ'!$B1084,'Approved CPZ List'!$B:$B,0))),$K1084,#N/A))</f>
        <v>#N/A</v>
      </c>
    </row>
    <row r="1085" spans="1:13" ht="15.75" x14ac:dyDescent="0.25">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List'!$I:$I,MATCH('HFTD CPZ'!$B1085,'08W Project List'!$F:$F,0))),$K1085,#N/A)</f>
        <v>#N/A</v>
      </c>
      <c r="M1085" s="35" t="e">
        <f>IF(ISNUMBER(L1085),#N/A,IF(ISNUMBER(INDEX('Approved CPZ List'!$I:$I,MATCH('HFTD CPZ'!$B1085,'Approved CPZ List'!$B:$B,0))),$K1085,#N/A))</f>
        <v>#N/A</v>
      </c>
    </row>
    <row r="1086" spans="1:13" ht="15.75" x14ac:dyDescent="0.25">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List'!$I:$I,MATCH('HFTD CPZ'!$B1086,'08W Project List'!$F:$F,0))),$K1086,#N/A)</f>
        <v>#N/A</v>
      </c>
      <c r="M1086" s="35" t="e">
        <f>IF(ISNUMBER(L1086),#N/A,IF(ISNUMBER(INDEX('Approved CPZ List'!$I:$I,MATCH('HFTD CPZ'!$B1086,'Approved CPZ List'!$B:$B,0))),$K1086,#N/A))</f>
        <v>#N/A</v>
      </c>
    </row>
    <row r="1087" spans="1:13" ht="15.75" x14ac:dyDescent="0.25">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List'!$I:$I,MATCH('HFTD CPZ'!$B1087,'08W Project List'!$F:$F,0))),$K1087,#N/A)</f>
        <v>#N/A</v>
      </c>
      <c r="M1087" s="35" t="e">
        <f>IF(ISNUMBER(L1087),#N/A,IF(ISNUMBER(INDEX('Approved CPZ List'!$I:$I,MATCH('HFTD CPZ'!$B1087,'Approved CPZ List'!$B:$B,0))),$K1087,#N/A))</f>
        <v>#N/A</v>
      </c>
    </row>
    <row r="1088" spans="1:13" ht="15.75" x14ac:dyDescent="0.25">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List'!$I:$I,MATCH('HFTD CPZ'!$B1088,'08W Project List'!$F:$F,0))),$K1088,#N/A)</f>
        <v>#N/A</v>
      </c>
      <c r="M1088" s="35" t="e">
        <f>IF(ISNUMBER(L1088),#N/A,IF(ISNUMBER(INDEX('Approved CPZ List'!$I:$I,MATCH('HFTD CPZ'!$B1088,'Approved CPZ List'!$B:$B,0))),$K1088,#N/A))</f>
        <v>#N/A</v>
      </c>
    </row>
    <row r="1089" spans="1:13" ht="15.75" x14ac:dyDescent="0.25">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List'!$I:$I,MATCH('HFTD CPZ'!$B1089,'08W Project List'!$F:$F,0))),$K1089,#N/A)</f>
        <v>#N/A</v>
      </c>
      <c r="M1089" s="35" t="e">
        <f>IF(ISNUMBER(L1089),#N/A,IF(ISNUMBER(INDEX('Approved CPZ List'!$I:$I,MATCH('HFTD CPZ'!$B1089,'Approved CPZ List'!$B:$B,0))),$K1089,#N/A))</f>
        <v>#N/A</v>
      </c>
    </row>
    <row r="1090" spans="1:13" ht="15.75" x14ac:dyDescent="0.25">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List'!$I:$I,MATCH('HFTD CPZ'!$B1090,'08W Project List'!$F:$F,0))),$K1090,#N/A)</f>
        <v>#N/A</v>
      </c>
      <c r="M1090" s="35" t="e">
        <f>IF(ISNUMBER(L1090),#N/A,IF(ISNUMBER(INDEX('Approved CPZ List'!$I:$I,MATCH('HFTD CPZ'!$B1090,'Approved CPZ List'!$B:$B,0))),$K1090,#N/A))</f>
        <v>#N/A</v>
      </c>
    </row>
    <row r="1091" spans="1:13" ht="15.75" x14ac:dyDescent="0.25">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List'!$I:$I,MATCH('HFTD CPZ'!$B1091,'08W Project List'!$F:$F,0))),$K1091,#N/A)</f>
        <v>#N/A</v>
      </c>
      <c r="M1091" s="35" t="e">
        <f>IF(ISNUMBER(L1091),#N/A,IF(ISNUMBER(INDEX('Approved CPZ List'!$I:$I,MATCH('HFTD CPZ'!$B1091,'Approved CPZ List'!$B:$B,0))),$K1091,#N/A))</f>
        <v>#N/A</v>
      </c>
    </row>
    <row r="1092" spans="1:13" ht="15.75" x14ac:dyDescent="0.25">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List'!$I:$I,MATCH('HFTD CPZ'!$B1092,'08W Project List'!$F:$F,0))),$K1092,#N/A)</f>
        <v>#N/A</v>
      </c>
      <c r="M1092" s="35" t="e">
        <f>IF(ISNUMBER(L1092),#N/A,IF(ISNUMBER(INDEX('Approved CPZ List'!$I:$I,MATCH('HFTD CPZ'!$B1092,'Approved CPZ List'!$B:$B,0))),$K1092,#N/A))</f>
        <v>#N/A</v>
      </c>
    </row>
    <row r="1093" spans="1:13" ht="15.75" x14ac:dyDescent="0.25">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List'!$I:$I,MATCH('HFTD CPZ'!$B1093,'08W Project List'!$F:$F,0))),$K1093,#N/A)</f>
        <v>#N/A</v>
      </c>
      <c r="M1093" s="35" t="e">
        <f>IF(ISNUMBER(L1093),#N/A,IF(ISNUMBER(INDEX('Approved CPZ List'!$I:$I,MATCH('HFTD CPZ'!$B1093,'Approved CPZ List'!$B:$B,0))),$K1093,#N/A))</f>
        <v>#N/A</v>
      </c>
    </row>
    <row r="1094" spans="1:13" ht="15.75" x14ac:dyDescent="0.25">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List'!$I:$I,MATCH('HFTD CPZ'!$B1094,'08W Project List'!$F:$F,0))),$K1094,#N/A)</f>
        <v>#N/A</v>
      </c>
      <c r="M1094" s="35" t="e">
        <f>IF(ISNUMBER(L1094),#N/A,IF(ISNUMBER(INDEX('Approved CPZ List'!$I:$I,MATCH('HFTD CPZ'!$B1094,'Approved CPZ List'!$B:$B,0))),$K1094,#N/A))</f>
        <v>#N/A</v>
      </c>
    </row>
    <row r="1095" spans="1:13" ht="15.75" x14ac:dyDescent="0.25">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List'!$I:$I,MATCH('HFTD CPZ'!$B1095,'08W Project List'!$F:$F,0))),$K1095,#N/A)</f>
        <v>#N/A</v>
      </c>
      <c r="M1095" s="35" t="e">
        <f>IF(ISNUMBER(L1095),#N/A,IF(ISNUMBER(INDEX('Approved CPZ List'!$I:$I,MATCH('HFTD CPZ'!$B1095,'Approved CPZ List'!$B:$B,0))),$K1095,#N/A))</f>
        <v>#N/A</v>
      </c>
    </row>
    <row r="1096" spans="1:13" ht="15.75" x14ac:dyDescent="0.25">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List'!$I:$I,MATCH('HFTD CPZ'!$B1096,'08W Project List'!$F:$F,0))),$K1096,#N/A)</f>
        <v>#N/A</v>
      </c>
      <c r="M1096" s="35" t="e">
        <f>IF(ISNUMBER(L1096),#N/A,IF(ISNUMBER(INDEX('Approved CPZ List'!$I:$I,MATCH('HFTD CPZ'!$B1096,'Approved CPZ List'!$B:$B,0))),$K1096,#N/A))</f>
        <v>#N/A</v>
      </c>
    </row>
    <row r="1097" spans="1:13" ht="15.75" x14ac:dyDescent="0.25">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List'!$I:$I,MATCH('HFTD CPZ'!$B1097,'08W Project List'!$F:$F,0))),$K1097,#N/A)</f>
        <v>#N/A</v>
      </c>
      <c r="M1097" s="35" t="e">
        <f>IF(ISNUMBER(L1097),#N/A,IF(ISNUMBER(INDEX('Approved CPZ List'!$I:$I,MATCH('HFTD CPZ'!$B1097,'Approved CPZ List'!$B:$B,0))),$K1097,#N/A))</f>
        <v>#N/A</v>
      </c>
    </row>
    <row r="1098" spans="1:13" ht="15.75" x14ac:dyDescent="0.25">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List'!$I:$I,MATCH('HFTD CPZ'!$B1098,'08W Project List'!$F:$F,0))),$K1098,#N/A)</f>
        <v>#N/A</v>
      </c>
      <c r="M1098" s="35" t="e">
        <f>IF(ISNUMBER(L1098),#N/A,IF(ISNUMBER(INDEX('Approved CPZ List'!$I:$I,MATCH('HFTD CPZ'!$B1098,'Approved CPZ List'!$B:$B,0))),$K1098,#N/A))</f>
        <v>#N/A</v>
      </c>
    </row>
    <row r="1099" spans="1:13" ht="15.75" x14ac:dyDescent="0.25">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List'!$I:$I,MATCH('HFTD CPZ'!$B1099,'08W Project List'!$F:$F,0))),$K1099,#N/A)</f>
        <v>#N/A</v>
      </c>
      <c r="M1099" s="35" t="e">
        <f>IF(ISNUMBER(L1099),#N/A,IF(ISNUMBER(INDEX('Approved CPZ List'!$I:$I,MATCH('HFTD CPZ'!$B1099,'Approved CPZ List'!$B:$B,0))),$K1099,#N/A))</f>
        <v>#N/A</v>
      </c>
    </row>
    <row r="1100" spans="1:13" ht="15.75" x14ac:dyDescent="0.25">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List'!$I:$I,MATCH('HFTD CPZ'!$B1100,'08W Project List'!$F:$F,0))),$K1100,#N/A)</f>
        <v>#N/A</v>
      </c>
      <c r="M1100" s="35" t="e">
        <f>IF(ISNUMBER(L1100),#N/A,IF(ISNUMBER(INDEX('Approved CPZ List'!$I:$I,MATCH('HFTD CPZ'!$B1100,'Approved CPZ List'!$B:$B,0))),$K1100,#N/A))</f>
        <v>#N/A</v>
      </c>
    </row>
    <row r="1101" spans="1:13" ht="15.75" x14ac:dyDescent="0.25">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List'!$I:$I,MATCH('HFTD CPZ'!$B1101,'08W Project List'!$F:$F,0))),$K1101,#N/A)</f>
        <v>#N/A</v>
      </c>
      <c r="M1101" s="35" t="e">
        <f>IF(ISNUMBER(L1101),#N/A,IF(ISNUMBER(INDEX('Approved CPZ List'!$I:$I,MATCH('HFTD CPZ'!$B1101,'Approved CPZ List'!$B:$B,0))),$K1101,#N/A))</f>
        <v>#N/A</v>
      </c>
    </row>
    <row r="1102" spans="1:13" ht="15.75" x14ac:dyDescent="0.25">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List'!$I:$I,MATCH('HFTD CPZ'!$B1102,'08W Project List'!$F:$F,0))),$K1102,#N/A)</f>
        <v>#N/A</v>
      </c>
      <c r="M1102" s="35" t="e">
        <f>IF(ISNUMBER(L1102),#N/A,IF(ISNUMBER(INDEX('Approved CPZ List'!$I:$I,MATCH('HFTD CPZ'!$B1102,'Approved CPZ List'!$B:$B,0))),$K1102,#N/A))</f>
        <v>#N/A</v>
      </c>
    </row>
    <row r="1103" spans="1:13" ht="15.75" x14ac:dyDescent="0.25">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List'!$I:$I,MATCH('HFTD CPZ'!$B1103,'08W Project List'!$F:$F,0))),$K1103,#N/A)</f>
        <v>#N/A</v>
      </c>
      <c r="M1103" s="35" t="e">
        <f>IF(ISNUMBER(L1103),#N/A,IF(ISNUMBER(INDEX('Approved CPZ List'!$I:$I,MATCH('HFTD CPZ'!$B1103,'Approved CPZ List'!$B:$B,0))),$K1103,#N/A))</f>
        <v>#N/A</v>
      </c>
    </row>
    <row r="1104" spans="1:13" ht="15.75" x14ac:dyDescent="0.25">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List'!$I:$I,MATCH('HFTD CPZ'!$B1104,'08W Project List'!$F:$F,0))),$K1104,#N/A)</f>
        <v>#N/A</v>
      </c>
      <c r="M1104" s="35" t="e">
        <f>IF(ISNUMBER(L1104),#N/A,IF(ISNUMBER(INDEX('Approved CPZ List'!$I:$I,MATCH('HFTD CPZ'!$B1104,'Approved CPZ List'!$B:$B,0))),$K1104,#N/A))</f>
        <v>#N/A</v>
      </c>
    </row>
    <row r="1105" spans="1:13" ht="15.75" x14ac:dyDescent="0.25">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List'!$I:$I,MATCH('HFTD CPZ'!$B1105,'08W Project List'!$F:$F,0))),$K1105,#N/A)</f>
        <v>#N/A</v>
      </c>
      <c r="M1105" s="35" t="e">
        <f>IF(ISNUMBER(L1105),#N/A,IF(ISNUMBER(INDEX('Approved CPZ List'!$I:$I,MATCH('HFTD CPZ'!$B1105,'Approved CPZ List'!$B:$B,0))),$K1105,#N/A))</f>
        <v>#N/A</v>
      </c>
    </row>
    <row r="1106" spans="1:13" ht="15.75" x14ac:dyDescent="0.25">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List'!$I:$I,MATCH('HFTD CPZ'!$B1106,'08W Project List'!$F:$F,0))),$K1106,#N/A)</f>
        <v>#N/A</v>
      </c>
      <c r="M1106" s="35" t="e">
        <f>IF(ISNUMBER(L1106),#N/A,IF(ISNUMBER(INDEX('Approved CPZ List'!$I:$I,MATCH('HFTD CPZ'!$B1106,'Approved CPZ List'!$B:$B,0))),$K1106,#N/A))</f>
        <v>#N/A</v>
      </c>
    </row>
    <row r="1107" spans="1:13" ht="15.75" x14ac:dyDescent="0.25">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List'!$I:$I,MATCH('HFTD CPZ'!$B1107,'08W Project List'!$F:$F,0))),$K1107,#N/A)</f>
        <v>#N/A</v>
      </c>
      <c r="M1107" s="35" t="e">
        <f>IF(ISNUMBER(L1107),#N/A,IF(ISNUMBER(INDEX('Approved CPZ List'!$I:$I,MATCH('HFTD CPZ'!$B1107,'Approved CPZ List'!$B:$B,0))),$K1107,#N/A))</f>
        <v>#N/A</v>
      </c>
    </row>
    <row r="1108" spans="1:13" ht="15.75" x14ac:dyDescent="0.25">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List'!$I:$I,MATCH('HFTD CPZ'!$B1108,'08W Project List'!$F:$F,0))),$K1108,#N/A)</f>
        <v>#N/A</v>
      </c>
      <c r="M1108" s="35" t="e">
        <f>IF(ISNUMBER(L1108),#N/A,IF(ISNUMBER(INDEX('Approved CPZ List'!$I:$I,MATCH('HFTD CPZ'!$B1108,'Approved CPZ List'!$B:$B,0))),$K1108,#N/A))</f>
        <v>#N/A</v>
      </c>
    </row>
    <row r="1109" spans="1:13" ht="15.75" x14ac:dyDescent="0.25">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List'!$I:$I,MATCH('HFTD CPZ'!$B1109,'08W Project List'!$F:$F,0))),$K1109,#N/A)</f>
        <v>#N/A</v>
      </c>
      <c r="M1109" s="35" t="e">
        <f>IF(ISNUMBER(L1109),#N/A,IF(ISNUMBER(INDEX('Approved CPZ List'!$I:$I,MATCH('HFTD CPZ'!$B1109,'Approved CPZ List'!$B:$B,0))),$K1109,#N/A))</f>
        <v>#N/A</v>
      </c>
    </row>
    <row r="1110" spans="1:13" ht="15.75" x14ac:dyDescent="0.25">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List'!$I:$I,MATCH('HFTD CPZ'!$B1110,'08W Project List'!$F:$F,0))),$K1110,#N/A)</f>
        <v>#N/A</v>
      </c>
      <c r="M1110" s="35" t="e">
        <f>IF(ISNUMBER(L1110),#N/A,IF(ISNUMBER(INDEX('Approved CPZ List'!$I:$I,MATCH('HFTD CPZ'!$B1110,'Approved CPZ List'!$B:$B,0))),$K1110,#N/A))</f>
        <v>#N/A</v>
      </c>
    </row>
    <row r="1111" spans="1:13" ht="15.75" x14ac:dyDescent="0.25">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List'!$I:$I,MATCH('HFTD CPZ'!$B1111,'08W Project List'!$F:$F,0))),$K1111,#N/A)</f>
        <v>#N/A</v>
      </c>
      <c r="M1111" s="35" t="e">
        <f>IF(ISNUMBER(L1111),#N/A,IF(ISNUMBER(INDEX('Approved CPZ List'!$I:$I,MATCH('HFTD CPZ'!$B1111,'Approved CPZ List'!$B:$B,0))),$K1111,#N/A))</f>
        <v>#N/A</v>
      </c>
    </row>
    <row r="1112" spans="1:13" ht="15.75" x14ac:dyDescent="0.25">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List'!$I:$I,MATCH('HFTD CPZ'!$B1112,'08W Project List'!$F:$F,0))),$K1112,#N/A)</f>
        <v>#N/A</v>
      </c>
      <c r="M1112" s="35" t="e">
        <f>IF(ISNUMBER(L1112),#N/A,IF(ISNUMBER(INDEX('Approved CPZ List'!$I:$I,MATCH('HFTD CPZ'!$B1112,'Approved CPZ List'!$B:$B,0))),$K1112,#N/A))</f>
        <v>#N/A</v>
      </c>
    </row>
    <row r="1113" spans="1:13" ht="15.75" x14ac:dyDescent="0.25">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List'!$I:$I,MATCH('HFTD CPZ'!$B1113,'08W Project List'!$F:$F,0))),$K1113,#N/A)</f>
        <v>#N/A</v>
      </c>
      <c r="M1113" s="35" t="e">
        <f>IF(ISNUMBER(L1113),#N/A,IF(ISNUMBER(INDEX('Approved CPZ List'!$I:$I,MATCH('HFTD CPZ'!$B1113,'Approved CPZ List'!$B:$B,0))),$K1113,#N/A))</f>
        <v>#N/A</v>
      </c>
    </row>
    <row r="1114" spans="1:13" ht="15.75" x14ac:dyDescent="0.25">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List'!$I:$I,MATCH('HFTD CPZ'!$B1114,'08W Project List'!$F:$F,0))),$K1114,#N/A)</f>
        <v>#N/A</v>
      </c>
      <c r="M1114" s="35" t="e">
        <f>IF(ISNUMBER(L1114),#N/A,IF(ISNUMBER(INDEX('Approved CPZ List'!$I:$I,MATCH('HFTD CPZ'!$B1114,'Approved CPZ List'!$B:$B,0))),$K1114,#N/A))</f>
        <v>#N/A</v>
      </c>
    </row>
    <row r="1115" spans="1:13" ht="15.75" x14ac:dyDescent="0.25">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List'!$I:$I,MATCH('HFTD CPZ'!$B1115,'08W Project List'!$F:$F,0))),$K1115,#N/A)</f>
        <v>#N/A</v>
      </c>
      <c r="M1115" s="35" t="e">
        <f>IF(ISNUMBER(L1115),#N/A,IF(ISNUMBER(INDEX('Approved CPZ List'!$I:$I,MATCH('HFTD CPZ'!$B1115,'Approved CPZ List'!$B:$B,0))),$K1115,#N/A))</f>
        <v>#N/A</v>
      </c>
    </row>
    <row r="1116" spans="1:13" ht="15.75" x14ac:dyDescent="0.25">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List'!$I:$I,MATCH('HFTD CPZ'!$B1116,'08W Project List'!$F:$F,0))),$K1116,#N/A)</f>
        <v>#N/A</v>
      </c>
      <c r="M1116" s="35" t="e">
        <f>IF(ISNUMBER(L1116),#N/A,IF(ISNUMBER(INDEX('Approved CPZ List'!$I:$I,MATCH('HFTD CPZ'!$B1116,'Approved CPZ List'!$B:$B,0))),$K1116,#N/A))</f>
        <v>#N/A</v>
      </c>
    </row>
    <row r="1117" spans="1:13" ht="15.75" x14ac:dyDescent="0.25">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List'!$I:$I,MATCH('HFTD CPZ'!$B1117,'08W Project List'!$F:$F,0))),$K1117,#N/A)</f>
        <v>#N/A</v>
      </c>
      <c r="M1117" s="35" t="e">
        <f>IF(ISNUMBER(L1117),#N/A,IF(ISNUMBER(INDEX('Approved CPZ List'!$I:$I,MATCH('HFTD CPZ'!$B1117,'Approved CPZ List'!$B:$B,0))),$K1117,#N/A))</f>
        <v>#N/A</v>
      </c>
    </row>
    <row r="1118" spans="1:13" ht="15.75" x14ac:dyDescent="0.25">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List'!$I:$I,MATCH('HFTD CPZ'!$B1118,'08W Project List'!$F:$F,0))),$K1118,#N/A)</f>
        <v>#N/A</v>
      </c>
      <c r="M1118" s="35" t="e">
        <f>IF(ISNUMBER(L1118),#N/A,IF(ISNUMBER(INDEX('Approved CPZ List'!$I:$I,MATCH('HFTD CPZ'!$B1118,'Approved CPZ List'!$B:$B,0))),$K1118,#N/A))</f>
        <v>#N/A</v>
      </c>
    </row>
    <row r="1119" spans="1:13" ht="15.75" x14ac:dyDescent="0.25">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List'!$I:$I,MATCH('HFTD CPZ'!$B1119,'08W Project List'!$F:$F,0))),$K1119,#N/A)</f>
        <v>#N/A</v>
      </c>
      <c r="M1119" s="35" t="e">
        <f>IF(ISNUMBER(L1119),#N/A,IF(ISNUMBER(INDEX('Approved CPZ List'!$I:$I,MATCH('HFTD CPZ'!$B1119,'Approved CPZ List'!$B:$B,0))),$K1119,#N/A))</f>
        <v>#N/A</v>
      </c>
    </row>
    <row r="1120" spans="1:13" ht="15.75" x14ac:dyDescent="0.25">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List'!$I:$I,MATCH('HFTD CPZ'!$B1120,'08W Project List'!$F:$F,0))),$K1120,#N/A)</f>
        <v>#N/A</v>
      </c>
      <c r="M1120" s="35" t="e">
        <f>IF(ISNUMBER(L1120),#N/A,IF(ISNUMBER(INDEX('Approved CPZ List'!$I:$I,MATCH('HFTD CPZ'!$B1120,'Approved CPZ List'!$B:$B,0))),$K1120,#N/A))</f>
        <v>#N/A</v>
      </c>
    </row>
    <row r="1121" spans="1:13" ht="15.75" x14ac:dyDescent="0.25">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List'!$I:$I,MATCH('HFTD CPZ'!$B1121,'08W Project List'!$F:$F,0))),$K1121,#N/A)</f>
        <v>#N/A</v>
      </c>
      <c r="M1121" s="35" t="e">
        <f>IF(ISNUMBER(L1121),#N/A,IF(ISNUMBER(INDEX('Approved CPZ List'!$I:$I,MATCH('HFTD CPZ'!$B1121,'Approved CPZ List'!$B:$B,0))),$K1121,#N/A))</f>
        <v>#N/A</v>
      </c>
    </row>
    <row r="1122" spans="1:13" ht="15.75" x14ac:dyDescent="0.25">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List'!$I:$I,MATCH('HFTD CPZ'!$B1122,'08W Project List'!$F:$F,0))),$K1122,#N/A)</f>
        <v>#N/A</v>
      </c>
      <c r="M1122" s="35" t="e">
        <f>IF(ISNUMBER(L1122),#N/A,IF(ISNUMBER(INDEX('Approved CPZ List'!$I:$I,MATCH('HFTD CPZ'!$B1122,'Approved CPZ List'!$B:$B,0))),$K1122,#N/A))</f>
        <v>#N/A</v>
      </c>
    </row>
    <row r="1123" spans="1:13" ht="15.75" x14ac:dyDescent="0.25">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List'!$I:$I,MATCH('HFTD CPZ'!$B1123,'08W Project List'!$F:$F,0))),$K1123,#N/A)</f>
        <v>#N/A</v>
      </c>
      <c r="M1123" s="35" t="e">
        <f>IF(ISNUMBER(L1123),#N/A,IF(ISNUMBER(INDEX('Approved CPZ List'!$I:$I,MATCH('HFTD CPZ'!$B1123,'Approved CPZ List'!$B:$B,0))),$K1123,#N/A))</f>
        <v>#N/A</v>
      </c>
    </row>
    <row r="1124" spans="1:13" ht="15.75" x14ac:dyDescent="0.25">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List'!$I:$I,MATCH('HFTD CPZ'!$B1124,'08W Project List'!$F:$F,0))),$K1124,#N/A)</f>
        <v>#N/A</v>
      </c>
      <c r="M1124" s="35" t="e">
        <f>IF(ISNUMBER(L1124),#N/A,IF(ISNUMBER(INDEX('Approved CPZ List'!$I:$I,MATCH('HFTD CPZ'!$B1124,'Approved CPZ List'!$B:$B,0))),$K1124,#N/A))</f>
        <v>#N/A</v>
      </c>
    </row>
    <row r="1125" spans="1:13" ht="15.75" x14ac:dyDescent="0.25">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List'!$I:$I,MATCH('HFTD CPZ'!$B1125,'08W Project List'!$F:$F,0))),$K1125,#N/A)</f>
        <v>#N/A</v>
      </c>
      <c r="M1125" s="35" t="e">
        <f>IF(ISNUMBER(L1125),#N/A,IF(ISNUMBER(INDEX('Approved CPZ List'!$I:$I,MATCH('HFTD CPZ'!$B1125,'Approved CPZ List'!$B:$B,0))),$K1125,#N/A))</f>
        <v>#N/A</v>
      </c>
    </row>
    <row r="1126" spans="1:13" ht="15.75" x14ac:dyDescent="0.25">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List'!$I:$I,MATCH('HFTD CPZ'!$B1126,'08W Project List'!$F:$F,0))),$K1126,#N/A)</f>
        <v>#N/A</v>
      </c>
      <c r="M1126" s="35" t="e">
        <f>IF(ISNUMBER(L1126),#N/A,IF(ISNUMBER(INDEX('Approved CPZ List'!$I:$I,MATCH('HFTD CPZ'!$B1126,'Approved CPZ List'!$B:$B,0))),$K1126,#N/A))</f>
        <v>#N/A</v>
      </c>
    </row>
    <row r="1127" spans="1:13" ht="15.75" x14ac:dyDescent="0.25">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List'!$I:$I,MATCH('HFTD CPZ'!$B1127,'08W Project List'!$F:$F,0))),$K1127,#N/A)</f>
        <v>#N/A</v>
      </c>
      <c r="M1127" s="35" t="e">
        <f>IF(ISNUMBER(L1127),#N/A,IF(ISNUMBER(INDEX('Approved CPZ List'!$I:$I,MATCH('HFTD CPZ'!$B1127,'Approved CPZ List'!$B:$B,0))),$K1127,#N/A))</f>
        <v>#N/A</v>
      </c>
    </row>
    <row r="1128" spans="1:13" ht="15.75" x14ac:dyDescent="0.25">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List'!$I:$I,MATCH('HFTD CPZ'!$B1128,'08W Project List'!$F:$F,0))),$K1128,#N/A)</f>
        <v>#N/A</v>
      </c>
      <c r="M1128" s="35" t="e">
        <f>IF(ISNUMBER(L1128),#N/A,IF(ISNUMBER(INDEX('Approved CPZ List'!$I:$I,MATCH('HFTD CPZ'!$B1128,'Approved CPZ List'!$B:$B,0))),$K1128,#N/A))</f>
        <v>#N/A</v>
      </c>
    </row>
    <row r="1129" spans="1:13" ht="15.75" x14ac:dyDescent="0.25">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List'!$I:$I,MATCH('HFTD CPZ'!$B1129,'08W Project List'!$F:$F,0))),$K1129,#N/A)</f>
        <v>#N/A</v>
      </c>
      <c r="M1129" s="35" t="e">
        <f>IF(ISNUMBER(L1129),#N/A,IF(ISNUMBER(INDEX('Approved CPZ List'!$I:$I,MATCH('HFTD CPZ'!$B1129,'Approved CPZ List'!$B:$B,0))),$K1129,#N/A))</f>
        <v>#N/A</v>
      </c>
    </row>
    <row r="1130" spans="1:13" ht="15.75" x14ac:dyDescent="0.25">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List'!$I:$I,MATCH('HFTD CPZ'!$B1130,'08W Project List'!$F:$F,0))),$K1130,#N/A)</f>
        <v>#N/A</v>
      </c>
      <c r="M1130" s="35" t="e">
        <f>IF(ISNUMBER(L1130),#N/A,IF(ISNUMBER(INDEX('Approved CPZ List'!$I:$I,MATCH('HFTD CPZ'!$B1130,'Approved CPZ List'!$B:$B,0))),$K1130,#N/A))</f>
        <v>#N/A</v>
      </c>
    </row>
    <row r="1131" spans="1:13" ht="15.75" x14ac:dyDescent="0.25">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List'!$I:$I,MATCH('HFTD CPZ'!$B1131,'08W Project List'!$F:$F,0))),$K1131,#N/A)</f>
        <v>#N/A</v>
      </c>
      <c r="M1131" s="35" t="e">
        <f>IF(ISNUMBER(L1131),#N/A,IF(ISNUMBER(INDEX('Approved CPZ List'!$I:$I,MATCH('HFTD CPZ'!$B1131,'Approved CPZ List'!$B:$B,0))),$K1131,#N/A))</f>
        <v>#N/A</v>
      </c>
    </row>
    <row r="1132" spans="1:13" ht="15.75" x14ac:dyDescent="0.25">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List'!$I:$I,MATCH('HFTD CPZ'!$B1132,'08W Project List'!$F:$F,0))),$K1132,#N/A)</f>
        <v>#N/A</v>
      </c>
      <c r="M1132" s="35" t="e">
        <f>IF(ISNUMBER(L1132),#N/A,IF(ISNUMBER(INDEX('Approved CPZ List'!$I:$I,MATCH('HFTD CPZ'!$B1132,'Approved CPZ List'!$B:$B,0))),$K1132,#N/A))</f>
        <v>#N/A</v>
      </c>
    </row>
    <row r="1133" spans="1:13" ht="15.75" x14ac:dyDescent="0.25">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List'!$I:$I,MATCH('HFTD CPZ'!$B1133,'08W Project List'!$F:$F,0))),$K1133,#N/A)</f>
        <v>#N/A</v>
      </c>
      <c r="M1133" s="35" t="e">
        <f>IF(ISNUMBER(L1133),#N/A,IF(ISNUMBER(INDEX('Approved CPZ List'!$I:$I,MATCH('HFTD CPZ'!$B1133,'Approved CPZ List'!$B:$B,0))),$K1133,#N/A))</f>
        <v>#N/A</v>
      </c>
    </row>
    <row r="1134" spans="1:13" ht="15.75" x14ac:dyDescent="0.25">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List'!$I:$I,MATCH('HFTD CPZ'!$B1134,'08W Project List'!$F:$F,0))),$K1134,#N/A)</f>
        <v>#N/A</v>
      </c>
      <c r="M1134" s="35" t="e">
        <f>IF(ISNUMBER(L1134),#N/A,IF(ISNUMBER(INDEX('Approved CPZ List'!$I:$I,MATCH('HFTD CPZ'!$B1134,'Approved CPZ List'!$B:$B,0))),$K1134,#N/A))</f>
        <v>#N/A</v>
      </c>
    </row>
    <row r="1135" spans="1:13" ht="15.75" x14ac:dyDescent="0.25">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List'!$I:$I,MATCH('HFTD CPZ'!$B1135,'08W Project List'!$F:$F,0))),$K1135,#N/A)</f>
        <v>#N/A</v>
      </c>
      <c r="M1135" s="35" t="e">
        <f>IF(ISNUMBER(L1135),#N/A,IF(ISNUMBER(INDEX('Approved CPZ List'!$I:$I,MATCH('HFTD CPZ'!$B1135,'Approved CPZ List'!$B:$B,0))),$K1135,#N/A))</f>
        <v>#N/A</v>
      </c>
    </row>
    <row r="1136" spans="1:13" ht="15.75" x14ac:dyDescent="0.25">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List'!$I:$I,MATCH('HFTD CPZ'!$B1136,'08W Project List'!$F:$F,0))),$K1136,#N/A)</f>
        <v>#N/A</v>
      </c>
      <c r="M1136" s="35" t="e">
        <f>IF(ISNUMBER(L1136),#N/A,IF(ISNUMBER(INDEX('Approved CPZ List'!$I:$I,MATCH('HFTD CPZ'!$B1136,'Approved CPZ List'!$B:$B,0))),$K1136,#N/A))</f>
        <v>#N/A</v>
      </c>
    </row>
    <row r="1137" spans="1:13" ht="15.75" x14ac:dyDescent="0.25">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List'!$I:$I,MATCH('HFTD CPZ'!$B1137,'08W Project List'!$F:$F,0))),$K1137,#N/A)</f>
        <v>#N/A</v>
      </c>
      <c r="M1137" s="35" t="e">
        <f>IF(ISNUMBER(L1137),#N/A,IF(ISNUMBER(INDEX('Approved CPZ List'!$I:$I,MATCH('HFTD CPZ'!$B1137,'Approved CPZ List'!$B:$B,0))),$K1137,#N/A))</f>
        <v>#N/A</v>
      </c>
    </row>
    <row r="1138" spans="1:13" ht="15.75" x14ac:dyDescent="0.25">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List'!$I:$I,MATCH('HFTD CPZ'!$B1138,'08W Project List'!$F:$F,0))),$K1138,#N/A)</f>
        <v>#N/A</v>
      </c>
      <c r="M1138" s="35" t="e">
        <f>IF(ISNUMBER(L1138),#N/A,IF(ISNUMBER(INDEX('Approved CPZ List'!$I:$I,MATCH('HFTD CPZ'!$B1138,'Approved CPZ List'!$B:$B,0))),$K1138,#N/A))</f>
        <v>#N/A</v>
      </c>
    </row>
    <row r="1139" spans="1:13" ht="15.75" x14ac:dyDescent="0.25">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List'!$I:$I,MATCH('HFTD CPZ'!$B1139,'08W Project List'!$F:$F,0))),$K1139,#N/A)</f>
        <v>#N/A</v>
      </c>
      <c r="M1139" s="35" t="e">
        <f>IF(ISNUMBER(L1139),#N/A,IF(ISNUMBER(INDEX('Approved CPZ List'!$I:$I,MATCH('HFTD CPZ'!$B1139,'Approved CPZ List'!$B:$B,0))),$K1139,#N/A))</f>
        <v>#N/A</v>
      </c>
    </row>
    <row r="1140" spans="1:13" ht="15.75" x14ac:dyDescent="0.25">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List'!$I:$I,MATCH('HFTD CPZ'!$B1140,'08W Project List'!$F:$F,0))),$K1140,#N/A)</f>
        <v>#N/A</v>
      </c>
      <c r="M1140" s="35" t="e">
        <f>IF(ISNUMBER(L1140),#N/A,IF(ISNUMBER(INDEX('Approved CPZ List'!$I:$I,MATCH('HFTD CPZ'!$B1140,'Approved CPZ List'!$B:$B,0))),$K1140,#N/A))</f>
        <v>#N/A</v>
      </c>
    </row>
    <row r="1141" spans="1:13" ht="15.75" x14ac:dyDescent="0.25">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List'!$I:$I,MATCH('HFTD CPZ'!$B1141,'08W Project List'!$F:$F,0))),$K1141,#N/A)</f>
        <v>#N/A</v>
      </c>
      <c r="M1141" s="35" t="e">
        <f>IF(ISNUMBER(L1141),#N/A,IF(ISNUMBER(INDEX('Approved CPZ List'!$I:$I,MATCH('HFTD CPZ'!$B1141,'Approved CPZ List'!$B:$B,0))),$K1141,#N/A))</f>
        <v>#N/A</v>
      </c>
    </row>
    <row r="1142" spans="1:13" ht="15.75" x14ac:dyDescent="0.25">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List'!$I:$I,MATCH('HFTD CPZ'!$B1142,'08W Project List'!$F:$F,0))),$K1142,#N/A)</f>
        <v>#N/A</v>
      </c>
      <c r="M1142" s="35" t="e">
        <f>IF(ISNUMBER(L1142),#N/A,IF(ISNUMBER(INDEX('Approved CPZ List'!$I:$I,MATCH('HFTD CPZ'!$B1142,'Approved CPZ List'!$B:$B,0))),$K1142,#N/A))</f>
        <v>#N/A</v>
      </c>
    </row>
    <row r="1143" spans="1:13" ht="15.75" x14ac:dyDescent="0.25">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List'!$I:$I,MATCH('HFTD CPZ'!$B1143,'08W Project List'!$F:$F,0))),$K1143,#N/A)</f>
        <v>#N/A</v>
      </c>
      <c r="M1143" s="35" t="e">
        <f>IF(ISNUMBER(L1143),#N/A,IF(ISNUMBER(INDEX('Approved CPZ List'!$I:$I,MATCH('HFTD CPZ'!$B1143,'Approved CPZ List'!$B:$B,0))),$K1143,#N/A))</f>
        <v>#N/A</v>
      </c>
    </row>
    <row r="1144" spans="1:13" ht="15.75" x14ac:dyDescent="0.25">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List'!$I:$I,MATCH('HFTD CPZ'!$B1144,'08W Project List'!$F:$F,0))),$K1144,#N/A)</f>
        <v>#N/A</v>
      </c>
      <c r="M1144" s="35" t="e">
        <f>IF(ISNUMBER(L1144),#N/A,IF(ISNUMBER(INDEX('Approved CPZ List'!$I:$I,MATCH('HFTD CPZ'!$B1144,'Approved CPZ List'!$B:$B,0))),$K1144,#N/A))</f>
        <v>#N/A</v>
      </c>
    </row>
    <row r="1145" spans="1:13" ht="15.75" x14ac:dyDescent="0.25">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List'!$I:$I,MATCH('HFTD CPZ'!$B1145,'08W Project List'!$F:$F,0))),$K1145,#N/A)</f>
        <v>#N/A</v>
      </c>
      <c r="M1145" s="35" t="e">
        <f>IF(ISNUMBER(L1145),#N/A,IF(ISNUMBER(INDEX('Approved CPZ List'!$I:$I,MATCH('HFTD CPZ'!$B1145,'Approved CPZ List'!$B:$B,0))),$K1145,#N/A))</f>
        <v>#N/A</v>
      </c>
    </row>
    <row r="1146" spans="1:13" ht="15.75" x14ac:dyDescent="0.25">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List'!$I:$I,MATCH('HFTD CPZ'!$B1146,'08W Project List'!$F:$F,0))),$K1146,#N/A)</f>
        <v>#N/A</v>
      </c>
      <c r="M1146" s="35" t="e">
        <f>IF(ISNUMBER(L1146),#N/A,IF(ISNUMBER(INDEX('Approved CPZ List'!$I:$I,MATCH('HFTD CPZ'!$B1146,'Approved CPZ List'!$B:$B,0))),$K1146,#N/A))</f>
        <v>#N/A</v>
      </c>
    </row>
    <row r="1147" spans="1:13" ht="15.75" x14ac:dyDescent="0.25">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List'!$I:$I,MATCH('HFTD CPZ'!$B1147,'08W Project List'!$F:$F,0))),$K1147,#N/A)</f>
        <v>#N/A</v>
      </c>
      <c r="M1147" s="35" t="e">
        <f>IF(ISNUMBER(L1147),#N/A,IF(ISNUMBER(INDEX('Approved CPZ List'!$I:$I,MATCH('HFTD CPZ'!$B1147,'Approved CPZ List'!$B:$B,0))),$K1147,#N/A))</f>
        <v>#N/A</v>
      </c>
    </row>
    <row r="1148" spans="1:13" ht="15.75" x14ac:dyDescent="0.25">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List'!$I:$I,MATCH('HFTD CPZ'!$B1148,'08W Project List'!$F:$F,0))),$K1148,#N/A)</f>
        <v>#N/A</v>
      </c>
      <c r="M1148" s="35" t="e">
        <f>IF(ISNUMBER(L1148),#N/A,IF(ISNUMBER(INDEX('Approved CPZ List'!$I:$I,MATCH('HFTD CPZ'!$B1148,'Approved CPZ List'!$B:$B,0))),$K1148,#N/A))</f>
        <v>#N/A</v>
      </c>
    </row>
    <row r="1149" spans="1:13" ht="15.75" x14ac:dyDescent="0.25">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List'!$I:$I,MATCH('HFTD CPZ'!$B1149,'08W Project List'!$F:$F,0))),$K1149,#N/A)</f>
        <v>#N/A</v>
      </c>
      <c r="M1149" s="35" t="e">
        <f>IF(ISNUMBER(L1149),#N/A,IF(ISNUMBER(INDEX('Approved CPZ List'!$I:$I,MATCH('HFTD CPZ'!$B1149,'Approved CPZ List'!$B:$B,0))),$K1149,#N/A))</f>
        <v>#N/A</v>
      </c>
    </row>
    <row r="1150" spans="1:13" ht="15.75" x14ac:dyDescent="0.25">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List'!$I:$I,MATCH('HFTD CPZ'!$B1150,'08W Project List'!$F:$F,0))),$K1150,#N/A)</f>
        <v>#N/A</v>
      </c>
      <c r="M1150" s="35" t="e">
        <f>IF(ISNUMBER(L1150),#N/A,IF(ISNUMBER(INDEX('Approved CPZ List'!$I:$I,MATCH('HFTD CPZ'!$B1150,'Approved CPZ List'!$B:$B,0))),$K1150,#N/A))</f>
        <v>#N/A</v>
      </c>
    </row>
    <row r="1151" spans="1:13" ht="15.75" x14ac:dyDescent="0.25">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List'!$I:$I,MATCH('HFTD CPZ'!$B1151,'08W Project List'!$F:$F,0))),$K1151,#N/A)</f>
        <v>#N/A</v>
      </c>
      <c r="M1151" s="35" t="e">
        <f>IF(ISNUMBER(L1151),#N/A,IF(ISNUMBER(INDEX('Approved CPZ List'!$I:$I,MATCH('HFTD CPZ'!$B1151,'Approved CPZ List'!$B:$B,0))),$K1151,#N/A))</f>
        <v>#N/A</v>
      </c>
    </row>
    <row r="1152" spans="1:13" ht="15.75" x14ac:dyDescent="0.25">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List'!$I:$I,MATCH('HFTD CPZ'!$B1152,'08W Project List'!$F:$F,0))),$K1152,#N/A)</f>
        <v>#N/A</v>
      </c>
      <c r="M1152" s="35" t="e">
        <f>IF(ISNUMBER(L1152),#N/A,IF(ISNUMBER(INDEX('Approved CPZ List'!$I:$I,MATCH('HFTD CPZ'!$B1152,'Approved CPZ List'!$B:$B,0))),$K1152,#N/A))</f>
        <v>#N/A</v>
      </c>
    </row>
    <row r="1153" spans="1:13" ht="15.75" x14ac:dyDescent="0.25">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List'!$I:$I,MATCH('HFTD CPZ'!$B1153,'08W Project List'!$F:$F,0))),$K1153,#N/A)</f>
        <v>#N/A</v>
      </c>
      <c r="M1153" s="35" t="e">
        <f>IF(ISNUMBER(L1153),#N/A,IF(ISNUMBER(INDEX('Approved CPZ List'!$I:$I,MATCH('HFTD CPZ'!$B1153,'Approved CPZ List'!$B:$B,0))),$K1153,#N/A))</f>
        <v>#N/A</v>
      </c>
    </row>
    <row r="1154" spans="1:13" ht="15.75" x14ac:dyDescent="0.25">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List'!$I:$I,MATCH('HFTD CPZ'!$B1154,'08W Project List'!$F:$F,0))),$K1154,#N/A)</f>
        <v>#N/A</v>
      </c>
      <c r="M1154" s="35" t="e">
        <f>IF(ISNUMBER(L1154),#N/A,IF(ISNUMBER(INDEX('Approved CPZ List'!$I:$I,MATCH('HFTD CPZ'!$B1154,'Approved CPZ List'!$B:$B,0))),$K1154,#N/A))</f>
        <v>#N/A</v>
      </c>
    </row>
    <row r="1155" spans="1:13" ht="15.75" x14ac:dyDescent="0.25">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List'!$I:$I,MATCH('HFTD CPZ'!$B1155,'08W Project List'!$F:$F,0))),$K1155,#N/A)</f>
        <v>#N/A</v>
      </c>
      <c r="M1155" s="35" t="e">
        <f>IF(ISNUMBER(L1155),#N/A,IF(ISNUMBER(INDEX('Approved CPZ List'!$I:$I,MATCH('HFTD CPZ'!$B1155,'Approved CPZ List'!$B:$B,0))),$K1155,#N/A))</f>
        <v>#N/A</v>
      </c>
    </row>
    <row r="1156" spans="1:13" ht="15.75" x14ac:dyDescent="0.25">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List'!$I:$I,MATCH('HFTD CPZ'!$B1156,'08W Project List'!$F:$F,0))),$K1156,#N/A)</f>
        <v>#N/A</v>
      </c>
      <c r="M1156" s="35" t="e">
        <f>IF(ISNUMBER(L1156),#N/A,IF(ISNUMBER(INDEX('Approved CPZ List'!$I:$I,MATCH('HFTD CPZ'!$B1156,'Approved CPZ List'!$B:$B,0))),$K1156,#N/A))</f>
        <v>#N/A</v>
      </c>
    </row>
    <row r="1157" spans="1:13" ht="15.75" x14ac:dyDescent="0.25">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List'!$I:$I,MATCH('HFTD CPZ'!$B1157,'08W Project List'!$F:$F,0))),$K1157,#N/A)</f>
        <v>#N/A</v>
      </c>
      <c r="M1157" s="35" t="e">
        <f>IF(ISNUMBER(L1157),#N/A,IF(ISNUMBER(INDEX('Approved CPZ List'!$I:$I,MATCH('HFTD CPZ'!$B1157,'Approved CPZ List'!$B:$B,0))),$K1157,#N/A))</f>
        <v>#N/A</v>
      </c>
    </row>
    <row r="1158" spans="1:13" ht="15.75" x14ac:dyDescent="0.25">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List'!$I:$I,MATCH('HFTD CPZ'!$B1158,'08W Project List'!$F:$F,0))),$K1158,#N/A)</f>
        <v>#N/A</v>
      </c>
      <c r="M1158" s="35" t="e">
        <f>IF(ISNUMBER(L1158),#N/A,IF(ISNUMBER(INDEX('Approved CPZ List'!$I:$I,MATCH('HFTD CPZ'!$B1158,'Approved CPZ List'!$B:$B,0))),$K1158,#N/A))</f>
        <v>#N/A</v>
      </c>
    </row>
    <row r="1159" spans="1:13" ht="15.75" x14ac:dyDescent="0.25">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List'!$I:$I,MATCH('HFTD CPZ'!$B1159,'08W Project List'!$F:$F,0))),$K1159,#N/A)</f>
        <v>#N/A</v>
      </c>
      <c r="M1159" s="35" t="e">
        <f>IF(ISNUMBER(L1159),#N/A,IF(ISNUMBER(INDEX('Approved CPZ List'!$I:$I,MATCH('HFTD CPZ'!$B1159,'Approved CPZ List'!$B:$B,0))),$K1159,#N/A))</f>
        <v>#N/A</v>
      </c>
    </row>
    <row r="1160" spans="1:13" ht="15.75" x14ac:dyDescent="0.25">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List'!$I:$I,MATCH('HFTD CPZ'!$B1160,'08W Project List'!$F:$F,0))),$K1160,#N/A)</f>
        <v>#N/A</v>
      </c>
      <c r="M1160" s="35" t="e">
        <f>IF(ISNUMBER(L1160),#N/A,IF(ISNUMBER(INDEX('Approved CPZ List'!$I:$I,MATCH('HFTD CPZ'!$B1160,'Approved CPZ List'!$B:$B,0))),$K1160,#N/A))</f>
        <v>#N/A</v>
      </c>
    </row>
    <row r="1161" spans="1:13" ht="15.75" x14ac:dyDescent="0.25">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List'!$I:$I,MATCH('HFTD CPZ'!$B1161,'08W Project List'!$F:$F,0))),$K1161,#N/A)</f>
        <v>#N/A</v>
      </c>
      <c r="M1161" s="35" t="e">
        <f>IF(ISNUMBER(L1161),#N/A,IF(ISNUMBER(INDEX('Approved CPZ List'!$I:$I,MATCH('HFTD CPZ'!$B1161,'Approved CPZ List'!$B:$B,0))),$K1161,#N/A))</f>
        <v>#N/A</v>
      </c>
    </row>
    <row r="1162" spans="1:13" ht="15.75" x14ac:dyDescent="0.25">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List'!$I:$I,MATCH('HFTD CPZ'!$B1162,'08W Project List'!$F:$F,0))),$K1162,#N/A)</f>
        <v>#N/A</v>
      </c>
      <c r="M1162" s="35" t="e">
        <f>IF(ISNUMBER(L1162),#N/A,IF(ISNUMBER(INDEX('Approved CPZ List'!$I:$I,MATCH('HFTD CPZ'!$B1162,'Approved CPZ List'!$B:$B,0))),$K1162,#N/A))</f>
        <v>#N/A</v>
      </c>
    </row>
    <row r="1163" spans="1:13" ht="15.75" x14ac:dyDescent="0.25">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List'!$I:$I,MATCH('HFTD CPZ'!$B1163,'08W Project List'!$F:$F,0))),$K1163,#N/A)</f>
        <v>#N/A</v>
      </c>
      <c r="M1163" s="35" t="e">
        <f>IF(ISNUMBER(L1163),#N/A,IF(ISNUMBER(INDEX('Approved CPZ List'!$I:$I,MATCH('HFTD CPZ'!$B1163,'Approved CPZ List'!$B:$B,0))),$K1163,#N/A))</f>
        <v>#N/A</v>
      </c>
    </row>
    <row r="1164" spans="1:13" ht="15.75" x14ac:dyDescent="0.25">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List'!$I:$I,MATCH('HFTD CPZ'!$B1164,'08W Project List'!$F:$F,0))),$K1164,#N/A)</f>
        <v>#N/A</v>
      </c>
      <c r="M1164" s="35" t="e">
        <f>IF(ISNUMBER(L1164),#N/A,IF(ISNUMBER(INDEX('Approved CPZ List'!$I:$I,MATCH('HFTD CPZ'!$B1164,'Approved CPZ List'!$B:$B,0))),$K1164,#N/A))</f>
        <v>#N/A</v>
      </c>
    </row>
    <row r="1165" spans="1:13" ht="15.75" x14ac:dyDescent="0.25">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List'!$I:$I,MATCH('HFTD CPZ'!$B1165,'08W Project List'!$F:$F,0))),$K1165,#N/A)</f>
        <v>#N/A</v>
      </c>
      <c r="M1165" s="35" t="e">
        <f>IF(ISNUMBER(L1165),#N/A,IF(ISNUMBER(INDEX('Approved CPZ List'!$I:$I,MATCH('HFTD CPZ'!$B1165,'Approved CPZ List'!$B:$B,0))),$K1165,#N/A))</f>
        <v>#N/A</v>
      </c>
    </row>
    <row r="1166" spans="1:13" ht="15.75" x14ac:dyDescent="0.25">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List'!$I:$I,MATCH('HFTD CPZ'!$B1166,'08W Project List'!$F:$F,0))),$K1166,#N/A)</f>
        <v>#N/A</v>
      </c>
      <c r="M1166" s="35" t="e">
        <f>IF(ISNUMBER(L1166),#N/A,IF(ISNUMBER(INDEX('Approved CPZ List'!$I:$I,MATCH('HFTD CPZ'!$B1166,'Approved CPZ List'!$B:$B,0))),$K1166,#N/A))</f>
        <v>#N/A</v>
      </c>
    </row>
    <row r="1167" spans="1:13" ht="15.75" x14ac:dyDescent="0.25">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List'!$I:$I,MATCH('HFTD CPZ'!$B1167,'08W Project List'!$F:$F,0))),$K1167,#N/A)</f>
        <v>#N/A</v>
      </c>
      <c r="M1167" s="35" t="e">
        <f>IF(ISNUMBER(L1167),#N/A,IF(ISNUMBER(INDEX('Approved CPZ List'!$I:$I,MATCH('HFTD CPZ'!$B1167,'Approved CPZ List'!$B:$B,0))),$K1167,#N/A))</f>
        <v>#N/A</v>
      </c>
    </row>
    <row r="1168" spans="1:13" ht="15.75" x14ac:dyDescent="0.25">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List'!$I:$I,MATCH('HFTD CPZ'!$B1168,'08W Project List'!$F:$F,0))),$K1168,#N/A)</f>
        <v>#N/A</v>
      </c>
      <c r="M1168" s="35" t="e">
        <f>IF(ISNUMBER(L1168),#N/A,IF(ISNUMBER(INDEX('Approved CPZ List'!$I:$I,MATCH('HFTD CPZ'!$B1168,'Approved CPZ List'!$B:$B,0))),$K1168,#N/A))</f>
        <v>#N/A</v>
      </c>
    </row>
    <row r="1169" spans="1:13" ht="15.75" x14ac:dyDescent="0.25">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List'!$I:$I,MATCH('HFTD CPZ'!$B1169,'08W Project List'!$F:$F,0))),$K1169,#N/A)</f>
        <v>#N/A</v>
      </c>
      <c r="M1169" s="35" t="e">
        <f>IF(ISNUMBER(L1169),#N/A,IF(ISNUMBER(INDEX('Approved CPZ List'!$I:$I,MATCH('HFTD CPZ'!$B1169,'Approved CPZ List'!$B:$B,0))),$K1169,#N/A))</f>
        <v>#N/A</v>
      </c>
    </row>
    <row r="1170" spans="1:13" ht="15.75" x14ac:dyDescent="0.25">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List'!$I:$I,MATCH('HFTD CPZ'!$B1170,'08W Project List'!$F:$F,0))),$K1170,#N/A)</f>
        <v>#N/A</v>
      </c>
      <c r="M1170" s="35" t="e">
        <f>IF(ISNUMBER(L1170),#N/A,IF(ISNUMBER(INDEX('Approved CPZ List'!$I:$I,MATCH('HFTD CPZ'!$B1170,'Approved CPZ List'!$B:$B,0))),$K1170,#N/A))</f>
        <v>#N/A</v>
      </c>
    </row>
    <row r="1171" spans="1:13" ht="15.75" x14ac:dyDescent="0.25">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List'!$I:$I,MATCH('HFTD CPZ'!$B1171,'08W Project List'!$F:$F,0))),$K1171,#N/A)</f>
        <v>#N/A</v>
      </c>
      <c r="M1171" s="35" t="e">
        <f>IF(ISNUMBER(L1171),#N/A,IF(ISNUMBER(INDEX('Approved CPZ List'!$I:$I,MATCH('HFTD CPZ'!$B1171,'Approved CPZ List'!$B:$B,0))),$K1171,#N/A))</f>
        <v>#N/A</v>
      </c>
    </row>
    <row r="1172" spans="1:13" ht="15.75" x14ac:dyDescent="0.25">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List'!$I:$I,MATCH('HFTD CPZ'!$B1172,'08W Project List'!$F:$F,0))),$K1172,#N/A)</f>
        <v>#N/A</v>
      </c>
      <c r="M1172" s="35" t="e">
        <f>IF(ISNUMBER(L1172),#N/A,IF(ISNUMBER(INDEX('Approved CPZ List'!$I:$I,MATCH('HFTD CPZ'!$B1172,'Approved CPZ List'!$B:$B,0))),$K1172,#N/A))</f>
        <v>#N/A</v>
      </c>
    </row>
    <row r="1173" spans="1:13" ht="15.75" x14ac:dyDescent="0.25">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List'!$I:$I,MATCH('HFTD CPZ'!$B1173,'08W Project List'!$F:$F,0))),$K1173,#N/A)</f>
        <v>#N/A</v>
      </c>
      <c r="M1173" s="35" t="e">
        <f>IF(ISNUMBER(L1173),#N/A,IF(ISNUMBER(INDEX('Approved CPZ List'!$I:$I,MATCH('HFTD CPZ'!$B1173,'Approved CPZ List'!$B:$B,0))),$K1173,#N/A))</f>
        <v>#N/A</v>
      </c>
    </row>
    <row r="1174" spans="1:13" ht="15.75" x14ac:dyDescent="0.25">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List'!$I:$I,MATCH('HFTD CPZ'!$B1174,'08W Project List'!$F:$F,0))),$K1174,#N/A)</f>
        <v>#N/A</v>
      </c>
      <c r="M1174" s="35" t="e">
        <f>IF(ISNUMBER(L1174),#N/A,IF(ISNUMBER(INDEX('Approved CPZ List'!$I:$I,MATCH('HFTD CPZ'!$B1174,'Approved CPZ List'!$B:$B,0))),$K1174,#N/A))</f>
        <v>#N/A</v>
      </c>
    </row>
    <row r="1175" spans="1:13" ht="15.75" x14ac:dyDescent="0.25">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List'!$I:$I,MATCH('HFTD CPZ'!$B1175,'08W Project List'!$F:$F,0))),$K1175,#N/A)</f>
        <v>#N/A</v>
      </c>
      <c r="M1175" s="35" t="e">
        <f>IF(ISNUMBER(L1175),#N/A,IF(ISNUMBER(INDEX('Approved CPZ List'!$I:$I,MATCH('HFTD CPZ'!$B1175,'Approved CPZ List'!$B:$B,0))),$K1175,#N/A))</f>
        <v>#N/A</v>
      </c>
    </row>
    <row r="1176" spans="1:13" ht="15.75" x14ac:dyDescent="0.25">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List'!$I:$I,MATCH('HFTD CPZ'!$B1176,'08W Project List'!$F:$F,0))),$K1176,#N/A)</f>
        <v>#N/A</v>
      </c>
      <c r="M1176" s="35" t="e">
        <f>IF(ISNUMBER(L1176),#N/A,IF(ISNUMBER(INDEX('Approved CPZ List'!$I:$I,MATCH('HFTD CPZ'!$B1176,'Approved CPZ List'!$B:$B,0))),$K1176,#N/A))</f>
        <v>#N/A</v>
      </c>
    </row>
    <row r="1177" spans="1:13" ht="15.75" x14ac:dyDescent="0.25">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List'!$I:$I,MATCH('HFTD CPZ'!$B1177,'08W Project List'!$F:$F,0))),$K1177,#N/A)</f>
        <v>2487.3084574227646</v>
      </c>
      <c r="M1177" s="35" t="e">
        <f>IF(ISNUMBER(L1177),#N/A,IF(ISNUMBER(INDEX('Approved CPZ List'!$I:$I,MATCH('HFTD CPZ'!$B1177,'Approved CPZ List'!$B:$B,0))),$K1177,#N/A))</f>
        <v>#N/A</v>
      </c>
    </row>
    <row r="1178" spans="1:13" ht="15.75" x14ac:dyDescent="0.25">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List'!$I:$I,MATCH('HFTD CPZ'!$B1178,'08W Project List'!$F:$F,0))),$K1178,#N/A)</f>
        <v>#N/A</v>
      </c>
      <c r="M1178" s="35" t="e">
        <f>IF(ISNUMBER(L1178),#N/A,IF(ISNUMBER(INDEX('Approved CPZ List'!$I:$I,MATCH('HFTD CPZ'!$B1178,'Approved CPZ List'!$B:$B,0))),$K1178,#N/A))</f>
        <v>#N/A</v>
      </c>
    </row>
    <row r="1179" spans="1:13" ht="15.75" x14ac:dyDescent="0.25">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List'!$I:$I,MATCH('HFTD CPZ'!$B1179,'08W Project List'!$F:$F,0))),$K1179,#N/A)</f>
        <v>#N/A</v>
      </c>
      <c r="M1179" s="35" t="e">
        <f>IF(ISNUMBER(L1179),#N/A,IF(ISNUMBER(INDEX('Approved CPZ List'!$I:$I,MATCH('HFTD CPZ'!$B1179,'Approved CPZ List'!$B:$B,0))),$K1179,#N/A))</f>
        <v>#N/A</v>
      </c>
    </row>
    <row r="1180" spans="1:13" ht="15.75" x14ac:dyDescent="0.25">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List'!$I:$I,MATCH('HFTD CPZ'!$B1180,'08W Project List'!$F:$F,0))),$K1180,#N/A)</f>
        <v>#N/A</v>
      </c>
      <c r="M1180" s="35" t="e">
        <f>IF(ISNUMBER(L1180),#N/A,IF(ISNUMBER(INDEX('Approved CPZ List'!$I:$I,MATCH('HFTD CPZ'!$B1180,'Approved CPZ List'!$B:$B,0))),$K1180,#N/A))</f>
        <v>#N/A</v>
      </c>
    </row>
    <row r="1181" spans="1:13" ht="15.75" x14ac:dyDescent="0.25">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List'!$I:$I,MATCH('HFTD CPZ'!$B1181,'08W Project List'!$F:$F,0))),$K1181,#N/A)</f>
        <v>#N/A</v>
      </c>
      <c r="M1181" s="35" t="e">
        <f>IF(ISNUMBER(L1181),#N/A,IF(ISNUMBER(INDEX('Approved CPZ List'!$I:$I,MATCH('HFTD CPZ'!$B1181,'Approved CPZ List'!$B:$B,0))),$K1181,#N/A))</f>
        <v>#N/A</v>
      </c>
    </row>
    <row r="1182" spans="1:13" ht="15.75" x14ac:dyDescent="0.25">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List'!$I:$I,MATCH('HFTD CPZ'!$B1182,'08W Project List'!$F:$F,0))),$K1182,#N/A)</f>
        <v>#N/A</v>
      </c>
      <c r="M1182" s="35" t="e">
        <f>IF(ISNUMBER(L1182),#N/A,IF(ISNUMBER(INDEX('Approved CPZ List'!$I:$I,MATCH('HFTD CPZ'!$B1182,'Approved CPZ List'!$B:$B,0))),$K1182,#N/A))</f>
        <v>#N/A</v>
      </c>
    </row>
    <row r="1183" spans="1:13" ht="15.75" x14ac:dyDescent="0.25">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List'!$I:$I,MATCH('HFTD CPZ'!$B1183,'08W Project List'!$F:$F,0))),$K1183,#N/A)</f>
        <v>#N/A</v>
      </c>
      <c r="M1183" s="35" t="e">
        <f>IF(ISNUMBER(L1183),#N/A,IF(ISNUMBER(INDEX('Approved CPZ List'!$I:$I,MATCH('HFTD CPZ'!$B1183,'Approved CPZ List'!$B:$B,0))),$K1183,#N/A))</f>
        <v>#N/A</v>
      </c>
    </row>
    <row r="1184" spans="1:13" ht="15.75" x14ac:dyDescent="0.25">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List'!$I:$I,MATCH('HFTD CPZ'!$B1184,'08W Project List'!$F:$F,0))),$K1184,#N/A)</f>
        <v>#N/A</v>
      </c>
      <c r="M1184" s="35" t="e">
        <f>IF(ISNUMBER(L1184),#N/A,IF(ISNUMBER(INDEX('Approved CPZ List'!$I:$I,MATCH('HFTD CPZ'!$B1184,'Approved CPZ List'!$B:$B,0))),$K1184,#N/A))</f>
        <v>#N/A</v>
      </c>
    </row>
    <row r="1185" spans="1:13" ht="15.75" x14ac:dyDescent="0.25">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List'!$I:$I,MATCH('HFTD CPZ'!$B1185,'08W Project List'!$F:$F,0))),$K1185,#N/A)</f>
        <v>#N/A</v>
      </c>
      <c r="M1185" s="35" t="e">
        <f>IF(ISNUMBER(L1185),#N/A,IF(ISNUMBER(INDEX('Approved CPZ List'!$I:$I,MATCH('HFTD CPZ'!$B1185,'Approved CPZ List'!$B:$B,0))),$K1185,#N/A))</f>
        <v>#N/A</v>
      </c>
    </row>
    <row r="1186" spans="1:13" ht="15.75" x14ac:dyDescent="0.25">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List'!$I:$I,MATCH('HFTD CPZ'!$B1186,'08W Project List'!$F:$F,0))),$K1186,#N/A)</f>
        <v>#N/A</v>
      </c>
      <c r="M1186" s="35" t="e">
        <f>IF(ISNUMBER(L1186),#N/A,IF(ISNUMBER(INDEX('Approved CPZ List'!$I:$I,MATCH('HFTD CPZ'!$B1186,'Approved CPZ List'!$B:$B,0))),$K1186,#N/A))</f>
        <v>#N/A</v>
      </c>
    </row>
    <row r="1187" spans="1:13" ht="15.75" x14ac:dyDescent="0.25">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List'!$I:$I,MATCH('HFTD CPZ'!$B1187,'08W Project List'!$F:$F,0))),$K1187,#N/A)</f>
        <v>#N/A</v>
      </c>
      <c r="M1187" s="35" t="e">
        <f>IF(ISNUMBER(L1187),#N/A,IF(ISNUMBER(INDEX('Approved CPZ List'!$I:$I,MATCH('HFTD CPZ'!$B1187,'Approved CPZ List'!$B:$B,0))),$K1187,#N/A))</f>
        <v>#N/A</v>
      </c>
    </row>
    <row r="1188" spans="1:13" ht="15.75" x14ac:dyDescent="0.25">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List'!$I:$I,MATCH('HFTD CPZ'!$B1188,'08W Project List'!$F:$F,0))),$K1188,#N/A)</f>
        <v>#N/A</v>
      </c>
      <c r="M1188" s="35" t="e">
        <f>IF(ISNUMBER(L1188),#N/A,IF(ISNUMBER(INDEX('Approved CPZ List'!$I:$I,MATCH('HFTD CPZ'!$B1188,'Approved CPZ List'!$B:$B,0))),$K1188,#N/A))</f>
        <v>#N/A</v>
      </c>
    </row>
    <row r="1189" spans="1:13" ht="15.75" x14ac:dyDescent="0.25">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List'!$I:$I,MATCH('HFTD CPZ'!$B1189,'08W Project List'!$F:$F,0))),$K1189,#N/A)</f>
        <v>#N/A</v>
      </c>
      <c r="M1189" s="35" t="e">
        <f>IF(ISNUMBER(L1189),#N/A,IF(ISNUMBER(INDEX('Approved CPZ List'!$I:$I,MATCH('HFTD CPZ'!$B1189,'Approved CPZ List'!$B:$B,0))),$K1189,#N/A))</f>
        <v>#N/A</v>
      </c>
    </row>
    <row r="1190" spans="1:13" ht="15.75" x14ac:dyDescent="0.25">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List'!$I:$I,MATCH('HFTD CPZ'!$B1190,'08W Project List'!$F:$F,0))),$K1190,#N/A)</f>
        <v>#N/A</v>
      </c>
      <c r="M1190" s="35" t="e">
        <f>IF(ISNUMBER(L1190),#N/A,IF(ISNUMBER(INDEX('Approved CPZ List'!$I:$I,MATCH('HFTD CPZ'!$B1190,'Approved CPZ List'!$B:$B,0))),$K1190,#N/A))</f>
        <v>#N/A</v>
      </c>
    </row>
    <row r="1191" spans="1:13" ht="15.75" x14ac:dyDescent="0.25">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List'!$I:$I,MATCH('HFTD CPZ'!$B1191,'08W Project List'!$F:$F,0))),$K1191,#N/A)</f>
        <v>#N/A</v>
      </c>
      <c r="M1191" s="35" t="e">
        <f>IF(ISNUMBER(L1191),#N/A,IF(ISNUMBER(INDEX('Approved CPZ List'!$I:$I,MATCH('HFTD CPZ'!$B1191,'Approved CPZ List'!$B:$B,0))),$K1191,#N/A))</f>
        <v>#N/A</v>
      </c>
    </row>
    <row r="1192" spans="1:13" ht="15.75" x14ac:dyDescent="0.25">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List'!$I:$I,MATCH('HFTD CPZ'!$B1192,'08W Project List'!$F:$F,0))),$K1192,#N/A)</f>
        <v>#N/A</v>
      </c>
      <c r="M1192" s="35" t="e">
        <f>IF(ISNUMBER(L1192),#N/A,IF(ISNUMBER(INDEX('Approved CPZ List'!$I:$I,MATCH('HFTD CPZ'!$B1192,'Approved CPZ List'!$B:$B,0))),$K1192,#N/A))</f>
        <v>#N/A</v>
      </c>
    </row>
    <row r="1193" spans="1:13" ht="15.75" x14ac:dyDescent="0.25">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List'!$I:$I,MATCH('HFTD CPZ'!$B1193,'08W Project List'!$F:$F,0))),$K1193,#N/A)</f>
        <v>#N/A</v>
      </c>
      <c r="M1193" s="35" t="e">
        <f>IF(ISNUMBER(L1193),#N/A,IF(ISNUMBER(INDEX('Approved CPZ List'!$I:$I,MATCH('HFTD CPZ'!$B1193,'Approved CPZ List'!$B:$B,0))),$K1193,#N/A))</f>
        <v>#N/A</v>
      </c>
    </row>
    <row r="1194" spans="1:13" ht="15.75" x14ac:dyDescent="0.25">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List'!$I:$I,MATCH('HFTD CPZ'!$B1194,'08W Project List'!$F:$F,0))),$K1194,#N/A)</f>
        <v>#N/A</v>
      </c>
      <c r="M1194" s="35" t="e">
        <f>IF(ISNUMBER(L1194),#N/A,IF(ISNUMBER(INDEX('Approved CPZ List'!$I:$I,MATCH('HFTD CPZ'!$B1194,'Approved CPZ List'!$B:$B,0))),$K1194,#N/A))</f>
        <v>#N/A</v>
      </c>
    </row>
    <row r="1195" spans="1:13" ht="15.75" x14ac:dyDescent="0.25">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List'!$I:$I,MATCH('HFTD CPZ'!$B1195,'08W Project List'!$F:$F,0))),$K1195,#N/A)</f>
        <v>#N/A</v>
      </c>
      <c r="M1195" s="35" t="e">
        <f>IF(ISNUMBER(L1195),#N/A,IF(ISNUMBER(INDEX('Approved CPZ List'!$I:$I,MATCH('HFTD CPZ'!$B1195,'Approved CPZ List'!$B:$B,0))),$K1195,#N/A))</f>
        <v>#N/A</v>
      </c>
    </row>
    <row r="1196" spans="1:13" ht="15.75" x14ac:dyDescent="0.25">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List'!$I:$I,MATCH('HFTD CPZ'!$B1196,'08W Project List'!$F:$F,0))),$K1196,#N/A)</f>
        <v>#N/A</v>
      </c>
      <c r="M1196" s="35" t="e">
        <f>IF(ISNUMBER(L1196),#N/A,IF(ISNUMBER(INDEX('Approved CPZ List'!$I:$I,MATCH('HFTD CPZ'!$B1196,'Approved CPZ List'!$B:$B,0))),$K1196,#N/A))</f>
        <v>#N/A</v>
      </c>
    </row>
    <row r="1197" spans="1:13" ht="15.75" x14ac:dyDescent="0.25">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List'!$I:$I,MATCH('HFTD CPZ'!$B1197,'08W Project List'!$F:$F,0))),$K1197,#N/A)</f>
        <v>#N/A</v>
      </c>
      <c r="M1197" s="35" t="e">
        <f>IF(ISNUMBER(L1197),#N/A,IF(ISNUMBER(INDEX('Approved CPZ List'!$I:$I,MATCH('HFTD CPZ'!$B1197,'Approved CPZ List'!$B:$B,0))),$K1197,#N/A))</f>
        <v>#N/A</v>
      </c>
    </row>
    <row r="1198" spans="1:13" ht="15.75" x14ac:dyDescent="0.25">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List'!$I:$I,MATCH('HFTD CPZ'!$B1198,'08W Project List'!$F:$F,0))),$K1198,#N/A)</f>
        <v>#N/A</v>
      </c>
      <c r="M1198" s="35" t="e">
        <f>IF(ISNUMBER(L1198),#N/A,IF(ISNUMBER(INDEX('Approved CPZ List'!$I:$I,MATCH('HFTD CPZ'!$B1198,'Approved CPZ List'!$B:$B,0))),$K1198,#N/A))</f>
        <v>#N/A</v>
      </c>
    </row>
    <row r="1199" spans="1:13" ht="15.75" x14ac:dyDescent="0.25">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List'!$I:$I,MATCH('HFTD CPZ'!$B1199,'08W Project List'!$F:$F,0))),$K1199,#N/A)</f>
        <v>#N/A</v>
      </c>
      <c r="M1199" s="35" t="e">
        <f>IF(ISNUMBER(L1199),#N/A,IF(ISNUMBER(INDEX('Approved CPZ List'!$I:$I,MATCH('HFTD CPZ'!$B1199,'Approved CPZ List'!$B:$B,0))),$K1199,#N/A))</f>
        <v>#N/A</v>
      </c>
    </row>
    <row r="1200" spans="1:13" ht="15.75" x14ac:dyDescent="0.25">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List'!$I:$I,MATCH('HFTD CPZ'!$B1200,'08W Project List'!$F:$F,0))),$K1200,#N/A)</f>
        <v>#N/A</v>
      </c>
      <c r="M1200" s="35" t="e">
        <f>IF(ISNUMBER(L1200),#N/A,IF(ISNUMBER(INDEX('Approved CPZ List'!$I:$I,MATCH('HFTD CPZ'!$B1200,'Approved CPZ List'!$B:$B,0))),$K1200,#N/A))</f>
        <v>#N/A</v>
      </c>
    </row>
    <row r="1201" spans="1:13" ht="15.75" x14ac:dyDescent="0.25">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List'!$I:$I,MATCH('HFTD CPZ'!$B1201,'08W Project List'!$F:$F,0))),$K1201,#N/A)</f>
        <v>#N/A</v>
      </c>
      <c r="M1201" s="35" t="e">
        <f>IF(ISNUMBER(L1201),#N/A,IF(ISNUMBER(INDEX('Approved CPZ List'!$I:$I,MATCH('HFTD CPZ'!$B1201,'Approved CPZ List'!$B:$B,0))),$K1201,#N/A))</f>
        <v>#N/A</v>
      </c>
    </row>
    <row r="1202" spans="1:13" ht="15.75" x14ac:dyDescent="0.25">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List'!$I:$I,MATCH('HFTD CPZ'!$B1202,'08W Project List'!$F:$F,0))),$K1202,#N/A)</f>
        <v>#N/A</v>
      </c>
      <c r="M1202" s="35" t="e">
        <f>IF(ISNUMBER(L1202),#N/A,IF(ISNUMBER(INDEX('Approved CPZ List'!$I:$I,MATCH('HFTD CPZ'!$B1202,'Approved CPZ List'!$B:$B,0))),$K1202,#N/A))</f>
        <v>#N/A</v>
      </c>
    </row>
    <row r="1203" spans="1:13" ht="15.75" x14ac:dyDescent="0.25">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List'!$I:$I,MATCH('HFTD CPZ'!$B1203,'08W Project List'!$F:$F,0))),$K1203,#N/A)</f>
        <v>#N/A</v>
      </c>
      <c r="M1203" s="35" t="e">
        <f>IF(ISNUMBER(L1203),#N/A,IF(ISNUMBER(INDEX('Approved CPZ List'!$I:$I,MATCH('HFTD CPZ'!$B1203,'Approved CPZ List'!$B:$B,0))),$K1203,#N/A))</f>
        <v>#N/A</v>
      </c>
    </row>
    <row r="1204" spans="1:13" ht="15.75" x14ac:dyDescent="0.25">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List'!$I:$I,MATCH('HFTD CPZ'!$B1204,'08W Project List'!$F:$F,0))),$K1204,#N/A)</f>
        <v>#N/A</v>
      </c>
      <c r="M1204" s="35" t="e">
        <f>IF(ISNUMBER(L1204),#N/A,IF(ISNUMBER(INDEX('Approved CPZ List'!$I:$I,MATCH('HFTD CPZ'!$B1204,'Approved CPZ List'!$B:$B,0))),$K1204,#N/A))</f>
        <v>#N/A</v>
      </c>
    </row>
    <row r="1205" spans="1:13" ht="15.75" x14ac:dyDescent="0.25">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List'!$I:$I,MATCH('HFTD CPZ'!$B1205,'08W Project List'!$F:$F,0))),$K1205,#N/A)</f>
        <v>#N/A</v>
      </c>
      <c r="M1205" s="35" t="e">
        <f>IF(ISNUMBER(L1205),#N/A,IF(ISNUMBER(INDEX('Approved CPZ List'!$I:$I,MATCH('HFTD CPZ'!$B1205,'Approved CPZ List'!$B:$B,0))),$K1205,#N/A))</f>
        <v>#N/A</v>
      </c>
    </row>
    <row r="1206" spans="1:13" ht="15.75" x14ac:dyDescent="0.25">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List'!$I:$I,MATCH('HFTD CPZ'!$B1206,'08W Project List'!$F:$F,0))),$K1206,#N/A)</f>
        <v>#N/A</v>
      </c>
      <c r="M1206" s="35" t="e">
        <f>IF(ISNUMBER(L1206),#N/A,IF(ISNUMBER(INDEX('Approved CPZ List'!$I:$I,MATCH('HFTD CPZ'!$B1206,'Approved CPZ List'!$B:$B,0))),$K1206,#N/A))</f>
        <v>#N/A</v>
      </c>
    </row>
    <row r="1207" spans="1:13" ht="15.75" x14ac:dyDescent="0.25">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List'!$I:$I,MATCH('HFTD CPZ'!$B1207,'08W Project List'!$F:$F,0))),$K1207,#N/A)</f>
        <v>#N/A</v>
      </c>
      <c r="M1207" s="35" t="e">
        <f>IF(ISNUMBER(L1207),#N/A,IF(ISNUMBER(INDEX('Approved CPZ List'!$I:$I,MATCH('HFTD CPZ'!$B1207,'Approved CPZ List'!$B:$B,0))),$K1207,#N/A))</f>
        <v>#N/A</v>
      </c>
    </row>
    <row r="1208" spans="1:13" ht="15.75" x14ac:dyDescent="0.25">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List'!$I:$I,MATCH('HFTD CPZ'!$B1208,'08W Project List'!$F:$F,0))),$K1208,#N/A)</f>
        <v>#N/A</v>
      </c>
      <c r="M1208" s="35" t="e">
        <f>IF(ISNUMBER(L1208),#N/A,IF(ISNUMBER(INDEX('Approved CPZ List'!$I:$I,MATCH('HFTD CPZ'!$B1208,'Approved CPZ List'!$B:$B,0))),$K1208,#N/A))</f>
        <v>#N/A</v>
      </c>
    </row>
    <row r="1209" spans="1:13" ht="15.75" x14ac:dyDescent="0.25">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List'!$I:$I,MATCH('HFTD CPZ'!$B1209,'08W Project List'!$F:$F,0))),$K1209,#N/A)</f>
        <v>#N/A</v>
      </c>
      <c r="M1209" s="35" t="e">
        <f>IF(ISNUMBER(L1209),#N/A,IF(ISNUMBER(INDEX('Approved CPZ List'!$I:$I,MATCH('HFTD CPZ'!$B1209,'Approved CPZ List'!$B:$B,0))),$K1209,#N/A))</f>
        <v>#N/A</v>
      </c>
    </row>
    <row r="1210" spans="1:13" ht="15.75" x14ac:dyDescent="0.25">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List'!$I:$I,MATCH('HFTD CPZ'!$B1210,'08W Project List'!$F:$F,0))),$K1210,#N/A)</f>
        <v>#N/A</v>
      </c>
      <c r="M1210" s="35" t="e">
        <f>IF(ISNUMBER(L1210),#N/A,IF(ISNUMBER(INDEX('Approved CPZ List'!$I:$I,MATCH('HFTD CPZ'!$B1210,'Approved CPZ List'!$B:$B,0))),$K1210,#N/A))</f>
        <v>#N/A</v>
      </c>
    </row>
    <row r="1211" spans="1:13" ht="15.75" x14ac:dyDescent="0.25">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List'!$I:$I,MATCH('HFTD CPZ'!$B1211,'08W Project List'!$F:$F,0))),$K1211,#N/A)</f>
        <v>#N/A</v>
      </c>
      <c r="M1211" s="35" t="e">
        <f>IF(ISNUMBER(L1211),#N/A,IF(ISNUMBER(INDEX('Approved CPZ List'!$I:$I,MATCH('HFTD CPZ'!$B1211,'Approved CPZ List'!$B:$B,0))),$K1211,#N/A))</f>
        <v>#N/A</v>
      </c>
    </row>
    <row r="1212" spans="1:13" ht="15.75" x14ac:dyDescent="0.25">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List'!$I:$I,MATCH('HFTD CPZ'!$B1212,'08W Project List'!$F:$F,0))),$K1212,#N/A)</f>
        <v>#N/A</v>
      </c>
      <c r="M1212" s="35" t="e">
        <f>IF(ISNUMBER(L1212),#N/A,IF(ISNUMBER(INDEX('Approved CPZ List'!$I:$I,MATCH('HFTD CPZ'!$B1212,'Approved CPZ List'!$B:$B,0))),$K1212,#N/A))</f>
        <v>#N/A</v>
      </c>
    </row>
    <row r="1213" spans="1:13" ht="15.75" x14ac:dyDescent="0.25">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List'!$I:$I,MATCH('HFTD CPZ'!$B1213,'08W Project List'!$F:$F,0))),$K1213,#N/A)</f>
        <v>#N/A</v>
      </c>
      <c r="M1213" s="35" t="e">
        <f>IF(ISNUMBER(L1213),#N/A,IF(ISNUMBER(INDEX('Approved CPZ List'!$I:$I,MATCH('HFTD CPZ'!$B1213,'Approved CPZ List'!$B:$B,0))),$K1213,#N/A))</f>
        <v>#N/A</v>
      </c>
    </row>
    <row r="1214" spans="1:13" ht="15.75" x14ac:dyDescent="0.25">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List'!$I:$I,MATCH('HFTD CPZ'!$B1214,'08W Project List'!$F:$F,0))),$K1214,#N/A)</f>
        <v>#N/A</v>
      </c>
      <c r="M1214" s="35" t="e">
        <f>IF(ISNUMBER(L1214),#N/A,IF(ISNUMBER(INDEX('Approved CPZ List'!$I:$I,MATCH('HFTD CPZ'!$B1214,'Approved CPZ List'!$B:$B,0))),$K1214,#N/A))</f>
        <v>#N/A</v>
      </c>
    </row>
    <row r="1215" spans="1:13" ht="15.75" x14ac:dyDescent="0.25">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List'!$I:$I,MATCH('HFTD CPZ'!$B1215,'08W Project List'!$F:$F,0))),$K1215,#N/A)</f>
        <v>#N/A</v>
      </c>
      <c r="M1215" s="35" t="e">
        <f>IF(ISNUMBER(L1215),#N/A,IF(ISNUMBER(INDEX('Approved CPZ List'!$I:$I,MATCH('HFTD CPZ'!$B1215,'Approved CPZ List'!$B:$B,0))),$K1215,#N/A))</f>
        <v>#N/A</v>
      </c>
    </row>
    <row r="1216" spans="1:13" ht="15.75" x14ac:dyDescent="0.25">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List'!$I:$I,MATCH('HFTD CPZ'!$B1216,'08W Project List'!$F:$F,0))),$K1216,#N/A)</f>
        <v>#N/A</v>
      </c>
      <c r="M1216" s="35" t="e">
        <f>IF(ISNUMBER(L1216),#N/A,IF(ISNUMBER(INDEX('Approved CPZ List'!$I:$I,MATCH('HFTD CPZ'!$B1216,'Approved CPZ List'!$B:$B,0))),$K1216,#N/A))</f>
        <v>#N/A</v>
      </c>
    </row>
    <row r="1217" spans="1:13" ht="15.75" x14ac:dyDescent="0.25">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List'!$I:$I,MATCH('HFTD CPZ'!$B1217,'08W Project List'!$F:$F,0))),$K1217,#N/A)</f>
        <v>#N/A</v>
      </c>
      <c r="M1217" s="35" t="e">
        <f>IF(ISNUMBER(L1217),#N/A,IF(ISNUMBER(INDEX('Approved CPZ List'!$I:$I,MATCH('HFTD CPZ'!$B1217,'Approved CPZ List'!$B:$B,0))),$K1217,#N/A))</f>
        <v>#N/A</v>
      </c>
    </row>
    <row r="1218" spans="1:13" ht="15.75" x14ac:dyDescent="0.25">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List'!$I:$I,MATCH('HFTD CPZ'!$B1218,'08W Project List'!$F:$F,0))),$K1218,#N/A)</f>
        <v>#N/A</v>
      </c>
      <c r="M1218" s="35" t="e">
        <f>IF(ISNUMBER(L1218),#N/A,IF(ISNUMBER(INDEX('Approved CPZ List'!$I:$I,MATCH('HFTD CPZ'!$B1218,'Approved CPZ List'!$B:$B,0))),$K1218,#N/A))</f>
        <v>#N/A</v>
      </c>
    </row>
    <row r="1219" spans="1:13" ht="15.75" x14ac:dyDescent="0.25">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List'!$I:$I,MATCH('HFTD CPZ'!$B1219,'08W Project List'!$F:$F,0))),$K1219,#N/A)</f>
        <v>#N/A</v>
      </c>
      <c r="M1219" s="35" t="e">
        <f>IF(ISNUMBER(L1219),#N/A,IF(ISNUMBER(INDEX('Approved CPZ List'!$I:$I,MATCH('HFTD CPZ'!$B1219,'Approved CPZ List'!$B:$B,0))),$K1219,#N/A))</f>
        <v>#N/A</v>
      </c>
    </row>
    <row r="1220" spans="1:13" ht="15.75" x14ac:dyDescent="0.25">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List'!$I:$I,MATCH('HFTD CPZ'!$B1220,'08W Project List'!$F:$F,0))),$K1220,#N/A)</f>
        <v>#N/A</v>
      </c>
      <c r="M1220" s="35" t="e">
        <f>IF(ISNUMBER(L1220),#N/A,IF(ISNUMBER(INDEX('Approved CPZ List'!$I:$I,MATCH('HFTD CPZ'!$B1220,'Approved CPZ List'!$B:$B,0))),$K1220,#N/A))</f>
        <v>#N/A</v>
      </c>
    </row>
    <row r="1221" spans="1:13" ht="15.75" x14ac:dyDescent="0.25">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List'!$I:$I,MATCH('HFTD CPZ'!$B1221,'08W Project List'!$F:$F,0))),$K1221,#N/A)</f>
        <v>#N/A</v>
      </c>
      <c r="M1221" s="35" t="e">
        <f>IF(ISNUMBER(L1221),#N/A,IF(ISNUMBER(INDEX('Approved CPZ List'!$I:$I,MATCH('HFTD CPZ'!$B1221,'Approved CPZ List'!$B:$B,0))),$K1221,#N/A))</f>
        <v>#N/A</v>
      </c>
    </row>
    <row r="1222" spans="1:13" ht="15.75" x14ac:dyDescent="0.25">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List'!$I:$I,MATCH('HFTD CPZ'!$B1222,'08W Project List'!$F:$F,0))),$K1222,#N/A)</f>
        <v>#N/A</v>
      </c>
      <c r="M1222" s="35" t="e">
        <f>IF(ISNUMBER(L1222),#N/A,IF(ISNUMBER(INDEX('Approved CPZ List'!$I:$I,MATCH('HFTD CPZ'!$B1222,'Approved CPZ List'!$B:$B,0))),$K1222,#N/A))</f>
        <v>#N/A</v>
      </c>
    </row>
    <row r="1223" spans="1:13" ht="15.75" x14ac:dyDescent="0.25">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List'!$I:$I,MATCH('HFTD CPZ'!$B1223,'08W Project List'!$F:$F,0))),$K1223,#N/A)</f>
        <v>#N/A</v>
      </c>
      <c r="M1223" s="35" t="e">
        <f>IF(ISNUMBER(L1223),#N/A,IF(ISNUMBER(INDEX('Approved CPZ List'!$I:$I,MATCH('HFTD CPZ'!$B1223,'Approved CPZ List'!$B:$B,0))),$K1223,#N/A))</f>
        <v>#N/A</v>
      </c>
    </row>
    <row r="1224" spans="1:13" ht="15.75" x14ac:dyDescent="0.25">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List'!$I:$I,MATCH('HFTD CPZ'!$B1224,'08W Project List'!$F:$F,0))),$K1224,#N/A)</f>
        <v>#N/A</v>
      </c>
      <c r="M1224" s="35" t="e">
        <f>IF(ISNUMBER(L1224),#N/A,IF(ISNUMBER(INDEX('Approved CPZ List'!$I:$I,MATCH('HFTD CPZ'!$B1224,'Approved CPZ List'!$B:$B,0))),$K1224,#N/A))</f>
        <v>#N/A</v>
      </c>
    </row>
    <row r="1225" spans="1:13" ht="15.75" x14ac:dyDescent="0.25">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List'!$I:$I,MATCH('HFTD CPZ'!$B1225,'08W Project List'!$F:$F,0))),$K1225,#N/A)</f>
        <v>#N/A</v>
      </c>
      <c r="M1225" s="35" t="e">
        <f>IF(ISNUMBER(L1225),#N/A,IF(ISNUMBER(INDEX('Approved CPZ List'!$I:$I,MATCH('HFTD CPZ'!$B1225,'Approved CPZ List'!$B:$B,0))),$K1225,#N/A))</f>
        <v>#N/A</v>
      </c>
    </row>
    <row r="1226" spans="1:13" ht="15.75" x14ac:dyDescent="0.25">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List'!$I:$I,MATCH('HFTD CPZ'!$B1226,'08W Project List'!$F:$F,0))),$K1226,#N/A)</f>
        <v>#N/A</v>
      </c>
      <c r="M1226" s="35" t="e">
        <f>IF(ISNUMBER(L1226),#N/A,IF(ISNUMBER(INDEX('Approved CPZ List'!$I:$I,MATCH('HFTD CPZ'!$B1226,'Approved CPZ List'!$B:$B,0))),$K1226,#N/A))</f>
        <v>#N/A</v>
      </c>
    </row>
    <row r="1227" spans="1:13" ht="15.75" x14ac:dyDescent="0.25">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List'!$I:$I,MATCH('HFTD CPZ'!$B1227,'08W Project List'!$F:$F,0))),$K1227,#N/A)</f>
        <v>#N/A</v>
      </c>
      <c r="M1227" s="35" t="e">
        <f>IF(ISNUMBER(L1227),#N/A,IF(ISNUMBER(INDEX('Approved CPZ List'!$I:$I,MATCH('HFTD CPZ'!$B1227,'Approved CPZ List'!$B:$B,0))),$K1227,#N/A))</f>
        <v>#N/A</v>
      </c>
    </row>
    <row r="1228" spans="1:13" ht="15.75" x14ac:dyDescent="0.25">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List'!$I:$I,MATCH('HFTD CPZ'!$B1228,'08W Project List'!$F:$F,0))),$K1228,#N/A)</f>
        <v>#N/A</v>
      </c>
      <c r="M1228" s="35" t="e">
        <f>IF(ISNUMBER(L1228),#N/A,IF(ISNUMBER(INDEX('Approved CPZ List'!$I:$I,MATCH('HFTD CPZ'!$B1228,'Approved CPZ List'!$B:$B,0))),$K1228,#N/A))</f>
        <v>#N/A</v>
      </c>
    </row>
    <row r="1229" spans="1:13" ht="15.75" x14ac:dyDescent="0.25">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List'!$I:$I,MATCH('HFTD CPZ'!$B1229,'08W Project List'!$F:$F,0))),$K1229,#N/A)</f>
        <v>#N/A</v>
      </c>
      <c r="M1229" s="35" t="e">
        <f>IF(ISNUMBER(L1229),#N/A,IF(ISNUMBER(INDEX('Approved CPZ List'!$I:$I,MATCH('HFTD CPZ'!$B1229,'Approved CPZ List'!$B:$B,0))),$K1229,#N/A))</f>
        <v>#N/A</v>
      </c>
    </row>
    <row r="1230" spans="1:13" ht="15.75" x14ac:dyDescent="0.25">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List'!$I:$I,MATCH('HFTD CPZ'!$B1230,'08W Project List'!$F:$F,0))),$K1230,#N/A)</f>
        <v>#N/A</v>
      </c>
      <c r="M1230" s="35" t="e">
        <f>IF(ISNUMBER(L1230),#N/A,IF(ISNUMBER(INDEX('Approved CPZ List'!$I:$I,MATCH('HFTD CPZ'!$B1230,'Approved CPZ List'!$B:$B,0))),$K1230,#N/A))</f>
        <v>#N/A</v>
      </c>
    </row>
    <row r="1231" spans="1:13" ht="15.75" x14ac:dyDescent="0.25">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List'!$I:$I,MATCH('HFTD CPZ'!$B1231,'08W Project List'!$F:$F,0))),$K1231,#N/A)</f>
        <v>#N/A</v>
      </c>
      <c r="M1231" s="35" t="e">
        <f>IF(ISNUMBER(L1231),#N/A,IF(ISNUMBER(INDEX('Approved CPZ List'!$I:$I,MATCH('HFTD CPZ'!$B1231,'Approved CPZ List'!$B:$B,0))),$K1231,#N/A))</f>
        <v>#N/A</v>
      </c>
    </row>
    <row r="1232" spans="1:13" ht="15.75" x14ac:dyDescent="0.25">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List'!$I:$I,MATCH('HFTD CPZ'!$B1232,'08W Project List'!$F:$F,0))),$K1232,#N/A)</f>
        <v>#N/A</v>
      </c>
      <c r="M1232" s="35" t="e">
        <f>IF(ISNUMBER(L1232),#N/A,IF(ISNUMBER(INDEX('Approved CPZ List'!$I:$I,MATCH('HFTD CPZ'!$B1232,'Approved CPZ List'!$B:$B,0))),$K1232,#N/A))</f>
        <v>#N/A</v>
      </c>
    </row>
    <row r="1233" spans="1:13" ht="15.75" x14ac:dyDescent="0.25">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List'!$I:$I,MATCH('HFTD CPZ'!$B1233,'08W Project List'!$F:$F,0))),$K1233,#N/A)</f>
        <v>#N/A</v>
      </c>
      <c r="M1233" s="35" t="e">
        <f>IF(ISNUMBER(L1233),#N/A,IF(ISNUMBER(INDEX('Approved CPZ List'!$I:$I,MATCH('HFTD CPZ'!$B1233,'Approved CPZ List'!$B:$B,0))),$K1233,#N/A))</f>
        <v>#N/A</v>
      </c>
    </row>
    <row r="1234" spans="1:13" ht="15.75" x14ac:dyDescent="0.25">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List'!$I:$I,MATCH('HFTD CPZ'!$B1234,'08W Project List'!$F:$F,0))),$K1234,#N/A)</f>
        <v>#N/A</v>
      </c>
      <c r="M1234" s="35" t="e">
        <f>IF(ISNUMBER(L1234),#N/A,IF(ISNUMBER(INDEX('Approved CPZ List'!$I:$I,MATCH('HFTD CPZ'!$B1234,'Approved CPZ List'!$B:$B,0))),$K1234,#N/A))</f>
        <v>#N/A</v>
      </c>
    </row>
    <row r="1235" spans="1:13" ht="15.75" x14ac:dyDescent="0.25">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List'!$I:$I,MATCH('HFTD CPZ'!$B1235,'08W Project List'!$F:$F,0))),$K1235,#N/A)</f>
        <v>#N/A</v>
      </c>
      <c r="M1235" s="35" t="e">
        <f>IF(ISNUMBER(L1235),#N/A,IF(ISNUMBER(INDEX('Approved CPZ List'!$I:$I,MATCH('HFTD CPZ'!$B1235,'Approved CPZ List'!$B:$B,0))),$K1235,#N/A))</f>
        <v>#N/A</v>
      </c>
    </row>
    <row r="1236" spans="1:13" ht="15.75" x14ac:dyDescent="0.25">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List'!$I:$I,MATCH('HFTD CPZ'!$B1236,'08W Project List'!$F:$F,0))),$K1236,#N/A)</f>
        <v>#N/A</v>
      </c>
      <c r="M1236" s="35" t="e">
        <f>IF(ISNUMBER(L1236),#N/A,IF(ISNUMBER(INDEX('Approved CPZ List'!$I:$I,MATCH('HFTD CPZ'!$B1236,'Approved CPZ List'!$B:$B,0))),$K1236,#N/A))</f>
        <v>#N/A</v>
      </c>
    </row>
    <row r="1237" spans="1:13" ht="15.75" x14ac:dyDescent="0.25">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List'!$I:$I,MATCH('HFTD CPZ'!$B1237,'08W Project List'!$F:$F,0))),$K1237,#N/A)</f>
        <v>#N/A</v>
      </c>
      <c r="M1237" s="35" t="e">
        <f>IF(ISNUMBER(L1237),#N/A,IF(ISNUMBER(INDEX('Approved CPZ List'!$I:$I,MATCH('HFTD CPZ'!$B1237,'Approved CPZ List'!$B:$B,0))),$K1237,#N/A))</f>
        <v>#N/A</v>
      </c>
    </row>
    <row r="1238" spans="1:13" ht="15.75" x14ac:dyDescent="0.25">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List'!$I:$I,MATCH('HFTD CPZ'!$B1238,'08W Project List'!$F:$F,0))),$K1238,#N/A)</f>
        <v>#N/A</v>
      </c>
      <c r="M1238" s="35" t="e">
        <f>IF(ISNUMBER(L1238),#N/A,IF(ISNUMBER(INDEX('Approved CPZ List'!$I:$I,MATCH('HFTD CPZ'!$B1238,'Approved CPZ List'!$B:$B,0))),$K1238,#N/A))</f>
        <v>#N/A</v>
      </c>
    </row>
    <row r="1239" spans="1:13" ht="15.75" x14ac:dyDescent="0.25">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List'!$I:$I,MATCH('HFTD CPZ'!$B1239,'08W Project List'!$F:$F,0))),$K1239,#N/A)</f>
        <v>#N/A</v>
      </c>
      <c r="M1239" s="35" t="e">
        <f>IF(ISNUMBER(L1239),#N/A,IF(ISNUMBER(INDEX('Approved CPZ List'!$I:$I,MATCH('HFTD CPZ'!$B1239,'Approved CPZ List'!$B:$B,0))),$K1239,#N/A))</f>
        <v>#N/A</v>
      </c>
    </row>
    <row r="1240" spans="1:13" ht="15.75" x14ac:dyDescent="0.25">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List'!$I:$I,MATCH('HFTD CPZ'!$B1240,'08W Project List'!$F:$F,0))),$K1240,#N/A)</f>
        <v>#N/A</v>
      </c>
      <c r="M1240" s="35" t="e">
        <f>IF(ISNUMBER(L1240),#N/A,IF(ISNUMBER(INDEX('Approved CPZ List'!$I:$I,MATCH('HFTD CPZ'!$B1240,'Approved CPZ List'!$B:$B,0))),$K1240,#N/A))</f>
        <v>#N/A</v>
      </c>
    </row>
    <row r="1241" spans="1:13" ht="15.75" x14ac:dyDescent="0.25">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List'!$I:$I,MATCH('HFTD CPZ'!$B1241,'08W Project List'!$F:$F,0))),$K1241,#N/A)</f>
        <v>#N/A</v>
      </c>
      <c r="M1241" s="35" t="e">
        <f>IF(ISNUMBER(L1241),#N/A,IF(ISNUMBER(INDEX('Approved CPZ List'!$I:$I,MATCH('HFTD CPZ'!$B1241,'Approved CPZ List'!$B:$B,0))),$K1241,#N/A))</f>
        <v>#N/A</v>
      </c>
    </row>
    <row r="1242" spans="1:13" ht="15.75" x14ac:dyDescent="0.25">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List'!$I:$I,MATCH('HFTD CPZ'!$B1242,'08W Project List'!$F:$F,0))),$K1242,#N/A)</f>
        <v>#N/A</v>
      </c>
      <c r="M1242" s="35" t="e">
        <f>IF(ISNUMBER(L1242),#N/A,IF(ISNUMBER(INDEX('Approved CPZ List'!$I:$I,MATCH('HFTD CPZ'!$B1242,'Approved CPZ List'!$B:$B,0))),$K1242,#N/A))</f>
        <v>#N/A</v>
      </c>
    </row>
    <row r="1243" spans="1:13" ht="15.75" x14ac:dyDescent="0.25">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List'!$I:$I,MATCH('HFTD CPZ'!$B1243,'08W Project List'!$F:$F,0))),$K1243,#N/A)</f>
        <v>#N/A</v>
      </c>
      <c r="M1243" s="35" t="e">
        <f>IF(ISNUMBER(L1243),#N/A,IF(ISNUMBER(INDEX('Approved CPZ List'!$I:$I,MATCH('HFTD CPZ'!$B1243,'Approved CPZ List'!$B:$B,0))),$K1243,#N/A))</f>
        <v>#N/A</v>
      </c>
    </row>
    <row r="1244" spans="1:13" ht="15.75" x14ac:dyDescent="0.25">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List'!$I:$I,MATCH('HFTD CPZ'!$B1244,'08W Project List'!$F:$F,0))),$K1244,#N/A)</f>
        <v>#N/A</v>
      </c>
      <c r="M1244" s="35" t="e">
        <f>IF(ISNUMBER(L1244),#N/A,IF(ISNUMBER(INDEX('Approved CPZ List'!$I:$I,MATCH('HFTD CPZ'!$B1244,'Approved CPZ List'!$B:$B,0))),$K1244,#N/A))</f>
        <v>#N/A</v>
      </c>
    </row>
    <row r="1245" spans="1:13" ht="15.75" x14ac:dyDescent="0.25">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List'!$I:$I,MATCH('HFTD CPZ'!$B1245,'08W Project List'!$F:$F,0))),$K1245,#N/A)</f>
        <v>#N/A</v>
      </c>
      <c r="M1245" s="35" t="e">
        <f>IF(ISNUMBER(L1245),#N/A,IF(ISNUMBER(INDEX('Approved CPZ List'!$I:$I,MATCH('HFTD CPZ'!$B1245,'Approved CPZ List'!$B:$B,0))),$K1245,#N/A))</f>
        <v>#N/A</v>
      </c>
    </row>
    <row r="1246" spans="1:13" ht="15.75" x14ac:dyDescent="0.25">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List'!$I:$I,MATCH('HFTD CPZ'!$B1246,'08W Project List'!$F:$F,0))),$K1246,#N/A)</f>
        <v>#N/A</v>
      </c>
      <c r="M1246" s="35" t="e">
        <f>IF(ISNUMBER(L1246),#N/A,IF(ISNUMBER(INDEX('Approved CPZ List'!$I:$I,MATCH('HFTD CPZ'!$B1246,'Approved CPZ List'!$B:$B,0))),$K1246,#N/A))</f>
        <v>#N/A</v>
      </c>
    </row>
    <row r="1247" spans="1:13" ht="15.75" x14ac:dyDescent="0.25">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List'!$I:$I,MATCH('HFTD CPZ'!$B1247,'08W Project List'!$F:$F,0))),$K1247,#N/A)</f>
        <v>#N/A</v>
      </c>
      <c r="M1247" s="35" t="e">
        <f>IF(ISNUMBER(L1247),#N/A,IF(ISNUMBER(INDEX('Approved CPZ List'!$I:$I,MATCH('HFTD CPZ'!$B1247,'Approved CPZ List'!$B:$B,0))),$K1247,#N/A))</f>
        <v>#N/A</v>
      </c>
    </row>
    <row r="1248" spans="1:13" ht="15.75" x14ac:dyDescent="0.25">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List'!$I:$I,MATCH('HFTD CPZ'!$B1248,'08W Project List'!$F:$F,0))),$K1248,#N/A)</f>
        <v>#N/A</v>
      </c>
      <c r="M1248" s="35" t="e">
        <f>IF(ISNUMBER(L1248),#N/A,IF(ISNUMBER(INDEX('Approved CPZ List'!$I:$I,MATCH('HFTD CPZ'!$B1248,'Approved CPZ List'!$B:$B,0))),$K1248,#N/A))</f>
        <v>#N/A</v>
      </c>
    </row>
    <row r="1249" spans="1:13" ht="15.75" x14ac:dyDescent="0.25">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List'!$I:$I,MATCH('HFTD CPZ'!$B1249,'08W Project List'!$F:$F,0))),$K1249,#N/A)</f>
        <v>#N/A</v>
      </c>
      <c r="M1249" s="35" t="e">
        <f>IF(ISNUMBER(L1249),#N/A,IF(ISNUMBER(INDEX('Approved CPZ List'!$I:$I,MATCH('HFTD CPZ'!$B1249,'Approved CPZ List'!$B:$B,0))),$K1249,#N/A))</f>
        <v>#N/A</v>
      </c>
    </row>
    <row r="1250" spans="1:13" ht="15.75" x14ac:dyDescent="0.25">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List'!$I:$I,MATCH('HFTD CPZ'!$B1250,'08W Project List'!$F:$F,0))),$K1250,#N/A)</f>
        <v>#N/A</v>
      </c>
      <c r="M1250" s="35" t="e">
        <f>IF(ISNUMBER(L1250),#N/A,IF(ISNUMBER(INDEX('Approved CPZ List'!$I:$I,MATCH('HFTD CPZ'!$B1250,'Approved CPZ List'!$B:$B,0))),$K1250,#N/A))</f>
        <v>#N/A</v>
      </c>
    </row>
    <row r="1251" spans="1:13" ht="15.75" x14ac:dyDescent="0.25">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List'!$I:$I,MATCH('HFTD CPZ'!$B1251,'08W Project List'!$F:$F,0))),$K1251,#N/A)</f>
        <v>#N/A</v>
      </c>
      <c r="M1251" s="35" t="e">
        <f>IF(ISNUMBER(L1251),#N/A,IF(ISNUMBER(INDEX('Approved CPZ List'!$I:$I,MATCH('HFTD CPZ'!$B1251,'Approved CPZ List'!$B:$B,0))),$K1251,#N/A))</f>
        <v>#N/A</v>
      </c>
    </row>
    <row r="1252" spans="1:13" ht="15.75" x14ac:dyDescent="0.25">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List'!$I:$I,MATCH('HFTD CPZ'!$B1252,'08W Project List'!$F:$F,0))),$K1252,#N/A)</f>
        <v>#N/A</v>
      </c>
      <c r="M1252" s="35" t="e">
        <f>IF(ISNUMBER(L1252),#N/A,IF(ISNUMBER(INDEX('Approved CPZ List'!$I:$I,MATCH('HFTD CPZ'!$B1252,'Approved CPZ List'!$B:$B,0))),$K1252,#N/A))</f>
        <v>#N/A</v>
      </c>
    </row>
    <row r="1253" spans="1:13" ht="15.75" x14ac:dyDescent="0.25">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List'!$I:$I,MATCH('HFTD CPZ'!$B1253,'08W Project List'!$F:$F,0))),$K1253,#N/A)</f>
        <v>#N/A</v>
      </c>
      <c r="M1253" s="35" t="e">
        <f>IF(ISNUMBER(L1253),#N/A,IF(ISNUMBER(INDEX('Approved CPZ List'!$I:$I,MATCH('HFTD CPZ'!$B1253,'Approved CPZ List'!$B:$B,0))),$K1253,#N/A))</f>
        <v>#N/A</v>
      </c>
    </row>
    <row r="1254" spans="1:13" ht="15.75" x14ac:dyDescent="0.25">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List'!$I:$I,MATCH('HFTD CPZ'!$B1254,'08W Project List'!$F:$F,0))),$K1254,#N/A)</f>
        <v>#N/A</v>
      </c>
      <c r="M1254" s="35" t="e">
        <f>IF(ISNUMBER(L1254),#N/A,IF(ISNUMBER(INDEX('Approved CPZ List'!$I:$I,MATCH('HFTD CPZ'!$B1254,'Approved CPZ List'!$B:$B,0))),$K1254,#N/A))</f>
        <v>#N/A</v>
      </c>
    </row>
    <row r="1255" spans="1:13" ht="15.75" x14ac:dyDescent="0.25">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List'!$I:$I,MATCH('HFTD CPZ'!$B1255,'08W Project List'!$F:$F,0))),$K1255,#N/A)</f>
        <v>#N/A</v>
      </c>
      <c r="M1255" s="35" t="e">
        <f>IF(ISNUMBER(L1255),#N/A,IF(ISNUMBER(INDEX('Approved CPZ List'!$I:$I,MATCH('HFTD CPZ'!$B1255,'Approved CPZ List'!$B:$B,0))),$K1255,#N/A))</f>
        <v>#N/A</v>
      </c>
    </row>
    <row r="1256" spans="1:13" ht="15.75" x14ac:dyDescent="0.25">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List'!$I:$I,MATCH('HFTD CPZ'!$B1256,'08W Project List'!$F:$F,0))),$K1256,#N/A)</f>
        <v>#N/A</v>
      </c>
      <c r="M1256" s="35" t="e">
        <f>IF(ISNUMBER(L1256),#N/A,IF(ISNUMBER(INDEX('Approved CPZ List'!$I:$I,MATCH('HFTD CPZ'!$B1256,'Approved CPZ List'!$B:$B,0))),$K1256,#N/A))</f>
        <v>#N/A</v>
      </c>
    </row>
    <row r="1257" spans="1:13" ht="15.75" x14ac:dyDescent="0.25">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List'!$I:$I,MATCH('HFTD CPZ'!$B1257,'08W Project List'!$F:$F,0))),$K1257,#N/A)</f>
        <v>#N/A</v>
      </c>
      <c r="M1257" s="35" t="e">
        <f>IF(ISNUMBER(L1257),#N/A,IF(ISNUMBER(INDEX('Approved CPZ List'!$I:$I,MATCH('HFTD CPZ'!$B1257,'Approved CPZ List'!$B:$B,0))),$K1257,#N/A))</f>
        <v>#N/A</v>
      </c>
    </row>
    <row r="1258" spans="1:13" ht="15.75" x14ac:dyDescent="0.25">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List'!$I:$I,MATCH('HFTD CPZ'!$B1258,'08W Project List'!$F:$F,0))),$K1258,#N/A)</f>
        <v>#N/A</v>
      </c>
      <c r="M1258" s="35" t="e">
        <f>IF(ISNUMBER(L1258),#N/A,IF(ISNUMBER(INDEX('Approved CPZ List'!$I:$I,MATCH('HFTD CPZ'!$B1258,'Approved CPZ List'!$B:$B,0))),$K1258,#N/A))</f>
        <v>#N/A</v>
      </c>
    </row>
    <row r="1259" spans="1:13" ht="15.75" x14ac:dyDescent="0.25">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List'!$I:$I,MATCH('HFTD CPZ'!$B1259,'08W Project List'!$F:$F,0))),$K1259,#N/A)</f>
        <v>#N/A</v>
      </c>
      <c r="M1259" s="35" t="e">
        <f>IF(ISNUMBER(L1259),#N/A,IF(ISNUMBER(INDEX('Approved CPZ List'!$I:$I,MATCH('HFTD CPZ'!$B1259,'Approved CPZ List'!$B:$B,0))),$K1259,#N/A))</f>
        <v>#N/A</v>
      </c>
    </row>
    <row r="1260" spans="1:13" ht="15.75" x14ac:dyDescent="0.25">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List'!$I:$I,MATCH('HFTD CPZ'!$B1260,'08W Project List'!$F:$F,0))),$K1260,#N/A)</f>
        <v>#N/A</v>
      </c>
      <c r="M1260" s="35" t="e">
        <f>IF(ISNUMBER(L1260),#N/A,IF(ISNUMBER(INDEX('Approved CPZ List'!$I:$I,MATCH('HFTD CPZ'!$B1260,'Approved CPZ List'!$B:$B,0))),$K1260,#N/A))</f>
        <v>#N/A</v>
      </c>
    </row>
    <row r="1261" spans="1:13" ht="15.75" x14ac:dyDescent="0.25">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List'!$I:$I,MATCH('HFTD CPZ'!$B1261,'08W Project List'!$F:$F,0))),$K1261,#N/A)</f>
        <v>#N/A</v>
      </c>
      <c r="M1261" s="35" t="e">
        <f>IF(ISNUMBER(L1261),#N/A,IF(ISNUMBER(INDEX('Approved CPZ List'!$I:$I,MATCH('HFTD CPZ'!$B1261,'Approved CPZ List'!$B:$B,0))),$K1261,#N/A))</f>
        <v>#N/A</v>
      </c>
    </row>
    <row r="1262" spans="1:13" ht="15.75" x14ac:dyDescent="0.25">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List'!$I:$I,MATCH('HFTD CPZ'!$B1262,'08W Project List'!$F:$F,0))),$K1262,#N/A)</f>
        <v>#N/A</v>
      </c>
      <c r="M1262" s="35" t="e">
        <f>IF(ISNUMBER(L1262),#N/A,IF(ISNUMBER(INDEX('Approved CPZ List'!$I:$I,MATCH('HFTD CPZ'!$B1262,'Approved CPZ List'!$B:$B,0))),$K1262,#N/A))</f>
        <v>#N/A</v>
      </c>
    </row>
    <row r="1263" spans="1:13" ht="15.75" x14ac:dyDescent="0.25">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List'!$I:$I,MATCH('HFTD CPZ'!$B1263,'08W Project List'!$F:$F,0))),$K1263,#N/A)</f>
        <v>#N/A</v>
      </c>
      <c r="M1263" s="35" t="e">
        <f>IF(ISNUMBER(L1263),#N/A,IF(ISNUMBER(INDEX('Approved CPZ List'!$I:$I,MATCH('HFTD CPZ'!$B1263,'Approved CPZ List'!$B:$B,0))),$K1263,#N/A))</f>
        <v>#N/A</v>
      </c>
    </row>
    <row r="1264" spans="1:13" ht="15.75" x14ac:dyDescent="0.25">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List'!$I:$I,MATCH('HFTD CPZ'!$B1264,'08W Project List'!$F:$F,0))),$K1264,#N/A)</f>
        <v>#N/A</v>
      </c>
      <c r="M1264" s="35" t="e">
        <f>IF(ISNUMBER(L1264),#N/A,IF(ISNUMBER(INDEX('Approved CPZ List'!$I:$I,MATCH('HFTD CPZ'!$B1264,'Approved CPZ List'!$B:$B,0))),$K1264,#N/A))</f>
        <v>#N/A</v>
      </c>
    </row>
    <row r="1265" spans="1:13" ht="15.75" x14ac:dyDescent="0.25">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List'!$I:$I,MATCH('HFTD CPZ'!$B1265,'08W Project List'!$F:$F,0))),$K1265,#N/A)</f>
        <v>#N/A</v>
      </c>
      <c r="M1265" s="35" t="e">
        <f>IF(ISNUMBER(L1265),#N/A,IF(ISNUMBER(INDEX('Approved CPZ List'!$I:$I,MATCH('HFTD CPZ'!$B1265,'Approved CPZ List'!$B:$B,0))),$K1265,#N/A))</f>
        <v>#N/A</v>
      </c>
    </row>
    <row r="1266" spans="1:13" ht="15.75" x14ac:dyDescent="0.25">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List'!$I:$I,MATCH('HFTD CPZ'!$B1266,'08W Project List'!$F:$F,0))),$K1266,#N/A)</f>
        <v>#N/A</v>
      </c>
      <c r="M1266" s="35" t="e">
        <f>IF(ISNUMBER(L1266),#N/A,IF(ISNUMBER(INDEX('Approved CPZ List'!$I:$I,MATCH('HFTD CPZ'!$B1266,'Approved CPZ List'!$B:$B,0))),$K1266,#N/A))</f>
        <v>#N/A</v>
      </c>
    </row>
    <row r="1267" spans="1:13" ht="15.75" x14ac:dyDescent="0.25">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List'!$I:$I,MATCH('HFTD CPZ'!$B1267,'08W Project List'!$F:$F,0))),$K1267,#N/A)</f>
        <v>#N/A</v>
      </c>
      <c r="M1267" s="35" t="e">
        <f>IF(ISNUMBER(L1267),#N/A,IF(ISNUMBER(INDEX('Approved CPZ List'!$I:$I,MATCH('HFTD CPZ'!$B1267,'Approved CPZ List'!$B:$B,0))),$K1267,#N/A))</f>
        <v>#N/A</v>
      </c>
    </row>
    <row r="1268" spans="1:13" ht="15.75" x14ac:dyDescent="0.25">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List'!$I:$I,MATCH('HFTD CPZ'!$B1268,'08W Project List'!$F:$F,0))),$K1268,#N/A)</f>
        <v>#N/A</v>
      </c>
      <c r="M1268" s="35" t="e">
        <f>IF(ISNUMBER(L1268),#N/A,IF(ISNUMBER(INDEX('Approved CPZ List'!$I:$I,MATCH('HFTD CPZ'!$B1268,'Approved CPZ List'!$B:$B,0))),$K1268,#N/A))</f>
        <v>#N/A</v>
      </c>
    </row>
    <row r="1269" spans="1:13" ht="15.75" x14ac:dyDescent="0.25">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List'!$I:$I,MATCH('HFTD CPZ'!$B1269,'08W Project List'!$F:$F,0))),$K1269,#N/A)</f>
        <v>#N/A</v>
      </c>
      <c r="M1269" s="35" t="e">
        <f>IF(ISNUMBER(L1269),#N/A,IF(ISNUMBER(INDEX('Approved CPZ List'!$I:$I,MATCH('HFTD CPZ'!$B1269,'Approved CPZ List'!$B:$B,0))),$K1269,#N/A))</f>
        <v>#N/A</v>
      </c>
    </row>
    <row r="1270" spans="1:13" ht="15.75" x14ac:dyDescent="0.25">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List'!$I:$I,MATCH('HFTD CPZ'!$B1270,'08W Project List'!$F:$F,0))),$K1270,#N/A)</f>
        <v>#N/A</v>
      </c>
      <c r="M1270" s="35" t="e">
        <f>IF(ISNUMBER(L1270),#N/A,IF(ISNUMBER(INDEX('Approved CPZ List'!$I:$I,MATCH('HFTD CPZ'!$B1270,'Approved CPZ List'!$B:$B,0))),$K1270,#N/A))</f>
        <v>#N/A</v>
      </c>
    </row>
    <row r="1271" spans="1:13" ht="15.75" x14ac:dyDescent="0.25">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List'!$I:$I,MATCH('HFTD CPZ'!$B1271,'08W Project List'!$F:$F,0))),$K1271,#N/A)</f>
        <v>#N/A</v>
      </c>
      <c r="M1271" s="35" t="e">
        <f>IF(ISNUMBER(L1271),#N/A,IF(ISNUMBER(INDEX('Approved CPZ List'!$I:$I,MATCH('HFTD CPZ'!$B1271,'Approved CPZ List'!$B:$B,0))),$K1271,#N/A))</f>
        <v>#N/A</v>
      </c>
    </row>
    <row r="1272" spans="1:13" ht="15.75" x14ac:dyDescent="0.25">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List'!$I:$I,MATCH('HFTD CPZ'!$B1272,'08W Project List'!$F:$F,0))),$K1272,#N/A)</f>
        <v>#N/A</v>
      </c>
      <c r="M1272" s="35" t="e">
        <f>IF(ISNUMBER(L1272),#N/A,IF(ISNUMBER(INDEX('Approved CPZ List'!$I:$I,MATCH('HFTD CPZ'!$B1272,'Approved CPZ List'!$B:$B,0))),$K1272,#N/A))</f>
        <v>#N/A</v>
      </c>
    </row>
    <row r="1273" spans="1:13" ht="15.75" x14ac:dyDescent="0.25">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List'!$I:$I,MATCH('HFTD CPZ'!$B1273,'08W Project List'!$F:$F,0))),$K1273,#N/A)</f>
        <v>#N/A</v>
      </c>
      <c r="M1273" s="35" t="e">
        <f>IF(ISNUMBER(L1273),#N/A,IF(ISNUMBER(INDEX('Approved CPZ List'!$I:$I,MATCH('HFTD CPZ'!$B1273,'Approved CPZ List'!$B:$B,0))),$K1273,#N/A))</f>
        <v>#N/A</v>
      </c>
    </row>
    <row r="1274" spans="1:13" ht="15.75" x14ac:dyDescent="0.25">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List'!$I:$I,MATCH('HFTD CPZ'!$B1274,'08W Project List'!$F:$F,0))),$K1274,#N/A)</f>
        <v>#N/A</v>
      </c>
      <c r="M1274" s="35" t="e">
        <f>IF(ISNUMBER(L1274),#N/A,IF(ISNUMBER(INDEX('Approved CPZ List'!$I:$I,MATCH('HFTD CPZ'!$B1274,'Approved CPZ List'!$B:$B,0))),$K1274,#N/A))</f>
        <v>#N/A</v>
      </c>
    </row>
    <row r="1275" spans="1:13" ht="15.75" x14ac:dyDescent="0.25">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List'!$I:$I,MATCH('HFTD CPZ'!$B1275,'08W Project List'!$F:$F,0))),$K1275,#N/A)</f>
        <v>#N/A</v>
      </c>
      <c r="M1275" s="35" t="e">
        <f>IF(ISNUMBER(L1275),#N/A,IF(ISNUMBER(INDEX('Approved CPZ List'!$I:$I,MATCH('HFTD CPZ'!$B1275,'Approved CPZ List'!$B:$B,0))),$K1275,#N/A))</f>
        <v>#N/A</v>
      </c>
    </row>
    <row r="1276" spans="1:13" ht="15.75" x14ac:dyDescent="0.25">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List'!$I:$I,MATCH('HFTD CPZ'!$B1276,'08W Project List'!$F:$F,0))),$K1276,#N/A)</f>
        <v>#N/A</v>
      </c>
      <c r="M1276" s="35" t="e">
        <f>IF(ISNUMBER(L1276),#N/A,IF(ISNUMBER(INDEX('Approved CPZ List'!$I:$I,MATCH('HFTD CPZ'!$B1276,'Approved CPZ List'!$B:$B,0))),$K1276,#N/A))</f>
        <v>#N/A</v>
      </c>
    </row>
    <row r="1277" spans="1:13" ht="15.75" x14ac:dyDescent="0.25">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List'!$I:$I,MATCH('HFTD CPZ'!$B1277,'08W Project List'!$F:$F,0))),$K1277,#N/A)</f>
        <v>#N/A</v>
      </c>
      <c r="M1277" s="35" t="e">
        <f>IF(ISNUMBER(L1277),#N/A,IF(ISNUMBER(INDEX('Approved CPZ List'!$I:$I,MATCH('HFTD CPZ'!$B1277,'Approved CPZ List'!$B:$B,0))),$K1277,#N/A))</f>
        <v>#N/A</v>
      </c>
    </row>
    <row r="1278" spans="1:13" ht="15.75" x14ac:dyDescent="0.25">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List'!$I:$I,MATCH('HFTD CPZ'!$B1278,'08W Project List'!$F:$F,0))),$K1278,#N/A)</f>
        <v>#N/A</v>
      </c>
      <c r="M1278" s="35" t="e">
        <f>IF(ISNUMBER(L1278),#N/A,IF(ISNUMBER(INDEX('Approved CPZ List'!$I:$I,MATCH('HFTD CPZ'!$B1278,'Approved CPZ List'!$B:$B,0))),$K1278,#N/A))</f>
        <v>#N/A</v>
      </c>
    </row>
    <row r="1279" spans="1:13" ht="15.75" x14ac:dyDescent="0.25">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List'!$I:$I,MATCH('HFTD CPZ'!$B1279,'08W Project List'!$F:$F,0))),$K1279,#N/A)</f>
        <v>#N/A</v>
      </c>
      <c r="M1279" s="35" t="e">
        <f>IF(ISNUMBER(L1279),#N/A,IF(ISNUMBER(INDEX('Approved CPZ List'!$I:$I,MATCH('HFTD CPZ'!$B1279,'Approved CPZ List'!$B:$B,0))),$K1279,#N/A))</f>
        <v>#N/A</v>
      </c>
    </row>
    <row r="1280" spans="1:13" ht="15.75" x14ac:dyDescent="0.25">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List'!$I:$I,MATCH('HFTD CPZ'!$B1280,'08W Project List'!$F:$F,0))),$K1280,#N/A)</f>
        <v>#N/A</v>
      </c>
      <c r="M1280" s="35" t="e">
        <f>IF(ISNUMBER(L1280),#N/A,IF(ISNUMBER(INDEX('Approved CPZ List'!$I:$I,MATCH('HFTD CPZ'!$B1280,'Approved CPZ List'!$B:$B,0))),$K1280,#N/A))</f>
        <v>#N/A</v>
      </c>
    </row>
    <row r="1281" spans="1:13" ht="15.75" x14ac:dyDescent="0.25">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List'!$I:$I,MATCH('HFTD CPZ'!$B1281,'08W Project List'!$F:$F,0))),$K1281,#N/A)</f>
        <v>#N/A</v>
      </c>
      <c r="M1281" s="35" t="e">
        <f>IF(ISNUMBER(L1281),#N/A,IF(ISNUMBER(INDEX('Approved CPZ List'!$I:$I,MATCH('HFTD CPZ'!$B1281,'Approved CPZ List'!$B:$B,0))),$K1281,#N/A))</f>
        <v>#N/A</v>
      </c>
    </row>
    <row r="1282" spans="1:13" ht="15.75" x14ac:dyDescent="0.25">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List'!$I:$I,MATCH('HFTD CPZ'!$B1282,'08W Project List'!$F:$F,0))),$K1282,#N/A)</f>
        <v>#N/A</v>
      </c>
      <c r="M1282" s="35" t="e">
        <f>IF(ISNUMBER(L1282),#N/A,IF(ISNUMBER(INDEX('Approved CPZ List'!$I:$I,MATCH('HFTD CPZ'!$B1282,'Approved CPZ List'!$B:$B,0))),$K1282,#N/A))</f>
        <v>#N/A</v>
      </c>
    </row>
    <row r="1283" spans="1:13" ht="15.75" x14ac:dyDescent="0.25">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List'!$I:$I,MATCH('HFTD CPZ'!$B1283,'08W Project List'!$F:$F,0))),$K1283,#N/A)</f>
        <v>#N/A</v>
      </c>
      <c r="M1283" s="35" t="e">
        <f>IF(ISNUMBER(L1283),#N/A,IF(ISNUMBER(INDEX('Approved CPZ List'!$I:$I,MATCH('HFTD CPZ'!$B1283,'Approved CPZ List'!$B:$B,0))),$K1283,#N/A))</f>
        <v>#N/A</v>
      </c>
    </row>
    <row r="1284" spans="1:13" ht="15.75" x14ac:dyDescent="0.25">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List'!$I:$I,MATCH('HFTD CPZ'!$B1284,'08W Project List'!$F:$F,0))),$K1284,#N/A)</f>
        <v>#N/A</v>
      </c>
      <c r="M1284" s="35" t="e">
        <f>IF(ISNUMBER(L1284),#N/A,IF(ISNUMBER(INDEX('Approved CPZ List'!$I:$I,MATCH('HFTD CPZ'!$B1284,'Approved CPZ List'!$B:$B,0))),$K1284,#N/A))</f>
        <v>#N/A</v>
      </c>
    </row>
    <row r="1285" spans="1:13" ht="15.75" x14ac:dyDescent="0.25">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List'!$I:$I,MATCH('HFTD CPZ'!$B1285,'08W Project List'!$F:$F,0))),$K1285,#N/A)</f>
        <v>#N/A</v>
      </c>
      <c r="M1285" s="35" t="e">
        <f>IF(ISNUMBER(L1285),#N/A,IF(ISNUMBER(INDEX('Approved CPZ List'!$I:$I,MATCH('HFTD CPZ'!$B1285,'Approved CPZ List'!$B:$B,0))),$K1285,#N/A))</f>
        <v>#N/A</v>
      </c>
    </row>
    <row r="1286" spans="1:13" ht="15.75" x14ac:dyDescent="0.25">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List'!$I:$I,MATCH('HFTD CPZ'!$B1286,'08W Project List'!$F:$F,0))),$K1286,#N/A)</f>
        <v>#N/A</v>
      </c>
      <c r="M1286" s="35" t="e">
        <f>IF(ISNUMBER(L1286),#N/A,IF(ISNUMBER(INDEX('Approved CPZ List'!$I:$I,MATCH('HFTD CPZ'!$B1286,'Approved CPZ List'!$B:$B,0))),$K1286,#N/A))</f>
        <v>#N/A</v>
      </c>
    </row>
    <row r="1287" spans="1:13" ht="15.75" x14ac:dyDescent="0.25">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List'!$I:$I,MATCH('HFTD CPZ'!$B1287,'08W Project List'!$F:$F,0))),$K1287,#N/A)</f>
        <v>#N/A</v>
      </c>
      <c r="M1287" s="35" t="e">
        <f>IF(ISNUMBER(L1287),#N/A,IF(ISNUMBER(INDEX('Approved CPZ List'!$I:$I,MATCH('HFTD CPZ'!$B1287,'Approved CPZ List'!$B:$B,0))),$K1287,#N/A))</f>
        <v>#N/A</v>
      </c>
    </row>
    <row r="1288" spans="1:13" ht="15.75" x14ac:dyDescent="0.25">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List'!$I:$I,MATCH('HFTD CPZ'!$B1288,'08W Project List'!$F:$F,0))),$K1288,#N/A)</f>
        <v>#N/A</v>
      </c>
      <c r="M1288" s="35" t="e">
        <f>IF(ISNUMBER(L1288),#N/A,IF(ISNUMBER(INDEX('Approved CPZ List'!$I:$I,MATCH('HFTD CPZ'!$B1288,'Approved CPZ List'!$B:$B,0))),$K1288,#N/A))</f>
        <v>#N/A</v>
      </c>
    </row>
    <row r="1289" spans="1:13" ht="15.75" x14ac:dyDescent="0.25">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List'!$I:$I,MATCH('HFTD CPZ'!$B1289,'08W Project List'!$F:$F,0))),$K1289,#N/A)</f>
        <v>1842.6776009045716</v>
      </c>
      <c r="M1289" s="35" t="e">
        <f>IF(ISNUMBER(L1289),#N/A,IF(ISNUMBER(INDEX('Approved CPZ List'!$I:$I,MATCH('HFTD CPZ'!$B1289,'Approved CPZ List'!$B:$B,0))),$K1289,#N/A))</f>
        <v>#N/A</v>
      </c>
    </row>
    <row r="1290" spans="1:13" ht="15.75" x14ac:dyDescent="0.25">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List'!$I:$I,MATCH('HFTD CPZ'!$B1290,'08W Project List'!$F:$F,0))),$K1290,#N/A)</f>
        <v>#N/A</v>
      </c>
      <c r="M1290" s="35" t="e">
        <f>IF(ISNUMBER(L1290),#N/A,IF(ISNUMBER(INDEX('Approved CPZ List'!$I:$I,MATCH('HFTD CPZ'!$B1290,'Approved CPZ List'!$B:$B,0))),$K1290,#N/A))</f>
        <v>#N/A</v>
      </c>
    </row>
    <row r="1291" spans="1:13" ht="15.75" x14ac:dyDescent="0.25">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List'!$I:$I,MATCH('HFTD CPZ'!$B1291,'08W Project List'!$F:$F,0))),$K1291,#N/A)</f>
        <v>#N/A</v>
      </c>
      <c r="M1291" s="35" t="e">
        <f>IF(ISNUMBER(L1291),#N/A,IF(ISNUMBER(INDEX('Approved CPZ List'!$I:$I,MATCH('HFTD CPZ'!$B1291,'Approved CPZ List'!$B:$B,0))),$K1291,#N/A))</f>
        <v>#N/A</v>
      </c>
    </row>
    <row r="1292" spans="1:13" ht="15.75" x14ac:dyDescent="0.25">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List'!$I:$I,MATCH('HFTD CPZ'!$B1292,'08W Project List'!$F:$F,0))),$K1292,#N/A)</f>
        <v>#N/A</v>
      </c>
      <c r="M1292" s="35" t="e">
        <f>IF(ISNUMBER(L1292),#N/A,IF(ISNUMBER(INDEX('Approved CPZ List'!$I:$I,MATCH('HFTD CPZ'!$B1292,'Approved CPZ List'!$B:$B,0))),$K1292,#N/A))</f>
        <v>#N/A</v>
      </c>
    </row>
    <row r="1293" spans="1:13" ht="15.75" x14ac:dyDescent="0.25">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List'!$I:$I,MATCH('HFTD CPZ'!$B1293,'08W Project List'!$F:$F,0))),$K1293,#N/A)</f>
        <v>#N/A</v>
      </c>
      <c r="M1293" s="35" t="e">
        <f>IF(ISNUMBER(L1293),#N/A,IF(ISNUMBER(INDEX('Approved CPZ List'!$I:$I,MATCH('HFTD CPZ'!$B1293,'Approved CPZ List'!$B:$B,0))),$K1293,#N/A))</f>
        <v>#N/A</v>
      </c>
    </row>
    <row r="1294" spans="1:13" ht="15.75" x14ac:dyDescent="0.25">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List'!$I:$I,MATCH('HFTD CPZ'!$B1294,'08W Project List'!$F:$F,0))),$K1294,#N/A)</f>
        <v>#N/A</v>
      </c>
      <c r="M1294" s="35" t="e">
        <f>IF(ISNUMBER(L1294),#N/A,IF(ISNUMBER(INDEX('Approved CPZ List'!$I:$I,MATCH('HFTD CPZ'!$B1294,'Approved CPZ List'!$B:$B,0))),$K1294,#N/A))</f>
        <v>#N/A</v>
      </c>
    </row>
    <row r="1295" spans="1:13" ht="15.75" x14ac:dyDescent="0.25">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List'!$I:$I,MATCH('HFTD CPZ'!$B1295,'08W Project List'!$F:$F,0))),$K1295,#N/A)</f>
        <v>#N/A</v>
      </c>
      <c r="M1295" s="35" t="e">
        <f>IF(ISNUMBER(L1295),#N/A,IF(ISNUMBER(INDEX('Approved CPZ List'!$I:$I,MATCH('HFTD CPZ'!$B1295,'Approved CPZ List'!$B:$B,0))),$K1295,#N/A))</f>
        <v>#N/A</v>
      </c>
    </row>
    <row r="1296" spans="1:13" ht="15.75" x14ac:dyDescent="0.25">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List'!$I:$I,MATCH('HFTD CPZ'!$B1296,'08W Project List'!$F:$F,0))),$K1296,#N/A)</f>
        <v>#N/A</v>
      </c>
      <c r="M1296" s="35" t="e">
        <f>IF(ISNUMBER(L1296),#N/A,IF(ISNUMBER(INDEX('Approved CPZ List'!$I:$I,MATCH('HFTD CPZ'!$B1296,'Approved CPZ List'!$B:$B,0))),$K1296,#N/A))</f>
        <v>#N/A</v>
      </c>
    </row>
    <row r="1297" spans="1:13" ht="15.75" x14ac:dyDescent="0.25">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List'!$I:$I,MATCH('HFTD CPZ'!$B1297,'08W Project List'!$F:$F,0))),$K1297,#N/A)</f>
        <v>#N/A</v>
      </c>
      <c r="M1297" s="35" t="e">
        <f>IF(ISNUMBER(L1297),#N/A,IF(ISNUMBER(INDEX('Approved CPZ List'!$I:$I,MATCH('HFTD CPZ'!$B1297,'Approved CPZ List'!$B:$B,0))),$K1297,#N/A))</f>
        <v>#N/A</v>
      </c>
    </row>
    <row r="1298" spans="1:13" ht="15.75" x14ac:dyDescent="0.25">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List'!$I:$I,MATCH('HFTD CPZ'!$B1298,'08W Project List'!$F:$F,0))),$K1298,#N/A)</f>
        <v>#N/A</v>
      </c>
      <c r="M1298" s="35" t="e">
        <f>IF(ISNUMBER(L1298),#N/A,IF(ISNUMBER(INDEX('Approved CPZ List'!$I:$I,MATCH('HFTD CPZ'!$B1298,'Approved CPZ List'!$B:$B,0))),$K1298,#N/A))</f>
        <v>#N/A</v>
      </c>
    </row>
    <row r="1299" spans="1:13" ht="15.75" x14ac:dyDescent="0.25">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List'!$I:$I,MATCH('HFTD CPZ'!$B1299,'08W Project List'!$F:$F,0))),$K1299,#N/A)</f>
        <v>#N/A</v>
      </c>
      <c r="M1299" s="35" t="e">
        <f>IF(ISNUMBER(L1299),#N/A,IF(ISNUMBER(INDEX('Approved CPZ List'!$I:$I,MATCH('HFTD CPZ'!$B1299,'Approved CPZ List'!$B:$B,0))),$K1299,#N/A))</f>
        <v>#N/A</v>
      </c>
    </row>
    <row r="1300" spans="1:13" ht="15.75" x14ac:dyDescent="0.25">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List'!$I:$I,MATCH('HFTD CPZ'!$B1300,'08W Project List'!$F:$F,0))),$K1300,#N/A)</f>
        <v>1764.962653969453</v>
      </c>
      <c r="M1300" s="35" t="e">
        <f>IF(ISNUMBER(L1300),#N/A,IF(ISNUMBER(INDEX('Approved CPZ List'!$I:$I,MATCH('HFTD CPZ'!$B1300,'Approved CPZ List'!$B:$B,0))),$K1300,#N/A))</f>
        <v>#N/A</v>
      </c>
    </row>
    <row r="1301" spans="1:13" ht="15.75" x14ac:dyDescent="0.25">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List'!$I:$I,MATCH('HFTD CPZ'!$B1301,'08W Project List'!$F:$F,0))),$K1301,#N/A)</f>
        <v>#N/A</v>
      </c>
      <c r="M1301" s="35" t="e">
        <f>IF(ISNUMBER(L1301),#N/A,IF(ISNUMBER(INDEX('Approved CPZ List'!$I:$I,MATCH('HFTD CPZ'!$B1301,'Approved CPZ List'!$B:$B,0))),$K1301,#N/A))</f>
        <v>#N/A</v>
      </c>
    </row>
    <row r="1302" spans="1:13" ht="15.75" x14ac:dyDescent="0.25">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List'!$I:$I,MATCH('HFTD CPZ'!$B1302,'08W Project List'!$F:$F,0))),$K1302,#N/A)</f>
        <v>#N/A</v>
      </c>
      <c r="M1302" s="35" t="e">
        <f>IF(ISNUMBER(L1302),#N/A,IF(ISNUMBER(INDEX('Approved CPZ List'!$I:$I,MATCH('HFTD CPZ'!$B1302,'Approved CPZ List'!$B:$B,0))),$K1302,#N/A))</f>
        <v>#N/A</v>
      </c>
    </row>
    <row r="1303" spans="1:13" ht="15.75" x14ac:dyDescent="0.25">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List'!$I:$I,MATCH('HFTD CPZ'!$B1303,'08W Project List'!$F:$F,0))),$K1303,#N/A)</f>
        <v>#N/A</v>
      </c>
      <c r="M1303" s="35" t="e">
        <f>IF(ISNUMBER(L1303),#N/A,IF(ISNUMBER(INDEX('Approved CPZ List'!$I:$I,MATCH('HFTD CPZ'!$B1303,'Approved CPZ List'!$B:$B,0))),$K1303,#N/A))</f>
        <v>#N/A</v>
      </c>
    </row>
    <row r="1304" spans="1:13" ht="15.75" x14ac:dyDescent="0.25">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List'!$I:$I,MATCH('HFTD CPZ'!$B1304,'08W Project List'!$F:$F,0))),$K1304,#N/A)</f>
        <v>#N/A</v>
      </c>
      <c r="M1304" s="35" t="e">
        <f>IF(ISNUMBER(L1304),#N/A,IF(ISNUMBER(INDEX('Approved CPZ List'!$I:$I,MATCH('HFTD CPZ'!$B1304,'Approved CPZ List'!$B:$B,0))),$K1304,#N/A))</f>
        <v>#N/A</v>
      </c>
    </row>
    <row r="1305" spans="1:13" ht="15.75" x14ac:dyDescent="0.25">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List'!$I:$I,MATCH('HFTD CPZ'!$B1305,'08W Project List'!$F:$F,0))),$K1305,#N/A)</f>
        <v>#N/A</v>
      </c>
      <c r="M1305" s="35" t="e">
        <f>IF(ISNUMBER(L1305),#N/A,IF(ISNUMBER(INDEX('Approved CPZ List'!$I:$I,MATCH('HFTD CPZ'!$B1305,'Approved CPZ List'!$B:$B,0))),$K1305,#N/A))</f>
        <v>#N/A</v>
      </c>
    </row>
    <row r="1306" spans="1:13" ht="15.75" x14ac:dyDescent="0.25">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List'!$I:$I,MATCH('HFTD CPZ'!$B1306,'08W Project List'!$F:$F,0))),$K1306,#N/A)</f>
        <v>#N/A</v>
      </c>
      <c r="M1306" s="35" t="e">
        <f>IF(ISNUMBER(L1306),#N/A,IF(ISNUMBER(INDEX('Approved CPZ List'!$I:$I,MATCH('HFTD CPZ'!$B1306,'Approved CPZ List'!$B:$B,0))),$K1306,#N/A))</f>
        <v>#N/A</v>
      </c>
    </row>
    <row r="1307" spans="1:13" ht="15.75" x14ac:dyDescent="0.25">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List'!$I:$I,MATCH('HFTD CPZ'!$B1307,'08W Project List'!$F:$F,0))),$K1307,#N/A)</f>
        <v>#N/A</v>
      </c>
      <c r="M1307" s="35" t="e">
        <f>IF(ISNUMBER(L1307),#N/A,IF(ISNUMBER(INDEX('Approved CPZ List'!$I:$I,MATCH('HFTD CPZ'!$B1307,'Approved CPZ List'!$B:$B,0))),$K1307,#N/A))</f>
        <v>#N/A</v>
      </c>
    </row>
    <row r="1308" spans="1:13" ht="15.75" x14ac:dyDescent="0.25">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List'!$I:$I,MATCH('HFTD CPZ'!$B1308,'08W Project List'!$F:$F,0))),$K1308,#N/A)</f>
        <v>#N/A</v>
      </c>
      <c r="M1308" s="35" t="e">
        <f>IF(ISNUMBER(L1308),#N/A,IF(ISNUMBER(INDEX('Approved CPZ List'!$I:$I,MATCH('HFTD CPZ'!$B1308,'Approved CPZ List'!$B:$B,0))),$K1308,#N/A))</f>
        <v>#N/A</v>
      </c>
    </row>
    <row r="1309" spans="1:13" ht="15.75" x14ac:dyDescent="0.25">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List'!$I:$I,MATCH('HFTD CPZ'!$B1309,'08W Project List'!$F:$F,0))),$K1309,#N/A)</f>
        <v>#N/A</v>
      </c>
      <c r="M1309" s="35" t="e">
        <f>IF(ISNUMBER(L1309),#N/A,IF(ISNUMBER(INDEX('Approved CPZ List'!$I:$I,MATCH('HFTD CPZ'!$B1309,'Approved CPZ List'!$B:$B,0))),$K1309,#N/A))</f>
        <v>#N/A</v>
      </c>
    </row>
    <row r="1310" spans="1:13" ht="15.75" x14ac:dyDescent="0.25">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List'!$I:$I,MATCH('HFTD CPZ'!$B1310,'08W Project List'!$F:$F,0))),$K1310,#N/A)</f>
        <v>#N/A</v>
      </c>
      <c r="M1310" s="35" t="e">
        <f>IF(ISNUMBER(L1310),#N/A,IF(ISNUMBER(INDEX('Approved CPZ List'!$I:$I,MATCH('HFTD CPZ'!$B1310,'Approved CPZ List'!$B:$B,0))),$K1310,#N/A))</f>
        <v>#N/A</v>
      </c>
    </row>
    <row r="1311" spans="1:13" ht="15.75" x14ac:dyDescent="0.25">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List'!$I:$I,MATCH('HFTD CPZ'!$B1311,'08W Project List'!$F:$F,0))),$K1311,#N/A)</f>
        <v>#N/A</v>
      </c>
      <c r="M1311" s="35" t="e">
        <f>IF(ISNUMBER(L1311),#N/A,IF(ISNUMBER(INDEX('Approved CPZ List'!$I:$I,MATCH('HFTD CPZ'!$B1311,'Approved CPZ List'!$B:$B,0))),$K1311,#N/A))</f>
        <v>#N/A</v>
      </c>
    </row>
    <row r="1312" spans="1:13" ht="15.75" x14ac:dyDescent="0.25">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List'!$I:$I,MATCH('HFTD CPZ'!$B1312,'08W Project List'!$F:$F,0))),$K1312,#N/A)</f>
        <v>#N/A</v>
      </c>
      <c r="M1312" s="35" t="e">
        <f>IF(ISNUMBER(L1312),#N/A,IF(ISNUMBER(INDEX('Approved CPZ List'!$I:$I,MATCH('HFTD CPZ'!$B1312,'Approved CPZ List'!$B:$B,0))),$K1312,#N/A))</f>
        <v>#N/A</v>
      </c>
    </row>
    <row r="1313" spans="1:13" ht="15.75" x14ac:dyDescent="0.25">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List'!$I:$I,MATCH('HFTD CPZ'!$B1313,'08W Project List'!$F:$F,0))),$K1313,#N/A)</f>
        <v>#N/A</v>
      </c>
      <c r="M1313" s="35" t="e">
        <f>IF(ISNUMBER(L1313),#N/A,IF(ISNUMBER(INDEX('Approved CPZ List'!$I:$I,MATCH('HFTD CPZ'!$B1313,'Approved CPZ List'!$B:$B,0))),$K1313,#N/A))</f>
        <v>#N/A</v>
      </c>
    </row>
    <row r="1314" spans="1:13" ht="15.75" x14ac:dyDescent="0.25">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List'!$I:$I,MATCH('HFTD CPZ'!$B1314,'08W Project List'!$F:$F,0))),$K1314,#N/A)</f>
        <v>#N/A</v>
      </c>
      <c r="M1314" s="35" t="e">
        <f>IF(ISNUMBER(L1314),#N/A,IF(ISNUMBER(INDEX('Approved CPZ List'!$I:$I,MATCH('HFTD CPZ'!$B1314,'Approved CPZ List'!$B:$B,0))),$K1314,#N/A))</f>
        <v>#N/A</v>
      </c>
    </row>
    <row r="1315" spans="1:13" ht="15.75" x14ac:dyDescent="0.25">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List'!$I:$I,MATCH('HFTD CPZ'!$B1315,'08W Project List'!$F:$F,0))),$K1315,#N/A)</f>
        <v>#N/A</v>
      </c>
      <c r="M1315" s="35" t="e">
        <f>IF(ISNUMBER(L1315),#N/A,IF(ISNUMBER(INDEX('Approved CPZ List'!$I:$I,MATCH('HFTD CPZ'!$B1315,'Approved CPZ List'!$B:$B,0))),$K1315,#N/A))</f>
        <v>#N/A</v>
      </c>
    </row>
    <row r="1316" spans="1:13" ht="15.75" x14ac:dyDescent="0.25">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List'!$I:$I,MATCH('HFTD CPZ'!$B1316,'08W Project List'!$F:$F,0))),$K1316,#N/A)</f>
        <v>#N/A</v>
      </c>
      <c r="M1316" s="35" t="e">
        <f>IF(ISNUMBER(L1316),#N/A,IF(ISNUMBER(INDEX('Approved CPZ List'!$I:$I,MATCH('HFTD CPZ'!$B1316,'Approved CPZ List'!$B:$B,0))),$K1316,#N/A))</f>
        <v>#N/A</v>
      </c>
    </row>
    <row r="1317" spans="1:13" ht="15.75" x14ac:dyDescent="0.25">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List'!$I:$I,MATCH('HFTD CPZ'!$B1317,'08W Project List'!$F:$F,0))),$K1317,#N/A)</f>
        <v>1693.9478739971514</v>
      </c>
      <c r="M1317" s="35" t="e">
        <f>IF(ISNUMBER(L1317),#N/A,IF(ISNUMBER(INDEX('Approved CPZ List'!$I:$I,MATCH('HFTD CPZ'!$B1317,'Approved CPZ List'!$B:$B,0))),$K1317,#N/A))</f>
        <v>#N/A</v>
      </c>
    </row>
    <row r="1318" spans="1:13" ht="15.75" x14ac:dyDescent="0.25">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List'!$I:$I,MATCH('HFTD CPZ'!$B1318,'08W Project List'!$F:$F,0))),$K1318,#N/A)</f>
        <v>#N/A</v>
      </c>
      <c r="M1318" s="35" t="e">
        <f>IF(ISNUMBER(L1318),#N/A,IF(ISNUMBER(INDEX('Approved CPZ List'!$I:$I,MATCH('HFTD CPZ'!$B1318,'Approved CPZ List'!$B:$B,0))),$K1318,#N/A))</f>
        <v>#N/A</v>
      </c>
    </row>
    <row r="1319" spans="1:13" ht="15.75" x14ac:dyDescent="0.25">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List'!$I:$I,MATCH('HFTD CPZ'!$B1319,'08W Project List'!$F:$F,0))),$K1319,#N/A)</f>
        <v>#N/A</v>
      </c>
      <c r="M1319" s="35" t="e">
        <f>IF(ISNUMBER(L1319),#N/A,IF(ISNUMBER(INDEX('Approved CPZ List'!$I:$I,MATCH('HFTD CPZ'!$B1319,'Approved CPZ List'!$B:$B,0))),$K1319,#N/A))</f>
        <v>#N/A</v>
      </c>
    </row>
    <row r="1320" spans="1:13" ht="15.75" x14ac:dyDescent="0.25">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List'!$I:$I,MATCH('HFTD CPZ'!$B1320,'08W Project List'!$F:$F,0))),$K1320,#N/A)</f>
        <v>#N/A</v>
      </c>
      <c r="M1320" s="35" t="e">
        <f>IF(ISNUMBER(L1320),#N/A,IF(ISNUMBER(INDEX('Approved CPZ List'!$I:$I,MATCH('HFTD CPZ'!$B1320,'Approved CPZ List'!$B:$B,0))),$K1320,#N/A))</f>
        <v>#N/A</v>
      </c>
    </row>
    <row r="1321" spans="1:13" ht="15.75" x14ac:dyDescent="0.25">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List'!$I:$I,MATCH('HFTD CPZ'!$B1321,'08W Project List'!$F:$F,0))),$K1321,#N/A)</f>
        <v>#N/A</v>
      </c>
      <c r="M1321" s="35" t="e">
        <f>IF(ISNUMBER(L1321),#N/A,IF(ISNUMBER(INDEX('Approved CPZ List'!$I:$I,MATCH('HFTD CPZ'!$B1321,'Approved CPZ List'!$B:$B,0))),$K1321,#N/A))</f>
        <v>#N/A</v>
      </c>
    </row>
    <row r="1322" spans="1:13" ht="15.75" x14ac:dyDescent="0.25">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List'!$I:$I,MATCH('HFTD CPZ'!$B1322,'08W Project List'!$F:$F,0))),$K1322,#N/A)</f>
        <v>#N/A</v>
      </c>
      <c r="M1322" s="35" t="e">
        <f>IF(ISNUMBER(L1322),#N/A,IF(ISNUMBER(INDEX('Approved CPZ List'!$I:$I,MATCH('HFTD CPZ'!$B1322,'Approved CPZ List'!$B:$B,0))),$K1322,#N/A))</f>
        <v>#N/A</v>
      </c>
    </row>
    <row r="1323" spans="1:13" ht="15.75" x14ac:dyDescent="0.25">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List'!$I:$I,MATCH('HFTD CPZ'!$B1323,'08W Project List'!$F:$F,0))),$K1323,#N/A)</f>
        <v>#N/A</v>
      </c>
      <c r="M1323" s="35" t="e">
        <f>IF(ISNUMBER(L1323),#N/A,IF(ISNUMBER(INDEX('Approved CPZ List'!$I:$I,MATCH('HFTD CPZ'!$B1323,'Approved CPZ List'!$B:$B,0))),$K1323,#N/A))</f>
        <v>#N/A</v>
      </c>
    </row>
    <row r="1324" spans="1:13" ht="15.75" x14ac:dyDescent="0.25">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List'!$I:$I,MATCH('HFTD CPZ'!$B1324,'08W Project List'!$F:$F,0))),$K1324,#N/A)</f>
        <v>#N/A</v>
      </c>
      <c r="M1324" s="35" t="e">
        <f>IF(ISNUMBER(L1324),#N/A,IF(ISNUMBER(INDEX('Approved CPZ List'!$I:$I,MATCH('HFTD CPZ'!$B1324,'Approved CPZ List'!$B:$B,0))),$K1324,#N/A))</f>
        <v>#N/A</v>
      </c>
    </row>
    <row r="1325" spans="1:13" ht="15.75" x14ac:dyDescent="0.25">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List'!$I:$I,MATCH('HFTD CPZ'!$B1325,'08W Project List'!$F:$F,0))),$K1325,#N/A)</f>
        <v>#N/A</v>
      </c>
      <c r="M1325" s="35" t="e">
        <f>IF(ISNUMBER(L1325),#N/A,IF(ISNUMBER(INDEX('Approved CPZ List'!$I:$I,MATCH('HFTD CPZ'!$B1325,'Approved CPZ List'!$B:$B,0))),$K1325,#N/A))</f>
        <v>#N/A</v>
      </c>
    </row>
    <row r="1326" spans="1:13" ht="15.75" x14ac:dyDescent="0.25">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List'!$I:$I,MATCH('HFTD CPZ'!$B1326,'08W Project List'!$F:$F,0))),$K1326,#N/A)</f>
        <v>#N/A</v>
      </c>
      <c r="M1326" s="35" t="e">
        <f>IF(ISNUMBER(L1326),#N/A,IF(ISNUMBER(INDEX('Approved CPZ List'!$I:$I,MATCH('HFTD CPZ'!$B1326,'Approved CPZ List'!$B:$B,0))),$K1326,#N/A))</f>
        <v>#N/A</v>
      </c>
    </row>
    <row r="1327" spans="1:13" ht="15.75" x14ac:dyDescent="0.25">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List'!$I:$I,MATCH('HFTD CPZ'!$B1327,'08W Project List'!$F:$F,0))),$K1327,#N/A)</f>
        <v>#N/A</v>
      </c>
      <c r="M1327" s="35" t="e">
        <f>IF(ISNUMBER(L1327),#N/A,IF(ISNUMBER(INDEX('Approved CPZ List'!$I:$I,MATCH('HFTD CPZ'!$B1327,'Approved CPZ List'!$B:$B,0))),$K1327,#N/A))</f>
        <v>#N/A</v>
      </c>
    </row>
    <row r="1328" spans="1:13" ht="15.75" x14ac:dyDescent="0.25">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List'!$I:$I,MATCH('HFTD CPZ'!$B1328,'08W Project List'!$F:$F,0))),$K1328,#N/A)</f>
        <v>#N/A</v>
      </c>
      <c r="M1328" s="35" t="e">
        <f>IF(ISNUMBER(L1328),#N/A,IF(ISNUMBER(INDEX('Approved CPZ List'!$I:$I,MATCH('HFTD CPZ'!$B1328,'Approved CPZ List'!$B:$B,0))),$K1328,#N/A))</f>
        <v>#N/A</v>
      </c>
    </row>
    <row r="1329" spans="1:13" ht="15.75" x14ac:dyDescent="0.25">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List'!$I:$I,MATCH('HFTD CPZ'!$B1329,'08W Project List'!$F:$F,0))),$K1329,#N/A)</f>
        <v>#N/A</v>
      </c>
      <c r="M1329" s="35" t="e">
        <f>IF(ISNUMBER(L1329),#N/A,IF(ISNUMBER(INDEX('Approved CPZ List'!$I:$I,MATCH('HFTD CPZ'!$B1329,'Approved CPZ List'!$B:$B,0))),$K1329,#N/A))</f>
        <v>#N/A</v>
      </c>
    </row>
    <row r="1330" spans="1:13" ht="15.75" x14ac:dyDescent="0.25">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List'!$I:$I,MATCH('HFTD CPZ'!$B1330,'08W Project List'!$F:$F,0))),$K1330,#N/A)</f>
        <v>#N/A</v>
      </c>
      <c r="M1330" s="35" t="e">
        <f>IF(ISNUMBER(L1330),#N/A,IF(ISNUMBER(INDEX('Approved CPZ List'!$I:$I,MATCH('HFTD CPZ'!$B1330,'Approved CPZ List'!$B:$B,0))),$K1330,#N/A))</f>
        <v>#N/A</v>
      </c>
    </row>
    <row r="1331" spans="1:13" ht="15.75" x14ac:dyDescent="0.25">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List'!$I:$I,MATCH('HFTD CPZ'!$B1331,'08W Project List'!$F:$F,0))),$K1331,#N/A)</f>
        <v>#N/A</v>
      </c>
      <c r="M1331" s="35" t="e">
        <f>IF(ISNUMBER(L1331),#N/A,IF(ISNUMBER(INDEX('Approved CPZ List'!$I:$I,MATCH('HFTD CPZ'!$B1331,'Approved CPZ List'!$B:$B,0))),$K1331,#N/A))</f>
        <v>#N/A</v>
      </c>
    </row>
    <row r="1332" spans="1:13" ht="15.75" x14ac:dyDescent="0.25">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List'!$I:$I,MATCH('HFTD CPZ'!$B1332,'08W Project List'!$F:$F,0))),$K1332,#N/A)</f>
        <v>#N/A</v>
      </c>
      <c r="M1332" s="35" t="e">
        <f>IF(ISNUMBER(L1332),#N/A,IF(ISNUMBER(INDEX('Approved CPZ List'!$I:$I,MATCH('HFTD CPZ'!$B1332,'Approved CPZ List'!$B:$B,0))),$K1332,#N/A))</f>
        <v>#N/A</v>
      </c>
    </row>
    <row r="1333" spans="1:13" ht="15.75" x14ac:dyDescent="0.25">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List'!$I:$I,MATCH('HFTD CPZ'!$B1333,'08W Project List'!$F:$F,0))),$K1333,#N/A)</f>
        <v>#N/A</v>
      </c>
      <c r="M1333" s="35" t="e">
        <f>IF(ISNUMBER(L1333),#N/A,IF(ISNUMBER(INDEX('Approved CPZ List'!$I:$I,MATCH('HFTD CPZ'!$B1333,'Approved CPZ List'!$B:$B,0))),$K1333,#N/A))</f>
        <v>#N/A</v>
      </c>
    </row>
    <row r="1334" spans="1:13" ht="15.75" x14ac:dyDescent="0.25">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List'!$I:$I,MATCH('HFTD CPZ'!$B1334,'08W Project List'!$F:$F,0))),$K1334,#N/A)</f>
        <v>#N/A</v>
      </c>
      <c r="M1334" s="35" t="e">
        <f>IF(ISNUMBER(L1334),#N/A,IF(ISNUMBER(INDEX('Approved CPZ List'!$I:$I,MATCH('HFTD CPZ'!$B1334,'Approved CPZ List'!$B:$B,0))),$K1334,#N/A))</f>
        <v>#N/A</v>
      </c>
    </row>
    <row r="1335" spans="1:13" ht="15.75" x14ac:dyDescent="0.25">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List'!$I:$I,MATCH('HFTD CPZ'!$B1335,'08W Project List'!$F:$F,0))),$K1335,#N/A)</f>
        <v>#N/A</v>
      </c>
      <c r="M1335" s="35" t="e">
        <f>IF(ISNUMBER(L1335),#N/A,IF(ISNUMBER(INDEX('Approved CPZ List'!$I:$I,MATCH('HFTD CPZ'!$B1335,'Approved CPZ List'!$B:$B,0))),$K1335,#N/A))</f>
        <v>#N/A</v>
      </c>
    </row>
    <row r="1336" spans="1:13" ht="15.75" x14ac:dyDescent="0.25">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List'!$I:$I,MATCH('HFTD CPZ'!$B1336,'08W Project List'!$F:$F,0))),$K1336,#N/A)</f>
        <v>#N/A</v>
      </c>
      <c r="M1336" s="35" t="e">
        <f>IF(ISNUMBER(L1336),#N/A,IF(ISNUMBER(INDEX('Approved CPZ List'!$I:$I,MATCH('HFTD CPZ'!$B1336,'Approved CPZ List'!$B:$B,0))),$K1336,#N/A))</f>
        <v>#N/A</v>
      </c>
    </row>
    <row r="1337" spans="1:13" ht="15.75" x14ac:dyDescent="0.25">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List'!$I:$I,MATCH('HFTD CPZ'!$B1337,'08W Project List'!$F:$F,0))),$K1337,#N/A)</f>
        <v>#N/A</v>
      </c>
      <c r="M1337" s="35" t="e">
        <f>IF(ISNUMBER(L1337),#N/A,IF(ISNUMBER(INDEX('Approved CPZ List'!$I:$I,MATCH('HFTD CPZ'!$B1337,'Approved CPZ List'!$B:$B,0))),$K1337,#N/A))</f>
        <v>#N/A</v>
      </c>
    </row>
    <row r="1338" spans="1:13" ht="15.75" x14ac:dyDescent="0.25">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List'!$I:$I,MATCH('HFTD CPZ'!$B1338,'08W Project List'!$F:$F,0))),$K1338,#N/A)</f>
        <v>#N/A</v>
      </c>
      <c r="M1338" s="35" t="e">
        <f>IF(ISNUMBER(L1338),#N/A,IF(ISNUMBER(INDEX('Approved CPZ List'!$I:$I,MATCH('HFTD CPZ'!$B1338,'Approved CPZ List'!$B:$B,0))),$K1338,#N/A))</f>
        <v>#N/A</v>
      </c>
    </row>
    <row r="1339" spans="1:13" ht="15.75" x14ac:dyDescent="0.25">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List'!$I:$I,MATCH('HFTD CPZ'!$B1339,'08W Project List'!$F:$F,0))),$K1339,#N/A)</f>
        <v>#N/A</v>
      </c>
      <c r="M1339" s="35" t="e">
        <f>IF(ISNUMBER(L1339),#N/A,IF(ISNUMBER(INDEX('Approved CPZ List'!$I:$I,MATCH('HFTD CPZ'!$B1339,'Approved CPZ List'!$B:$B,0))),$K1339,#N/A))</f>
        <v>#N/A</v>
      </c>
    </row>
    <row r="1340" spans="1:13" ht="15.75" x14ac:dyDescent="0.25">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List'!$I:$I,MATCH('HFTD CPZ'!$B1340,'08W Project List'!$F:$F,0))),$K1340,#N/A)</f>
        <v>#N/A</v>
      </c>
      <c r="M1340" s="35" t="e">
        <f>IF(ISNUMBER(L1340),#N/A,IF(ISNUMBER(INDEX('Approved CPZ List'!$I:$I,MATCH('HFTD CPZ'!$B1340,'Approved CPZ List'!$B:$B,0))),$K1340,#N/A))</f>
        <v>#N/A</v>
      </c>
    </row>
    <row r="1341" spans="1:13" ht="15.75" x14ac:dyDescent="0.25">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List'!$I:$I,MATCH('HFTD CPZ'!$B1341,'08W Project List'!$F:$F,0))),$K1341,#N/A)</f>
        <v>#N/A</v>
      </c>
      <c r="M1341" s="35" t="e">
        <f>IF(ISNUMBER(L1341),#N/A,IF(ISNUMBER(INDEX('Approved CPZ List'!$I:$I,MATCH('HFTD CPZ'!$B1341,'Approved CPZ List'!$B:$B,0))),$K1341,#N/A))</f>
        <v>#N/A</v>
      </c>
    </row>
    <row r="1342" spans="1:13" ht="15.75" x14ac:dyDescent="0.25">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List'!$I:$I,MATCH('HFTD CPZ'!$B1342,'08W Project List'!$F:$F,0))),$K1342,#N/A)</f>
        <v>#N/A</v>
      </c>
      <c r="M1342" s="35" t="e">
        <f>IF(ISNUMBER(L1342),#N/A,IF(ISNUMBER(INDEX('Approved CPZ List'!$I:$I,MATCH('HFTD CPZ'!$B1342,'Approved CPZ List'!$B:$B,0))),$K1342,#N/A))</f>
        <v>#N/A</v>
      </c>
    </row>
    <row r="1343" spans="1:13" ht="15.75" x14ac:dyDescent="0.25">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List'!$I:$I,MATCH('HFTD CPZ'!$B1343,'08W Project List'!$F:$F,0))),$K1343,#N/A)</f>
        <v>#N/A</v>
      </c>
      <c r="M1343" s="35" t="e">
        <f>IF(ISNUMBER(L1343),#N/A,IF(ISNUMBER(INDEX('Approved CPZ List'!$I:$I,MATCH('HFTD CPZ'!$B1343,'Approved CPZ List'!$B:$B,0))),$K1343,#N/A))</f>
        <v>#N/A</v>
      </c>
    </row>
    <row r="1344" spans="1:13" ht="15.75" x14ac:dyDescent="0.25">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List'!$I:$I,MATCH('HFTD CPZ'!$B1344,'08W Project List'!$F:$F,0))),$K1344,#N/A)</f>
        <v>#N/A</v>
      </c>
      <c r="M1344" s="35" t="e">
        <f>IF(ISNUMBER(L1344),#N/A,IF(ISNUMBER(INDEX('Approved CPZ List'!$I:$I,MATCH('HFTD CPZ'!$B1344,'Approved CPZ List'!$B:$B,0))),$K1344,#N/A))</f>
        <v>#N/A</v>
      </c>
    </row>
    <row r="1345" spans="1:13" ht="15.75" x14ac:dyDescent="0.25">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List'!$I:$I,MATCH('HFTD CPZ'!$B1345,'08W Project List'!$F:$F,0))),$K1345,#N/A)</f>
        <v>#N/A</v>
      </c>
      <c r="M1345" s="35" t="e">
        <f>IF(ISNUMBER(L1345),#N/A,IF(ISNUMBER(INDEX('Approved CPZ List'!$I:$I,MATCH('HFTD CPZ'!$B1345,'Approved CPZ List'!$B:$B,0))),$K1345,#N/A))</f>
        <v>#N/A</v>
      </c>
    </row>
    <row r="1346" spans="1:13" ht="15.75" x14ac:dyDescent="0.25">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List'!$I:$I,MATCH('HFTD CPZ'!$B1346,'08W Project List'!$F:$F,0))),$K1346,#N/A)</f>
        <v>#N/A</v>
      </c>
      <c r="M1346" s="35" t="e">
        <f>IF(ISNUMBER(L1346),#N/A,IF(ISNUMBER(INDEX('Approved CPZ List'!$I:$I,MATCH('HFTD CPZ'!$B1346,'Approved CPZ List'!$B:$B,0))),$K1346,#N/A))</f>
        <v>#N/A</v>
      </c>
    </row>
    <row r="1347" spans="1:13" ht="15.75" x14ac:dyDescent="0.25">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List'!$I:$I,MATCH('HFTD CPZ'!$B1347,'08W Project List'!$F:$F,0))),$K1347,#N/A)</f>
        <v>#N/A</v>
      </c>
      <c r="M1347" s="35" t="e">
        <f>IF(ISNUMBER(L1347),#N/A,IF(ISNUMBER(INDEX('Approved CPZ List'!$I:$I,MATCH('HFTD CPZ'!$B1347,'Approved CPZ List'!$B:$B,0))),$K1347,#N/A))</f>
        <v>#N/A</v>
      </c>
    </row>
    <row r="1348" spans="1:13" ht="15.75" x14ac:dyDescent="0.25">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List'!$I:$I,MATCH('HFTD CPZ'!$B1348,'08W Project List'!$F:$F,0))),$K1348,#N/A)</f>
        <v>#N/A</v>
      </c>
      <c r="M1348" s="35" t="e">
        <f>IF(ISNUMBER(L1348),#N/A,IF(ISNUMBER(INDEX('Approved CPZ List'!$I:$I,MATCH('HFTD CPZ'!$B1348,'Approved CPZ List'!$B:$B,0))),$K1348,#N/A))</f>
        <v>#N/A</v>
      </c>
    </row>
    <row r="1349" spans="1:13" ht="15.75" x14ac:dyDescent="0.25">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List'!$I:$I,MATCH('HFTD CPZ'!$B1349,'08W Project List'!$F:$F,0))),$K1349,#N/A)</f>
        <v>#N/A</v>
      </c>
      <c r="M1349" s="35" t="e">
        <f>IF(ISNUMBER(L1349),#N/A,IF(ISNUMBER(INDEX('Approved CPZ List'!$I:$I,MATCH('HFTD CPZ'!$B1349,'Approved CPZ List'!$B:$B,0))),$K1349,#N/A))</f>
        <v>#N/A</v>
      </c>
    </row>
    <row r="1350" spans="1:13" ht="15.75" x14ac:dyDescent="0.25">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List'!$I:$I,MATCH('HFTD CPZ'!$B1350,'08W Project List'!$F:$F,0))),$K1350,#N/A)</f>
        <v>#N/A</v>
      </c>
      <c r="M1350" s="35" t="e">
        <f>IF(ISNUMBER(L1350),#N/A,IF(ISNUMBER(INDEX('Approved CPZ List'!$I:$I,MATCH('HFTD CPZ'!$B1350,'Approved CPZ List'!$B:$B,0))),$K1350,#N/A))</f>
        <v>#N/A</v>
      </c>
    </row>
    <row r="1351" spans="1:13" ht="15.75" x14ac:dyDescent="0.25">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List'!$I:$I,MATCH('HFTD CPZ'!$B1351,'08W Project List'!$F:$F,0))),$K1351,#N/A)</f>
        <v>#N/A</v>
      </c>
      <c r="M1351" s="35" t="e">
        <f>IF(ISNUMBER(L1351),#N/A,IF(ISNUMBER(INDEX('Approved CPZ List'!$I:$I,MATCH('HFTD CPZ'!$B1351,'Approved CPZ List'!$B:$B,0))),$K1351,#N/A))</f>
        <v>#N/A</v>
      </c>
    </row>
    <row r="1352" spans="1:13" ht="15.75" x14ac:dyDescent="0.25">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List'!$I:$I,MATCH('HFTD CPZ'!$B1352,'08W Project List'!$F:$F,0))),$K1352,#N/A)</f>
        <v>#N/A</v>
      </c>
      <c r="M1352" s="35" t="e">
        <f>IF(ISNUMBER(L1352),#N/A,IF(ISNUMBER(INDEX('Approved CPZ List'!$I:$I,MATCH('HFTD CPZ'!$B1352,'Approved CPZ List'!$B:$B,0))),$K1352,#N/A))</f>
        <v>#N/A</v>
      </c>
    </row>
    <row r="1353" spans="1:13" ht="15.75" x14ac:dyDescent="0.25">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List'!$I:$I,MATCH('HFTD CPZ'!$B1353,'08W Project List'!$F:$F,0))),$K1353,#N/A)</f>
        <v>#N/A</v>
      </c>
      <c r="M1353" s="35" t="e">
        <f>IF(ISNUMBER(L1353),#N/A,IF(ISNUMBER(INDEX('Approved CPZ List'!$I:$I,MATCH('HFTD CPZ'!$B1353,'Approved CPZ List'!$B:$B,0))),$K1353,#N/A))</f>
        <v>#N/A</v>
      </c>
    </row>
    <row r="1354" spans="1:13" ht="15.75" x14ac:dyDescent="0.25">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List'!$I:$I,MATCH('HFTD CPZ'!$B1354,'08W Project List'!$F:$F,0))),$K1354,#N/A)</f>
        <v>#N/A</v>
      </c>
      <c r="M1354" s="35" t="e">
        <f>IF(ISNUMBER(L1354),#N/A,IF(ISNUMBER(INDEX('Approved CPZ List'!$I:$I,MATCH('HFTD CPZ'!$B1354,'Approved CPZ List'!$B:$B,0))),$K1354,#N/A))</f>
        <v>#N/A</v>
      </c>
    </row>
    <row r="1355" spans="1:13" ht="15.75" x14ac:dyDescent="0.25">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List'!$I:$I,MATCH('HFTD CPZ'!$B1355,'08W Project List'!$F:$F,0))),$K1355,#N/A)</f>
        <v>#N/A</v>
      </c>
      <c r="M1355" s="35" t="e">
        <f>IF(ISNUMBER(L1355),#N/A,IF(ISNUMBER(INDEX('Approved CPZ List'!$I:$I,MATCH('HFTD CPZ'!$B1355,'Approved CPZ List'!$B:$B,0))),$K1355,#N/A))</f>
        <v>#N/A</v>
      </c>
    </row>
    <row r="1356" spans="1:13" ht="15.75" x14ac:dyDescent="0.25">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List'!$I:$I,MATCH('HFTD CPZ'!$B1356,'08W Project List'!$F:$F,0))),$K1356,#N/A)</f>
        <v>#N/A</v>
      </c>
      <c r="M1356" s="35" t="e">
        <f>IF(ISNUMBER(L1356),#N/A,IF(ISNUMBER(INDEX('Approved CPZ List'!$I:$I,MATCH('HFTD CPZ'!$B1356,'Approved CPZ List'!$B:$B,0))),$K1356,#N/A))</f>
        <v>#N/A</v>
      </c>
    </row>
    <row r="1357" spans="1:13" ht="15.75" x14ac:dyDescent="0.25">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List'!$I:$I,MATCH('HFTD CPZ'!$B1357,'08W Project List'!$F:$F,0))),$K1357,#N/A)</f>
        <v>#N/A</v>
      </c>
      <c r="M1357" s="35" t="e">
        <f>IF(ISNUMBER(L1357),#N/A,IF(ISNUMBER(INDEX('Approved CPZ List'!$I:$I,MATCH('HFTD CPZ'!$B1357,'Approved CPZ List'!$B:$B,0))),$K1357,#N/A))</f>
        <v>#N/A</v>
      </c>
    </row>
    <row r="1358" spans="1:13" ht="15.75" x14ac:dyDescent="0.25">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List'!$I:$I,MATCH('HFTD CPZ'!$B1358,'08W Project List'!$F:$F,0))),$K1358,#N/A)</f>
        <v>#N/A</v>
      </c>
      <c r="M1358" s="35" t="e">
        <f>IF(ISNUMBER(L1358),#N/A,IF(ISNUMBER(INDEX('Approved CPZ List'!$I:$I,MATCH('HFTD CPZ'!$B1358,'Approved CPZ List'!$B:$B,0))),$K1358,#N/A))</f>
        <v>#N/A</v>
      </c>
    </row>
    <row r="1359" spans="1:13" ht="15.75" x14ac:dyDescent="0.25">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List'!$I:$I,MATCH('HFTD CPZ'!$B1359,'08W Project List'!$F:$F,0))),$K1359,#N/A)</f>
        <v>#N/A</v>
      </c>
      <c r="M1359" s="35" t="e">
        <f>IF(ISNUMBER(L1359),#N/A,IF(ISNUMBER(INDEX('Approved CPZ List'!$I:$I,MATCH('HFTD CPZ'!$B1359,'Approved CPZ List'!$B:$B,0))),$K1359,#N/A))</f>
        <v>#N/A</v>
      </c>
    </row>
    <row r="1360" spans="1:13" ht="15.75" x14ac:dyDescent="0.25">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List'!$I:$I,MATCH('HFTD CPZ'!$B1360,'08W Project List'!$F:$F,0))),$K1360,#N/A)</f>
        <v>#N/A</v>
      </c>
      <c r="M1360" s="35" t="e">
        <f>IF(ISNUMBER(L1360),#N/A,IF(ISNUMBER(INDEX('Approved CPZ List'!$I:$I,MATCH('HFTD CPZ'!$B1360,'Approved CPZ List'!$B:$B,0))),$K1360,#N/A))</f>
        <v>#N/A</v>
      </c>
    </row>
    <row r="1361" spans="1:13" ht="15.75" x14ac:dyDescent="0.25">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List'!$I:$I,MATCH('HFTD CPZ'!$B1361,'08W Project List'!$F:$F,0))),$K1361,#N/A)</f>
        <v>#N/A</v>
      </c>
      <c r="M1361" s="35" t="e">
        <f>IF(ISNUMBER(L1361),#N/A,IF(ISNUMBER(INDEX('Approved CPZ List'!$I:$I,MATCH('HFTD CPZ'!$B1361,'Approved CPZ List'!$B:$B,0))),$K1361,#N/A))</f>
        <v>#N/A</v>
      </c>
    </row>
    <row r="1362" spans="1:13" ht="15.75" x14ac:dyDescent="0.25">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List'!$I:$I,MATCH('HFTD CPZ'!$B1362,'08W Project List'!$F:$F,0))),$K1362,#N/A)</f>
        <v>1486.9594583831556</v>
      </c>
      <c r="M1362" s="35" t="e">
        <f>IF(ISNUMBER(L1362),#N/A,IF(ISNUMBER(INDEX('Approved CPZ List'!$I:$I,MATCH('HFTD CPZ'!$B1362,'Approved CPZ List'!$B:$B,0))),$K1362,#N/A))</f>
        <v>#N/A</v>
      </c>
    </row>
    <row r="1363" spans="1:13" ht="15.75" x14ac:dyDescent="0.25">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List'!$I:$I,MATCH('HFTD CPZ'!$B1363,'08W Project List'!$F:$F,0))),$K1363,#N/A)</f>
        <v>#N/A</v>
      </c>
      <c r="M1363" s="35" t="e">
        <f>IF(ISNUMBER(L1363),#N/A,IF(ISNUMBER(INDEX('Approved CPZ List'!$I:$I,MATCH('HFTD CPZ'!$B1363,'Approved CPZ List'!$B:$B,0))),$K1363,#N/A))</f>
        <v>#N/A</v>
      </c>
    </row>
    <row r="1364" spans="1:13" ht="15.75" x14ac:dyDescent="0.25">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List'!$I:$I,MATCH('HFTD CPZ'!$B1364,'08W Project List'!$F:$F,0))),$K1364,#N/A)</f>
        <v>1458.6762649971965</v>
      </c>
      <c r="M1364" s="35" t="e">
        <f>IF(ISNUMBER(L1364),#N/A,IF(ISNUMBER(INDEX('Approved CPZ List'!$I:$I,MATCH('HFTD CPZ'!$B1364,'Approved CPZ List'!$B:$B,0))),$K1364,#N/A))</f>
        <v>#N/A</v>
      </c>
    </row>
    <row r="1365" spans="1:13" ht="15.75" x14ac:dyDescent="0.25">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List'!$I:$I,MATCH('HFTD CPZ'!$B1365,'08W Project List'!$F:$F,0))),$K1365,#N/A)</f>
        <v>#N/A</v>
      </c>
      <c r="M1365" s="35" t="e">
        <f>IF(ISNUMBER(L1365),#N/A,IF(ISNUMBER(INDEX('Approved CPZ List'!$I:$I,MATCH('HFTD CPZ'!$B1365,'Approved CPZ List'!$B:$B,0))),$K1365,#N/A))</f>
        <v>#N/A</v>
      </c>
    </row>
    <row r="1366" spans="1:13" ht="15.75" x14ac:dyDescent="0.25">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List'!$I:$I,MATCH('HFTD CPZ'!$B1366,'08W Project List'!$F:$F,0))),$K1366,#N/A)</f>
        <v>#N/A</v>
      </c>
      <c r="M1366" s="35" t="e">
        <f>IF(ISNUMBER(L1366),#N/A,IF(ISNUMBER(INDEX('Approved CPZ List'!$I:$I,MATCH('HFTD CPZ'!$B1366,'Approved CPZ List'!$B:$B,0))),$K1366,#N/A))</f>
        <v>#N/A</v>
      </c>
    </row>
    <row r="1367" spans="1:13" ht="15.75" x14ac:dyDescent="0.25">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List'!$I:$I,MATCH('HFTD CPZ'!$B1367,'08W Project List'!$F:$F,0))),$K1367,#N/A)</f>
        <v>#N/A</v>
      </c>
      <c r="M1367" s="35" t="e">
        <f>IF(ISNUMBER(L1367),#N/A,IF(ISNUMBER(INDEX('Approved CPZ List'!$I:$I,MATCH('HFTD CPZ'!$B1367,'Approved CPZ List'!$B:$B,0))),$K1367,#N/A))</f>
        <v>#N/A</v>
      </c>
    </row>
    <row r="1368" spans="1:13" ht="15.75" x14ac:dyDescent="0.25">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List'!$I:$I,MATCH('HFTD CPZ'!$B1368,'08W Project List'!$F:$F,0))),$K1368,#N/A)</f>
        <v>#N/A</v>
      </c>
      <c r="M1368" s="35" t="e">
        <f>IF(ISNUMBER(L1368),#N/A,IF(ISNUMBER(INDEX('Approved CPZ List'!$I:$I,MATCH('HFTD CPZ'!$B1368,'Approved CPZ List'!$B:$B,0))),$K1368,#N/A))</f>
        <v>#N/A</v>
      </c>
    </row>
    <row r="1369" spans="1:13" ht="15.75" x14ac:dyDescent="0.25">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List'!$I:$I,MATCH('HFTD CPZ'!$B1369,'08W Project List'!$F:$F,0))),$K1369,#N/A)</f>
        <v>#N/A</v>
      </c>
      <c r="M1369" s="35" t="e">
        <f>IF(ISNUMBER(L1369),#N/A,IF(ISNUMBER(INDEX('Approved CPZ List'!$I:$I,MATCH('HFTD CPZ'!$B1369,'Approved CPZ List'!$B:$B,0))),$K1369,#N/A))</f>
        <v>#N/A</v>
      </c>
    </row>
    <row r="1370" spans="1:13" ht="15.75" x14ac:dyDescent="0.25">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List'!$I:$I,MATCH('HFTD CPZ'!$B1370,'08W Project List'!$F:$F,0))),$K1370,#N/A)</f>
        <v>#N/A</v>
      </c>
      <c r="M1370" s="35" t="e">
        <f>IF(ISNUMBER(L1370),#N/A,IF(ISNUMBER(INDEX('Approved CPZ List'!$I:$I,MATCH('HFTD CPZ'!$B1370,'Approved CPZ List'!$B:$B,0))),$K1370,#N/A))</f>
        <v>#N/A</v>
      </c>
    </row>
    <row r="1371" spans="1:13" ht="15.75" x14ac:dyDescent="0.25">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List'!$I:$I,MATCH('HFTD CPZ'!$B1371,'08W Project List'!$F:$F,0))),$K1371,#N/A)</f>
        <v>#N/A</v>
      </c>
      <c r="M1371" s="35" t="e">
        <f>IF(ISNUMBER(L1371),#N/A,IF(ISNUMBER(INDEX('Approved CPZ List'!$I:$I,MATCH('HFTD CPZ'!$B1371,'Approved CPZ List'!$B:$B,0))),$K1371,#N/A))</f>
        <v>#N/A</v>
      </c>
    </row>
    <row r="1372" spans="1:13" ht="15.75" x14ac:dyDescent="0.25">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List'!$I:$I,MATCH('HFTD CPZ'!$B1372,'08W Project List'!$F:$F,0))),$K1372,#N/A)</f>
        <v>#N/A</v>
      </c>
      <c r="M1372" s="35" t="e">
        <f>IF(ISNUMBER(L1372),#N/A,IF(ISNUMBER(INDEX('Approved CPZ List'!$I:$I,MATCH('HFTD CPZ'!$B1372,'Approved CPZ List'!$B:$B,0))),$K1372,#N/A))</f>
        <v>#N/A</v>
      </c>
    </row>
    <row r="1373" spans="1:13" ht="15.75" x14ac:dyDescent="0.25">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List'!$I:$I,MATCH('HFTD CPZ'!$B1373,'08W Project List'!$F:$F,0))),$K1373,#N/A)</f>
        <v>#N/A</v>
      </c>
      <c r="M1373" s="35" t="e">
        <f>IF(ISNUMBER(L1373),#N/A,IF(ISNUMBER(INDEX('Approved CPZ List'!$I:$I,MATCH('HFTD CPZ'!$B1373,'Approved CPZ List'!$B:$B,0))),$K1373,#N/A))</f>
        <v>#N/A</v>
      </c>
    </row>
    <row r="1374" spans="1:13" ht="15.75" x14ac:dyDescent="0.25">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List'!$I:$I,MATCH('HFTD CPZ'!$B1374,'08W Project List'!$F:$F,0))),$K1374,#N/A)</f>
        <v>#N/A</v>
      </c>
      <c r="M1374" s="35" t="e">
        <f>IF(ISNUMBER(L1374),#N/A,IF(ISNUMBER(INDEX('Approved CPZ List'!$I:$I,MATCH('HFTD CPZ'!$B1374,'Approved CPZ List'!$B:$B,0))),$K1374,#N/A))</f>
        <v>#N/A</v>
      </c>
    </row>
    <row r="1375" spans="1:13" ht="15.75" x14ac:dyDescent="0.25">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List'!$I:$I,MATCH('HFTD CPZ'!$B1375,'08W Project List'!$F:$F,0))),$K1375,#N/A)</f>
        <v>#N/A</v>
      </c>
      <c r="M1375" s="35" t="e">
        <f>IF(ISNUMBER(L1375),#N/A,IF(ISNUMBER(INDEX('Approved CPZ List'!$I:$I,MATCH('HFTD CPZ'!$B1375,'Approved CPZ List'!$B:$B,0))),$K1375,#N/A))</f>
        <v>#N/A</v>
      </c>
    </row>
    <row r="1376" spans="1:13" ht="15.75" x14ac:dyDescent="0.25">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List'!$I:$I,MATCH('HFTD CPZ'!$B1376,'08W Project List'!$F:$F,0))),$K1376,#N/A)</f>
        <v>#N/A</v>
      </c>
      <c r="M1376" s="35" t="e">
        <f>IF(ISNUMBER(L1376),#N/A,IF(ISNUMBER(INDEX('Approved CPZ List'!$I:$I,MATCH('HFTD CPZ'!$B1376,'Approved CPZ List'!$B:$B,0))),$K1376,#N/A))</f>
        <v>#N/A</v>
      </c>
    </row>
    <row r="1377" spans="1:13" ht="15.75" x14ac:dyDescent="0.25">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List'!$I:$I,MATCH('HFTD CPZ'!$B1377,'08W Project List'!$F:$F,0))),$K1377,#N/A)</f>
        <v>#N/A</v>
      </c>
      <c r="M1377" s="35" t="e">
        <f>IF(ISNUMBER(L1377),#N/A,IF(ISNUMBER(INDEX('Approved CPZ List'!$I:$I,MATCH('HFTD CPZ'!$B1377,'Approved CPZ List'!$B:$B,0))),$K1377,#N/A))</f>
        <v>#N/A</v>
      </c>
    </row>
    <row r="1378" spans="1:13" ht="15.75" x14ac:dyDescent="0.25">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List'!$I:$I,MATCH('HFTD CPZ'!$B1378,'08W Project List'!$F:$F,0))),$K1378,#N/A)</f>
        <v>#N/A</v>
      </c>
      <c r="M1378" s="35" t="e">
        <f>IF(ISNUMBER(L1378),#N/A,IF(ISNUMBER(INDEX('Approved CPZ List'!$I:$I,MATCH('HFTD CPZ'!$B1378,'Approved CPZ List'!$B:$B,0))),$K1378,#N/A))</f>
        <v>#N/A</v>
      </c>
    </row>
    <row r="1379" spans="1:13" ht="15.75" x14ac:dyDescent="0.25">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List'!$I:$I,MATCH('HFTD CPZ'!$B1379,'08W Project List'!$F:$F,0))),$K1379,#N/A)</f>
        <v>#N/A</v>
      </c>
      <c r="M1379" s="35" t="e">
        <f>IF(ISNUMBER(L1379),#N/A,IF(ISNUMBER(INDEX('Approved CPZ List'!$I:$I,MATCH('HFTD CPZ'!$B1379,'Approved CPZ List'!$B:$B,0))),$K1379,#N/A))</f>
        <v>#N/A</v>
      </c>
    </row>
    <row r="1380" spans="1:13" ht="15.75" x14ac:dyDescent="0.25">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List'!$I:$I,MATCH('HFTD CPZ'!$B1380,'08W Project List'!$F:$F,0))),$K1380,#N/A)</f>
        <v>#N/A</v>
      </c>
      <c r="M1380" s="35" t="e">
        <f>IF(ISNUMBER(L1380),#N/A,IF(ISNUMBER(INDEX('Approved CPZ List'!$I:$I,MATCH('HFTD CPZ'!$B1380,'Approved CPZ List'!$B:$B,0))),$K1380,#N/A))</f>
        <v>#N/A</v>
      </c>
    </row>
    <row r="1381" spans="1:13" ht="15.75" x14ac:dyDescent="0.25">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List'!$I:$I,MATCH('HFTD CPZ'!$B1381,'08W Project List'!$F:$F,0))),$K1381,#N/A)</f>
        <v>#N/A</v>
      </c>
      <c r="M1381" s="35" t="e">
        <f>IF(ISNUMBER(L1381),#N/A,IF(ISNUMBER(INDEX('Approved CPZ List'!$I:$I,MATCH('HFTD CPZ'!$B1381,'Approved CPZ List'!$B:$B,0))),$K1381,#N/A))</f>
        <v>#N/A</v>
      </c>
    </row>
    <row r="1382" spans="1:13" ht="15.75" x14ac:dyDescent="0.25">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List'!$I:$I,MATCH('HFTD CPZ'!$B1382,'08W Project List'!$F:$F,0))),$K1382,#N/A)</f>
        <v>#N/A</v>
      </c>
      <c r="M1382" s="35" t="e">
        <f>IF(ISNUMBER(L1382),#N/A,IF(ISNUMBER(INDEX('Approved CPZ List'!$I:$I,MATCH('HFTD CPZ'!$B1382,'Approved CPZ List'!$B:$B,0))),$K1382,#N/A))</f>
        <v>#N/A</v>
      </c>
    </row>
    <row r="1383" spans="1:13" ht="15.75" x14ac:dyDescent="0.25">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List'!$I:$I,MATCH('HFTD CPZ'!$B1383,'08W Project List'!$F:$F,0))),$K1383,#N/A)</f>
        <v>#N/A</v>
      </c>
      <c r="M1383" s="35" t="e">
        <f>IF(ISNUMBER(L1383),#N/A,IF(ISNUMBER(INDEX('Approved CPZ List'!$I:$I,MATCH('HFTD CPZ'!$B1383,'Approved CPZ List'!$B:$B,0))),$K1383,#N/A))</f>
        <v>#N/A</v>
      </c>
    </row>
    <row r="1384" spans="1:13" ht="15.75" x14ac:dyDescent="0.25">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List'!$I:$I,MATCH('HFTD CPZ'!$B1384,'08W Project List'!$F:$F,0))),$K1384,#N/A)</f>
        <v>#N/A</v>
      </c>
      <c r="M1384" s="35" t="e">
        <f>IF(ISNUMBER(L1384),#N/A,IF(ISNUMBER(INDEX('Approved CPZ List'!$I:$I,MATCH('HFTD CPZ'!$B1384,'Approved CPZ List'!$B:$B,0))),$K1384,#N/A))</f>
        <v>#N/A</v>
      </c>
    </row>
    <row r="1385" spans="1:13" ht="15.75" x14ac:dyDescent="0.25">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List'!$I:$I,MATCH('HFTD CPZ'!$B1385,'08W Project List'!$F:$F,0))),$K1385,#N/A)</f>
        <v>#N/A</v>
      </c>
      <c r="M1385" s="35" t="e">
        <f>IF(ISNUMBER(L1385),#N/A,IF(ISNUMBER(INDEX('Approved CPZ List'!$I:$I,MATCH('HFTD CPZ'!$B1385,'Approved CPZ List'!$B:$B,0))),$K1385,#N/A))</f>
        <v>#N/A</v>
      </c>
    </row>
    <row r="1386" spans="1:13" ht="15.75" x14ac:dyDescent="0.25">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List'!$I:$I,MATCH('HFTD CPZ'!$B1386,'08W Project List'!$F:$F,0))),$K1386,#N/A)</f>
        <v>#N/A</v>
      </c>
      <c r="M1386" s="35" t="e">
        <f>IF(ISNUMBER(L1386),#N/A,IF(ISNUMBER(INDEX('Approved CPZ List'!$I:$I,MATCH('HFTD CPZ'!$B1386,'Approved CPZ List'!$B:$B,0))),$K1386,#N/A))</f>
        <v>#N/A</v>
      </c>
    </row>
    <row r="1387" spans="1:13" ht="15.75" x14ac:dyDescent="0.25">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List'!$I:$I,MATCH('HFTD CPZ'!$B1387,'08W Project List'!$F:$F,0))),$K1387,#N/A)</f>
        <v>#N/A</v>
      </c>
      <c r="M1387" s="35" t="e">
        <f>IF(ISNUMBER(L1387),#N/A,IF(ISNUMBER(INDEX('Approved CPZ List'!$I:$I,MATCH('HFTD CPZ'!$B1387,'Approved CPZ List'!$B:$B,0))),$K1387,#N/A))</f>
        <v>#N/A</v>
      </c>
    </row>
    <row r="1388" spans="1:13" ht="15.75" x14ac:dyDescent="0.25">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List'!$I:$I,MATCH('HFTD CPZ'!$B1388,'08W Project List'!$F:$F,0))),$K1388,#N/A)</f>
        <v>#N/A</v>
      </c>
      <c r="M1388" s="35" t="e">
        <f>IF(ISNUMBER(L1388),#N/A,IF(ISNUMBER(INDEX('Approved CPZ List'!$I:$I,MATCH('HFTD CPZ'!$B1388,'Approved CPZ List'!$B:$B,0))),$K1388,#N/A))</f>
        <v>#N/A</v>
      </c>
    </row>
    <row r="1389" spans="1:13" ht="15.75" x14ac:dyDescent="0.25">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List'!$I:$I,MATCH('HFTD CPZ'!$B1389,'08W Project List'!$F:$F,0))),$K1389,#N/A)</f>
        <v>#N/A</v>
      </c>
      <c r="M1389" s="35" t="e">
        <f>IF(ISNUMBER(L1389),#N/A,IF(ISNUMBER(INDEX('Approved CPZ List'!$I:$I,MATCH('HFTD CPZ'!$B1389,'Approved CPZ List'!$B:$B,0))),$K1389,#N/A))</f>
        <v>#N/A</v>
      </c>
    </row>
    <row r="1390" spans="1:13" ht="15.75" x14ac:dyDescent="0.25">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List'!$I:$I,MATCH('HFTD CPZ'!$B1390,'08W Project List'!$F:$F,0))),$K1390,#N/A)</f>
        <v>#N/A</v>
      </c>
      <c r="M1390" s="35" t="e">
        <f>IF(ISNUMBER(L1390),#N/A,IF(ISNUMBER(INDEX('Approved CPZ List'!$I:$I,MATCH('HFTD CPZ'!$B1390,'Approved CPZ List'!$B:$B,0))),$K1390,#N/A))</f>
        <v>#N/A</v>
      </c>
    </row>
    <row r="1391" spans="1:13" ht="15.75" x14ac:dyDescent="0.25">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List'!$I:$I,MATCH('HFTD CPZ'!$B1391,'08W Project List'!$F:$F,0))),$K1391,#N/A)</f>
        <v>#N/A</v>
      </c>
      <c r="M1391" s="35" t="e">
        <f>IF(ISNUMBER(L1391),#N/A,IF(ISNUMBER(INDEX('Approved CPZ List'!$I:$I,MATCH('HFTD CPZ'!$B1391,'Approved CPZ List'!$B:$B,0))),$K1391,#N/A))</f>
        <v>#N/A</v>
      </c>
    </row>
    <row r="1392" spans="1:13" ht="15.75" x14ac:dyDescent="0.25">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List'!$I:$I,MATCH('HFTD CPZ'!$B1392,'08W Project List'!$F:$F,0))),$K1392,#N/A)</f>
        <v>#N/A</v>
      </c>
      <c r="M1392" s="35" t="e">
        <f>IF(ISNUMBER(L1392),#N/A,IF(ISNUMBER(INDEX('Approved CPZ List'!$I:$I,MATCH('HFTD CPZ'!$B1392,'Approved CPZ List'!$B:$B,0))),$K1392,#N/A))</f>
        <v>#N/A</v>
      </c>
    </row>
    <row r="1393" spans="1:13" ht="15.75" x14ac:dyDescent="0.25">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List'!$I:$I,MATCH('HFTD CPZ'!$B1393,'08W Project List'!$F:$F,0))),$K1393,#N/A)</f>
        <v>#N/A</v>
      </c>
      <c r="M1393" s="35" t="e">
        <f>IF(ISNUMBER(L1393),#N/A,IF(ISNUMBER(INDEX('Approved CPZ List'!$I:$I,MATCH('HFTD CPZ'!$B1393,'Approved CPZ List'!$B:$B,0))),$K1393,#N/A))</f>
        <v>#N/A</v>
      </c>
    </row>
    <row r="1394" spans="1:13" ht="15.75" x14ac:dyDescent="0.25">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List'!$I:$I,MATCH('HFTD CPZ'!$B1394,'08W Project List'!$F:$F,0))),$K1394,#N/A)</f>
        <v>#N/A</v>
      </c>
      <c r="M1394" s="35" t="e">
        <f>IF(ISNUMBER(L1394),#N/A,IF(ISNUMBER(INDEX('Approved CPZ List'!$I:$I,MATCH('HFTD CPZ'!$B1394,'Approved CPZ List'!$B:$B,0))),$K1394,#N/A))</f>
        <v>#N/A</v>
      </c>
    </row>
    <row r="1395" spans="1:13" ht="15.75" x14ac:dyDescent="0.25">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List'!$I:$I,MATCH('HFTD CPZ'!$B1395,'08W Project List'!$F:$F,0))),$K1395,#N/A)</f>
        <v>#N/A</v>
      </c>
      <c r="M1395" s="35" t="e">
        <f>IF(ISNUMBER(L1395),#N/A,IF(ISNUMBER(INDEX('Approved CPZ List'!$I:$I,MATCH('HFTD CPZ'!$B1395,'Approved CPZ List'!$B:$B,0))),$K1395,#N/A))</f>
        <v>#N/A</v>
      </c>
    </row>
    <row r="1396" spans="1:13" ht="15.75" x14ac:dyDescent="0.25">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List'!$I:$I,MATCH('HFTD CPZ'!$B1396,'08W Project List'!$F:$F,0))),$K1396,#N/A)</f>
        <v>#N/A</v>
      </c>
      <c r="M1396" s="35" t="e">
        <f>IF(ISNUMBER(L1396),#N/A,IF(ISNUMBER(INDEX('Approved CPZ List'!$I:$I,MATCH('HFTD CPZ'!$B1396,'Approved CPZ List'!$B:$B,0))),$K1396,#N/A))</f>
        <v>#N/A</v>
      </c>
    </row>
    <row r="1397" spans="1:13" ht="15.75" x14ac:dyDescent="0.25">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List'!$I:$I,MATCH('HFTD CPZ'!$B1397,'08W Project List'!$F:$F,0))),$K1397,#N/A)</f>
        <v>#N/A</v>
      </c>
      <c r="M1397" s="35" t="e">
        <f>IF(ISNUMBER(L1397),#N/A,IF(ISNUMBER(INDEX('Approved CPZ List'!$I:$I,MATCH('HFTD CPZ'!$B1397,'Approved CPZ List'!$B:$B,0))),$K1397,#N/A))</f>
        <v>#N/A</v>
      </c>
    </row>
    <row r="1398" spans="1:13" ht="15.75" x14ac:dyDescent="0.25">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List'!$I:$I,MATCH('HFTD CPZ'!$B1398,'08W Project List'!$F:$F,0))),$K1398,#N/A)</f>
        <v>#N/A</v>
      </c>
      <c r="M1398" s="35" t="e">
        <f>IF(ISNUMBER(L1398),#N/A,IF(ISNUMBER(INDEX('Approved CPZ List'!$I:$I,MATCH('HFTD CPZ'!$B1398,'Approved CPZ List'!$B:$B,0))),$K1398,#N/A))</f>
        <v>#N/A</v>
      </c>
    </row>
    <row r="1399" spans="1:13" ht="15.75" x14ac:dyDescent="0.25">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List'!$I:$I,MATCH('HFTD CPZ'!$B1399,'08W Project List'!$F:$F,0))),$K1399,#N/A)</f>
        <v>#N/A</v>
      </c>
      <c r="M1399" s="35" t="e">
        <f>IF(ISNUMBER(L1399),#N/A,IF(ISNUMBER(INDEX('Approved CPZ List'!$I:$I,MATCH('HFTD CPZ'!$B1399,'Approved CPZ List'!$B:$B,0))),$K1399,#N/A))</f>
        <v>#N/A</v>
      </c>
    </row>
    <row r="1400" spans="1:13" ht="15.75" x14ac:dyDescent="0.25">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List'!$I:$I,MATCH('HFTD CPZ'!$B1400,'08W Project List'!$F:$F,0))),$K1400,#N/A)</f>
        <v>#N/A</v>
      </c>
      <c r="M1400" s="35" t="e">
        <f>IF(ISNUMBER(L1400),#N/A,IF(ISNUMBER(INDEX('Approved CPZ List'!$I:$I,MATCH('HFTD CPZ'!$B1400,'Approved CPZ List'!$B:$B,0))),$K1400,#N/A))</f>
        <v>#N/A</v>
      </c>
    </row>
    <row r="1401" spans="1:13" ht="15.75" x14ac:dyDescent="0.25">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List'!$I:$I,MATCH('HFTD CPZ'!$B1401,'08W Project List'!$F:$F,0))),$K1401,#N/A)</f>
        <v>#N/A</v>
      </c>
      <c r="M1401" s="35" t="e">
        <f>IF(ISNUMBER(L1401),#N/A,IF(ISNUMBER(INDEX('Approved CPZ List'!$I:$I,MATCH('HFTD CPZ'!$B1401,'Approved CPZ List'!$B:$B,0))),$K1401,#N/A))</f>
        <v>#N/A</v>
      </c>
    </row>
    <row r="1402" spans="1:13" ht="15.75" x14ac:dyDescent="0.25">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List'!$I:$I,MATCH('HFTD CPZ'!$B1402,'08W Project List'!$F:$F,0))),$K1402,#N/A)</f>
        <v>#N/A</v>
      </c>
      <c r="M1402" s="35" t="e">
        <f>IF(ISNUMBER(L1402),#N/A,IF(ISNUMBER(INDEX('Approved CPZ List'!$I:$I,MATCH('HFTD CPZ'!$B1402,'Approved CPZ List'!$B:$B,0))),$K1402,#N/A))</f>
        <v>#N/A</v>
      </c>
    </row>
    <row r="1403" spans="1:13" ht="15.75" x14ac:dyDescent="0.25">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List'!$I:$I,MATCH('HFTD CPZ'!$B1403,'08W Project List'!$F:$F,0))),$K1403,#N/A)</f>
        <v>#N/A</v>
      </c>
      <c r="M1403" s="35" t="e">
        <f>IF(ISNUMBER(L1403),#N/A,IF(ISNUMBER(INDEX('Approved CPZ List'!$I:$I,MATCH('HFTD CPZ'!$B1403,'Approved CPZ List'!$B:$B,0))),$K1403,#N/A))</f>
        <v>#N/A</v>
      </c>
    </row>
    <row r="1404" spans="1:13" ht="15.75" x14ac:dyDescent="0.25">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List'!$I:$I,MATCH('HFTD CPZ'!$B1404,'08W Project List'!$F:$F,0))),$K1404,#N/A)</f>
        <v>#N/A</v>
      </c>
      <c r="M1404" s="35" t="e">
        <f>IF(ISNUMBER(L1404),#N/A,IF(ISNUMBER(INDEX('Approved CPZ List'!$I:$I,MATCH('HFTD CPZ'!$B1404,'Approved CPZ List'!$B:$B,0))),$K1404,#N/A))</f>
        <v>#N/A</v>
      </c>
    </row>
    <row r="1405" spans="1:13" ht="15.75" x14ac:dyDescent="0.25">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List'!$I:$I,MATCH('HFTD CPZ'!$B1405,'08W Project List'!$F:$F,0))),$K1405,#N/A)</f>
        <v>#N/A</v>
      </c>
      <c r="M1405" s="35" t="e">
        <f>IF(ISNUMBER(L1405),#N/A,IF(ISNUMBER(INDEX('Approved CPZ List'!$I:$I,MATCH('HFTD CPZ'!$B1405,'Approved CPZ List'!$B:$B,0))),$K1405,#N/A))</f>
        <v>#N/A</v>
      </c>
    </row>
    <row r="1406" spans="1:13" ht="15.75" x14ac:dyDescent="0.25">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List'!$I:$I,MATCH('HFTD CPZ'!$B1406,'08W Project List'!$F:$F,0))),$K1406,#N/A)</f>
        <v>#N/A</v>
      </c>
      <c r="M1406" s="35" t="e">
        <f>IF(ISNUMBER(L1406),#N/A,IF(ISNUMBER(INDEX('Approved CPZ List'!$I:$I,MATCH('HFTD CPZ'!$B1406,'Approved CPZ List'!$B:$B,0))),$K1406,#N/A))</f>
        <v>#N/A</v>
      </c>
    </row>
    <row r="1407" spans="1:13" ht="15.75" x14ac:dyDescent="0.25">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List'!$I:$I,MATCH('HFTD CPZ'!$B1407,'08W Project List'!$F:$F,0))),$K1407,#N/A)</f>
        <v>#N/A</v>
      </c>
      <c r="M1407" s="35" t="e">
        <f>IF(ISNUMBER(L1407),#N/A,IF(ISNUMBER(INDEX('Approved CPZ List'!$I:$I,MATCH('HFTD CPZ'!$B1407,'Approved CPZ List'!$B:$B,0))),$K1407,#N/A))</f>
        <v>#N/A</v>
      </c>
    </row>
    <row r="1408" spans="1:13" ht="15.75" x14ac:dyDescent="0.25">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List'!$I:$I,MATCH('HFTD CPZ'!$B1408,'08W Project List'!$F:$F,0))),$K1408,#N/A)</f>
        <v>#N/A</v>
      </c>
      <c r="M1408" s="35" t="e">
        <f>IF(ISNUMBER(L1408),#N/A,IF(ISNUMBER(INDEX('Approved CPZ List'!$I:$I,MATCH('HFTD CPZ'!$B1408,'Approved CPZ List'!$B:$B,0))),$K1408,#N/A))</f>
        <v>#N/A</v>
      </c>
    </row>
    <row r="1409" spans="1:13" ht="15.75" x14ac:dyDescent="0.25">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List'!$I:$I,MATCH('HFTD CPZ'!$B1409,'08W Project List'!$F:$F,0))),$K1409,#N/A)</f>
        <v>#N/A</v>
      </c>
      <c r="M1409" s="35" t="e">
        <f>IF(ISNUMBER(L1409),#N/A,IF(ISNUMBER(INDEX('Approved CPZ List'!$I:$I,MATCH('HFTD CPZ'!$B1409,'Approved CPZ List'!$B:$B,0))),$K1409,#N/A))</f>
        <v>#N/A</v>
      </c>
    </row>
    <row r="1410" spans="1:13" ht="15.75" x14ac:dyDescent="0.25">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List'!$I:$I,MATCH('HFTD CPZ'!$B1410,'08W Project List'!$F:$F,0))),$K1410,#N/A)</f>
        <v>#N/A</v>
      </c>
      <c r="M1410" s="35" t="e">
        <f>IF(ISNUMBER(L1410),#N/A,IF(ISNUMBER(INDEX('Approved CPZ List'!$I:$I,MATCH('HFTD CPZ'!$B1410,'Approved CPZ List'!$B:$B,0))),$K1410,#N/A))</f>
        <v>#N/A</v>
      </c>
    </row>
    <row r="1411" spans="1:13" ht="15.75" x14ac:dyDescent="0.25">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List'!$I:$I,MATCH('HFTD CPZ'!$B1411,'08W Project List'!$F:$F,0))),$K1411,#N/A)</f>
        <v>#N/A</v>
      </c>
      <c r="M1411" s="35" t="e">
        <f>IF(ISNUMBER(L1411),#N/A,IF(ISNUMBER(INDEX('Approved CPZ List'!$I:$I,MATCH('HFTD CPZ'!$B1411,'Approved CPZ List'!$B:$B,0))),$K1411,#N/A))</f>
        <v>#N/A</v>
      </c>
    </row>
    <row r="1412" spans="1:13" ht="15.75" x14ac:dyDescent="0.25">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List'!$I:$I,MATCH('HFTD CPZ'!$B1412,'08W Project List'!$F:$F,0))),$K1412,#N/A)</f>
        <v>#N/A</v>
      </c>
      <c r="M1412" s="35" t="e">
        <f>IF(ISNUMBER(L1412),#N/A,IF(ISNUMBER(INDEX('Approved CPZ List'!$I:$I,MATCH('HFTD CPZ'!$B1412,'Approved CPZ List'!$B:$B,0))),$K1412,#N/A))</f>
        <v>#N/A</v>
      </c>
    </row>
    <row r="1413" spans="1:13" ht="15.75" x14ac:dyDescent="0.25">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List'!$I:$I,MATCH('HFTD CPZ'!$B1413,'08W Project List'!$F:$F,0))),$K1413,#N/A)</f>
        <v>#N/A</v>
      </c>
      <c r="M1413" s="35" t="e">
        <f>IF(ISNUMBER(L1413),#N/A,IF(ISNUMBER(INDEX('Approved CPZ List'!$I:$I,MATCH('HFTD CPZ'!$B1413,'Approved CPZ List'!$B:$B,0))),$K1413,#N/A))</f>
        <v>#N/A</v>
      </c>
    </row>
    <row r="1414" spans="1:13" ht="15.75" x14ac:dyDescent="0.25">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List'!$I:$I,MATCH('HFTD CPZ'!$B1414,'08W Project List'!$F:$F,0))),$K1414,#N/A)</f>
        <v>#N/A</v>
      </c>
      <c r="M1414" s="35" t="e">
        <f>IF(ISNUMBER(L1414),#N/A,IF(ISNUMBER(INDEX('Approved CPZ List'!$I:$I,MATCH('HFTD CPZ'!$B1414,'Approved CPZ List'!$B:$B,0))),$K1414,#N/A))</f>
        <v>#N/A</v>
      </c>
    </row>
    <row r="1415" spans="1:13" ht="15.75" x14ac:dyDescent="0.25">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List'!$I:$I,MATCH('HFTD CPZ'!$B1415,'08W Project List'!$F:$F,0))),$K1415,#N/A)</f>
        <v>#N/A</v>
      </c>
      <c r="M1415" s="35" t="e">
        <f>IF(ISNUMBER(L1415),#N/A,IF(ISNUMBER(INDEX('Approved CPZ List'!$I:$I,MATCH('HFTD CPZ'!$B1415,'Approved CPZ List'!$B:$B,0))),$K1415,#N/A))</f>
        <v>#N/A</v>
      </c>
    </row>
    <row r="1416" spans="1:13" ht="15.75" x14ac:dyDescent="0.25">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List'!$I:$I,MATCH('HFTD CPZ'!$B1416,'08W Project List'!$F:$F,0))),$K1416,#N/A)</f>
        <v>#N/A</v>
      </c>
      <c r="M1416" s="35" t="e">
        <f>IF(ISNUMBER(L1416),#N/A,IF(ISNUMBER(INDEX('Approved CPZ List'!$I:$I,MATCH('HFTD CPZ'!$B1416,'Approved CPZ List'!$B:$B,0))),$K1416,#N/A))</f>
        <v>#N/A</v>
      </c>
    </row>
    <row r="1417" spans="1:13" ht="15.75" x14ac:dyDescent="0.25">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List'!$I:$I,MATCH('HFTD CPZ'!$B1417,'08W Project List'!$F:$F,0))),$K1417,#N/A)</f>
        <v>#N/A</v>
      </c>
      <c r="M1417" s="35" t="e">
        <f>IF(ISNUMBER(L1417),#N/A,IF(ISNUMBER(INDEX('Approved CPZ List'!$I:$I,MATCH('HFTD CPZ'!$B1417,'Approved CPZ List'!$B:$B,0))),$K1417,#N/A))</f>
        <v>#N/A</v>
      </c>
    </row>
    <row r="1418" spans="1:13" ht="15.75" x14ac:dyDescent="0.25">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List'!$I:$I,MATCH('HFTD CPZ'!$B1418,'08W Project List'!$F:$F,0))),$K1418,#N/A)</f>
        <v>#N/A</v>
      </c>
      <c r="M1418" s="35" t="e">
        <f>IF(ISNUMBER(L1418),#N/A,IF(ISNUMBER(INDEX('Approved CPZ List'!$I:$I,MATCH('HFTD CPZ'!$B1418,'Approved CPZ List'!$B:$B,0))),$K1418,#N/A))</f>
        <v>#N/A</v>
      </c>
    </row>
    <row r="1419" spans="1:13" ht="15.75" x14ac:dyDescent="0.25">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List'!$I:$I,MATCH('HFTD CPZ'!$B1419,'08W Project List'!$F:$F,0))),$K1419,#N/A)</f>
        <v>#N/A</v>
      </c>
      <c r="M1419" s="35" t="e">
        <f>IF(ISNUMBER(L1419),#N/A,IF(ISNUMBER(INDEX('Approved CPZ List'!$I:$I,MATCH('HFTD CPZ'!$B1419,'Approved CPZ List'!$B:$B,0))),$K1419,#N/A))</f>
        <v>#N/A</v>
      </c>
    </row>
    <row r="1420" spans="1:13" ht="15.75" x14ac:dyDescent="0.25">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List'!$I:$I,MATCH('HFTD CPZ'!$B1420,'08W Project List'!$F:$F,0))),$K1420,#N/A)</f>
        <v>#N/A</v>
      </c>
      <c r="M1420" s="35" t="e">
        <f>IF(ISNUMBER(L1420),#N/A,IF(ISNUMBER(INDEX('Approved CPZ List'!$I:$I,MATCH('HFTD CPZ'!$B1420,'Approved CPZ List'!$B:$B,0))),$K1420,#N/A))</f>
        <v>#N/A</v>
      </c>
    </row>
    <row r="1421" spans="1:13" ht="15.75" x14ac:dyDescent="0.25">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List'!$I:$I,MATCH('HFTD CPZ'!$B1421,'08W Project List'!$F:$F,0))),$K1421,#N/A)</f>
        <v>#N/A</v>
      </c>
      <c r="M1421" s="35" t="e">
        <f>IF(ISNUMBER(L1421),#N/A,IF(ISNUMBER(INDEX('Approved CPZ List'!$I:$I,MATCH('HFTD CPZ'!$B1421,'Approved CPZ List'!$B:$B,0))),$K1421,#N/A))</f>
        <v>#N/A</v>
      </c>
    </row>
    <row r="1422" spans="1:13" ht="15.75" x14ac:dyDescent="0.25">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List'!$I:$I,MATCH('HFTD CPZ'!$B1422,'08W Project List'!$F:$F,0))),$K1422,#N/A)</f>
        <v>#N/A</v>
      </c>
      <c r="M1422" s="35" t="e">
        <f>IF(ISNUMBER(L1422),#N/A,IF(ISNUMBER(INDEX('Approved CPZ List'!$I:$I,MATCH('HFTD CPZ'!$B1422,'Approved CPZ List'!$B:$B,0))),$K1422,#N/A))</f>
        <v>#N/A</v>
      </c>
    </row>
    <row r="1423" spans="1:13" ht="15.75" x14ac:dyDescent="0.25">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List'!$I:$I,MATCH('HFTD CPZ'!$B1423,'08W Project List'!$F:$F,0))),$K1423,#N/A)</f>
        <v>#N/A</v>
      </c>
      <c r="M1423" s="35" t="e">
        <f>IF(ISNUMBER(L1423),#N/A,IF(ISNUMBER(INDEX('Approved CPZ List'!$I:$I,MATCH('HFTD CPZ'!$B1423,'Approved CPZ List'!$B:$B,0))),$K1423,#N/A))</f>
        <v>#N/A</v>
      </c>
    </row>
    <row r="1424" spans="1:13" ht="15.75" x14ac:dyDescent="0.25">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List'!$I:$I,MATCH('HFTD CPZ'!$B1424,'08W Project List'!$F:$F,0))),$K1424,#N/A)</f>
        <v>#N/A</v>
      </c>
      <c r="M1424" s="35" t="e">
        <f>IF(ISNUMBER(L1424),#N/A,IF(ISNUMBER(INDEX('Approved CPZ List'!$I:$I,MATCH('HFTD CPZ'!$B1424,'Approved CPZ List'!$B:$B,0))),$K1424,#N/A))</f>
        <v>#N/A</v>
      </c>
    </row>
    <row r="1425" spans="1:13" ht="15.75" x14ac:dyDescent="0.25">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List'!$I:$I,MATCH('HFTD CPZ'!$B1425,'08W Project List'!$F:$F,0))),$K1425,#N/A)</f>
        <v>#N/A</v>
      </c>
      <c r="M1425" s="35" t="e">
        <f>IF(ISNUMBER(L1425),#N/A,IF(ISNUMBER(INDEX('Approved CPZ List'!$I:$I,MATCH('HFTD CPZ'!$B1425,'Approved CPZ List'!$B:$B,0))),$K1425,#N/A))</f>
        <v>#N/A</v>
      </c>
    </row>
    <row r="1426" spans="1:13" ht="15.75" x14ac:dyDescent="0.25">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List'!$I:$I,MATCH('HFTD CPZ'!$B1426,'08W Project List'!$F:$F,0))),$K1426,#N/A)</f>
        <v>#N/A</v>
      </c>
      <c r="M1426" s="35" t="e">
        <f>IF(ISNUMBER(L1426),#N/A,IF(ISNUMBER(INDEX('Approved CPZ List'!$I:$I,MATCH('HFTD CPZ'!$B1426,'Approved CPZ List'!$B:$B,0))),$K1426,#N/A))</f>
        <v>#N/A</v>
      </c>
    </row>
    <row r="1427" spans="1:13" ht="15.75" x14ac:dyDescent="0.25">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List'!$I:$I,MATCH('HFTD CPZ'!$B1427,'08W Project List'!$F:$F,0))),$K1427,#N/A)</f>
        <v>#N/A</v>
      </c>
      <c r="M1427" s="35" t="e">
        <f>IF(ISNUMBER(L1427),#N/A,IF(ISNUMBER(INDEX('Approved CPZ List'!$I:$I,MATCH('HFTD CPZ'!$B1427,'Approved CPZ List'!$B:$B,0))),$K1427,#N/A))</f>
        <v>#N/A</v>
      </c>
    </row>
    <row r="1428" spans="1:13" ht="15.75" x14ac:dyDescent="0.25">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List'!$I:$I,MATCH('HFTD CPZ'!$B1428,'08W Project List'!$F:$F,0))),$K1428,#N/A)</f>
        <v>#N/A</v>
      </c>
      <c r="M1428" s="35" t="e">
        <f>IF(ISNUMBER(L1428),#N/A,IF(ISNUMBER(INDEX('Approved CPZ List'!$I:$I,MATCH('HFTD CPZ'!$B1428,'Approved CPZ List'!$B:$B,0))),$K1428,#N/A))</f>
        <v>#N/A</v>
      </c>
    </row>
    <row r="1429" spans="1:13" ht="15.75" x14ac:dyDescent="0.25">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List'!$I:$I,MATCH('HFTD CPZ'!$B1429,'08W Project List'!$F:$F,0))),$K1429,#N/A)</f>
        <v>#N/A</v>
      </c>
      <c r="M1429" s="35" t="e">
        <f>IF(ISNUMBER(L1429),#N/A,IF(ISNUMBER(INDEX('Approved CPZ List'!$I:$I,MATCH('HFTD CPZ'!$B1429,'Approved CPZ List'!$B:$B,0))),$K1429,#N/A))</f>
        <v>#N/A</v>
      </c>
    </row>
    <row r="1430" spans="1:13" ht="15.75" x14ac:dyDescent="0.25">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List'!$I:$I,MATCH('HFTD CPZ'!$B1430,'08W Project List'!$F:$F,0))),$K1430,#N/A)</f>
        <v>#N/A</v>
      </c>
      <c r="M1430" s="35" t="e">
        <f>IF(ISNUMBER(L1430),#N/A,IF(ISNUMBER(INDEX('Approved CPZ List'!$I:$I,MATCH('HFTD CPZ'!$B1430,'Approved CPZ List'!$B:$B,0))),$K1430,#N/A))</f>
        <v>#N/A</v>
      </c>
    </row>
    <row r="1431" spans="1:13" ht="15.75" x14ac:dyDescent="0.25">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List'!$I:$I,MATCH('HFTD CPZ'!$B1431,'08W Project List'!$F:$F,0))),$K1431,#N/A)</f>
        <v>#N/A</v>
      </c>
      <c r="M1431" s="35" t="e">
        <f>IF(ISNUMBER(L1431),#N/A,IF(ISNUMBER(INDEX('Approved CPZ List'!$I:$I,MATCH('HFTD CPZ'!$B1431,'Approved CPZ List'!$B:$B,0))),$K1431,#N/A))</f>
        <v>#N/A</v>
      </c>
    </row>
    <row r="1432" spans="1:13" ht="15.75" x14ac:dyDescent="0.25">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List'!$I:$I,MATCH('HFTD CPZ'!$B1432,'08W Project List'!$F:$F,0))),$K1432,#N/A)</f>
        <v>#N/A</v>
      </c>
      <c r="M1432" s="35" t="e">
        <f>IF(ISNUMBER(L1432),#N/A,IF(ISNUMBER(INDEX('Approved CPZ List'!$I:$I,MATCH('HFTD CPZ'!$B1432,'Approved CPZ List'!$B:$B,0))),$K1432,#N/A))</f>
        <v>#N/A</v>
      </c>
    </row>
    <row r="1433" spans="1:13" ht="15.75" x14ac:dyDescent="0.25">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List'!$I:$I,MATCH('HFTD CPZ'!$B1433,'08W Project List'!$F:$F,0))),$K1433,#N/A)</f>
        <v>#N/A</v>
      </c>
      <c r="M1433" s="35" t="e">
        <f>IF(ISNUMBER(L1433),#N/A,IF(ISNUMBER(INDEX('Approved CPZ List'!$I:$I,MATCH('HFTD CPZ'!$B1433,'Approved CPZ List'!$B:$B,0))),$K1433,#N/A))</f>
        <v>#N/A</v>
      </c>
    </row>
    <row r="1434" spans="1:13" ht="15.75" x14ac:dyDescent="0.25">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List'!$I:$I,MATCH('HFTD CPZ'!$B1434,'08W Project List'!$F:$F,0))),$K1434,#N/A)</f>
        <v>#N/A</v>
      </c>
      <c r="M1434" s="35" t="e">
        <f>IF(ISNUMBER(L1434),#N/A,IF(ISNUMBER(INDEX('Approved CPZ List'!$I:$I,MATCH('HFTD CPZ'!$B1434,'Approved CPZ List'!$B:$B,0))),$K1434,#N/A))</f>
        <v>#N/A</v>
      </c>
    </row>
    <row r="1435" spans="1:13" ht="15.75" x14ac:dyDescent="0.25">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List'!$I:$I,MATCH('HFTD CPZ'!$B1435,'08W Project List'!$F:$F,0))),$K1435,#N/A)</f>
        <v>#N/A</v>
      </c>
      <c r="M1435" s="35" t="e">
        <f>IF(ISNUMBER(L1435),#N/A,IF(ISNUMBER(INDEX('Approved CPZ List'!$I:$I,MATCH('HFTD CPZ'!$B1435,'Approved CPZ List'!$B:$B,0))),$K1435,#N/A))</f>
        <v>#N/A</v>
      </c>
    </row>
    <row r="1436" spans="1:13" ht="15.75" x14ac:dyDescent="0.25">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List'!$I:$I,MATCH('HFTD CPZ'!$B1436,'08W Project List'!$F:$F,0))),$K1436,#N/A)</f>
        <v>#N/A</v>
      </c>
      <c r="M1436" s="35" t="e">
        <f>IF(ISNUMBER(L1436),#N/A,IF(ISNUMBER(INDEX('Approved CPZ List'!$I:$I,MATCH('HFTD CPZ'!$B1436,'Approved CPZ List'!$B:$B,0))),$K1436,#N/A))</f>
        <v>#N/A</v>
      </c>
    </row>
    <row r="1437" spans="1:13" ht="15.75" x14ac:dyDescent="0.25">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List'!$I:$I,MATCH('HFTD CPZ'!$B1437,'08W Project List'!$F:$F,0))),$K1437,#N/A)</f>
        <v>#N/A</v>
      </c>
      <c r="M1437" s="35" t="e">
        <f>IF(ISNUMBER(L1437),#N/A,IF(ISNUMBER(INDEX('Approved CPZ List'!$I:$I,MATCH('HFTD CPZ'!$B1437,'Approved CPZ List'!$B:$B,0))),$K1437,#N/A))</f>
        <v>#N/A</v>
      </c>
    </row>
    <row r="1438" spans="1:13" ht="15.75" x14ac:dyDescent="0.25">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List'!$I:$I,MATCH('HFTD CPZ'!$B1438,'08W Project List'!$F:$F,0))),$K1438,#N/A)</f>
        <v>#N/A</v>
      </c>
      <c r="M1438" s="35" t="e">
        <f>IF(ISNUMBER(L1438),#N/A,IF(ISNUMBER(INDEX('Approved CPZ List'!$I:$I,MATCH('HFTD CPZ'!$B1438,'Approved CPZ List'!$B:$B,0))),$K1438,#N/A))</f>
        <v>#N/A</v>
      </c>
    </row>
    <row r="1439" spans="1:13" ht="15.75" x14ac:dyDescent="0.25">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List'!$I:$I,MATCH('HFTD CPZ'!$B1439,'08W Project List'!$F:$F,0))),$K1439,#N/A)</f>
        <v>#N/A</v>
      </c>
      <c r="M1439" s="35" t="e">
        <f>IF(ISNUMBER(L1439),#N/A,IF(ISNUMBER(INDEX('Approved CPZ List'!$I:$I,MATCH('HFTD CPZ'!$B1439,'Approved CPZ List'!$B:$B,0))),$K1439,#N/A))</f>
        <v>#N/A</v>
      </c>
    </row>
    <row r="1440" spans="1:13" ht="15.75" x14ac:dyDescent="0.25">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List'!$I:$I,MATCH('HFTD CPZ'!$B1440,'08W Project List'!$F:$F,0))),$K1440,#N/A)</f>
        <v>#N/A</v>
      </c>
      <c r="M1440" s="35" t="e">
        <f>IF(ISNUMBER(L1440),#N/A,IF(ISNUMBER(INDEX('Approved CPZ List'!$I:$I,MATCH('HFTD CPZ'!$B1440,'Approved CPZ List'!$B:$B,0))),$K1440,#N/A))</f>
        <v>#N/A</v>
      </c>
    </row>
    <row r="1441" spans="1:13" ht="15.75" x14ac:dyDescent="0.25">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List'!$I:$I,MATCH('HFTD CPZ'!$B1441,'08W Project List'!$F:$F,0))),$K1441,#N/A)</f>
        <v>#N/A</v>
      </c>
      <c r="M1441" s="35" t="e">
        <f>IF(ISNUMBER(L1441),#N/A,IF(ISNUMBER(INDEX('Approved CPZ List'!$I:$I,MATCH('HFTD CPZ'!$B1441,'Approved CPZ List'!$B:$B,0))),$K1441,#N/A))</f>
        <v>#N/A</v>
      </c>
    </row>
    <row r="1442" spans="1:13" ht="15.75" x14ac:dyDescent="0.25">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List'!$I:$I,MATCH('HFTD CPZ'!$B1442,'08W Project List'!$F:$F,0))),$K1442,#N/A)</f>
        <v>#N/A</v>
      </c>
      <c r="M1442" s="35" t="e">
        <f>IF(ISNUMBER(L1442),#N/A,IF(ISNUMBER(INDEX('Approved CPZ List'!$I:$I,MATCH('HFTD CPZ'!$B1442,'Approved CPZ List'!$B:$B,0))),$K1442,#N/A))</f>
        <v>#N/A</v>
      </c>
    </row>
    <row r="1443" spans="1:13" ht="15.75" x14ac:dyDescent="0.25">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List'!$I:$I,MATCH('HFTD CPZ'!$B1443,'08W Project List'!$F:$F,0))),$K1443,#N/A)</f>
        <v>#N/A</v>
      </c>
      <c r="M1443" s="35" t="e">
        <f>IF(ISNUMBER(L1443),#N/A,IF(ISNUMBER(INDEX('Approved CPZ List'!$I:$I,MATCH('HFTD CPZ'!$B1443,'Approved CPZ List'!$B:$B,0))),$K1443,#N/A))</f>
        <v>#N/A</v>
      </c>
    </row>
    <row r="1444" spans="1:13" ht="15.75" x14ac:dyDescent="0.25">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List'!$I:$I,MATCH('HFTD CPZ'!$B1444,'08W Project List'!$F:$F,0))),$K1444,#N/A)</f>
        <v>#N/A</v>
      </c>
      <c r="M1444" s="35" t="e">
        <f>IF(ISNUMBER(L1444),#N/A,IF(ISNUMBER(INDEX('Approved CPZ List'!$I:$I,MATCH('HFTD CPZ'!$B1444,'Approved CPZ List'!$B:$B,0))),$K1444,#N/A))</f>
        <v>#N/A</v>
      </c>
    </row>
    <row r="1445" spans="1:13" ht="15.75" x14ac:dyDescent="0.25">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List'!$I:$I,MATCH('HFTD CPZ'!$B1445,'08W Project List'!$F:$F,0))),$K1445,#N/A)</f>
        <v>#N/A</v>
      </c>
      <c r="M1445" s="35" t="e">
        <f>IF(ISNUMBER(L1445),#N/A,IF(ISNUMBER(INDEX('Approved CPZ List'!$I:$I,MATCH('HFTD CPZ'!$B1445,'Approved CPZ List'!$B:$B,0))),$K1445,#N/A))</f>
        <v>#N/A</v>
      </c>
    </row>
    <row r="1446" spans="1:13" ht="15.75" x14ac:dyDescent="0.25">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List'!$I:$I,MATCH('HFTD CPZ'!$B1446,'08W Project List'!$F:$F,0))),$K1446,#N/A)</f>
        <v>#N/A</v>
      </c>
      <c r="M1446" s="35" t="e">
        <f>IF(ISNUMBER(L1446),#N/A,IF(ISNUMBER(INDEX('Approved CPZ List'!$I:$I,MATCH('HFTD CPZ'!$B1446,'Approved CPZ List'!$B:$B,0))),$K1446,#N/A))</f>
        <v>#N/A</v>
      </c>
    </row>
    <row r="1447" spans="1:13" ht="15.75" x14ac:dyDescent="0.25">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List'!$I:$I,MATCH('HFTD CPZ'!$B1447,'08W Project List'!$F:$F,0))),$K1447,#N/A)</f>
        <v>#N/A</v>
      </c>
      <c r="M1447" s="35" t="e">
        <f>IF(ISNUMBER(L1447),#N/A,IF(ISNUMBER(INDEX('Approved CPZ List'!$I:$I,MATCH('HFTD CPZ'!$B1447,'Approved CPZ List'!$B:$B,0))),$K1447,#N/A))</f>
        <v>#N/A</v>
      </c>
    </row>
    <row r="1448" spans="1:13" ht="15.75" x14ac:dyDescent="0.25">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List'!$I:$I,MATCH('HFTD CPZ'!$B1448,'08W Project List'!$F:$F,0))),$K1448,#N/A)</f>
        <v>#N/A</v>
      </c>
      <c r="M1448" s="35" t="e">
        <f>IF(ISNUMBER(L1448),#N/A,IF(ISNUMBER(INDEX('Approved CPZ List'!$I:$I,MATCH('HFTD CPZ'!$B1448,'Approved CPZ List'!$B:$B,0))),$K1448,#N/A))</f>
        <v>#N/A</v>
      </c>
    </row>
    <row r="1449" spans="1:13" ht="15.75" x14ac:dyDescent="0.25">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List'!$I:$I,MATCH('HFTD CPZ'!$B1449,'08W Project List'!$F:$F,0))),$K1449,#N/A)</f>
        <v>#N/A</v>
      </c>
      <c r="M1449" s="35" t="e">
        <f>IF(ISNUMBER(L1449),#N/A,IF(ISNUMBER(INDEX('Approved CPZ List'!$I:$I,MATCH('HFTD CPZ'!$B1449,'Approved CPZ List'!$B:$B,0))),$K1449,#N/A))</f>
        <v>#N/A</v>
      </c>
    </row>
    <row r="1450" spans="1:13" ht="15.75" x14ac:dyDescent="0.25">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List'!$I:$I,MATCH('HFTD CPZ'!$B1450,'08W Project List'!$F:$F,0))),$K1450,#N/A)</f>
        <v>#N/A</v>
      </c>
      <c r="M1450" s="35" t="e">
        <f>IF(ISNUMBER(L1450),#N/A,IF(ISNUMBER(INDEX('Approved CPZ List'!$I:$I,MATCH('HFTD CPZ'!$B1450,'Approved CPZ List'!$B:$B,0))),$K1450,#N/A))</f>
        <v>#N/A</v>
      </c>
    </row>
    <row r="1451" spans="1:13" ht="15.75" x14ac:dyDescent="0.25">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List'!$I:$I,MATCH('HFTD CPZ'!$B1451,'08W Project List'!$F:$F,0))),$K1451,#N/A)</f>
        <v>#N/A</v>
      </c>
      <c r="M1451" s="35" t="e">
        <f>IF(ISNUMBER(L1451),#N/A,IF(ISNUMBER(INDEX('Approved CPZ List'!$I:$I,MATCH('HFTD CPZ'!$B1451,'Approved CPZ List'!$B:$B,0))),$K1451,#N/A))</f>
        <v>#N/A</v>
      </c>
    </row>
    <row r="1452" spans="1:13" ht="15.75" x14ac:dyDescent="0.25">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List'!$I:$I,MATCH('HFTD CPZ'!$B1452,'08W Project List'!$F:$F,0))),$K1452,#N/A)</f>
        <v>#N/A</v>
      </c>
      <c r="M1452" s="35" t="e">
        <f>IF(ISNUMBER(L1452),#N/A,IF(ISNUMBER(INDEX('Approved CPZ List'!$I:$I,MATCH('HFTD CPZ'!$B1452,'Approved CPZ List'!$B:$B,0))),$K1452,#N/A))</f>
        <v>#N/A</v>
      </c>
    </row>
    <row r="1453" spans="1:13" ht="15.75" x14ac:dyDescent="0.25">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List'!$I:$I,MATCH('HFTD CPZ'!$B1453,'08W Project List'!$F:$F,0))),$K1453,#N/A)</f>
        <v>#N/A</v>
      </c>
      <c r="M1453" s="35" t="e">
        <f>IF(ISNUMBER(L1453),#N/A,IF(ISNUMBER(INDEX('Approved CPZ List'!$I:$I,MATCH('HFTD CPZ'!$B1453,'Approved CPZ List'!$B:$B,0))),$K1453,#N/A))</f>
        <v>#N/A</v>
      </c>
    </row>
    <row r="1454" spans="1:13" ht="15.75" x14ac:dyDescent="0.25">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List'!$I:$I,MATCH('HFTD CPZ'!$B1454,'08W Project List'!$F:$F,0))),$K1454,#N/A)</f>
        <v>#N/A</v>
      </c>
      <c r="M1454" s="35" t="e">
        <f>IF(ISNUMBER(L1454),#N/A,IF(ISNUMBER(INDEX('Approved CPZ List'!$I:$I,MATCH('HFTD CPZ'!$B1454,'Approved CPZ List'!$B:$B,0))),$K1454,#N/A))</f>
        <v>#N/A</v>
      </c>
    </row>
    <row r="1455" spans="1:13" ht="15.75" x14ac:dyDescent="0.25">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List'!$I:$I,MATCH('HFTD CPZ'!$B1455,'08W Project List'!$F:$F,0))),$K1455,#N/A)</f>
        <v>#N/A</v>
      </c>
      <c r="M1455" s="35" t="e">
        <f>IF(ISNUMBER(L1455),#N/A,IF(ISNUMBER(INDEX('Approved CPZ List'!$I:$I,MATCH('HFTD CPZ'!$B1455,'Approved CPZ List'!$B:$B,0))),$K1455,#N/A))</f>
        <v>#N/A</v>
      </c>
    </row>
    <row r="1456" spans="1:13" ht="15.75" x14ac:dyDescent="0.25">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List'!$I:$I,MATCH('HFTD CPZ'!$B1456,'08W Project List'!$F:$F,0))),$K1456,#N/A)</f>
        <v>#N/A</v>
      </c>
      <c r="M1456" s="35" t="e">
        <f>IF(ISNUMBER(L1456),#N/A,IF(ISNUMBER(INDEX('Approved CPZ List'!$I:$I,MATCH('HFTD CPZ'!$B1456,'Approved CPZ List'!$B:$B,0))),$K1456,#N/A))</f>
        <v>#N/A</v>
      </c>
    </row>
    <row r="1457" spans="1:13" ht="15.75" x14ac:dyDescent="0.25">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List'!$I:$I,MATCH('HFTD CPZ'!$B1457,'08W Project List'!$F:$F,0))),$K1457,#N/A)</f>
        <v>#N/A</v>
      </c>
      <c r="M1457" s="35" t="e">
        <f>IF(ISNUMBER(L1457),#N/A,IF(ISNUMBER(INDEX('Approved CPZ List'!$I:$I,MATCH('HFTD CPZ'!$B1457,'Approved CPZ List'!$B:$B,0))),$K1457,#N/A))</f>
        <v>#N/A</v>
      </c>
    </row>
    <row r="1458" spans="1:13" ht="15.75" x14ac:dyDescent="0.25">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List'!$I:$I,MATCH('HFTD CPZ'!$B1458,'08W Project List'!$F:$F,0))),$K1458,#N/A)</f>
        <v>#N/A</v>
      </c>
      <c r="M1458" s="35" t="e">
        <f>IF(ISNUMBER(L1458),#N/A,IF(ISNUMBER(INDEX('Approved CPZ List'!$I:$I,MATCH('HFTD CPZ'!$B1458,'Approved CPZ List'!$B:$B,0))),$K1458,#N/A))</f>
        <v>#N/A</v>
      </c>
    </row>
    <row r="1459" spans="1:13" ht="15.75" x14ac:dyDescent="0.25">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List'!$I:$I,MATCH('HFTD CPZ'!$B1459,'08W Project List'!$F:$F,0))),$K1459,#N/A)</f>
        <v>#N/A</v>
      </c>
      <c r="M1459" s="35" t="e">
        <f>IF(ISNUMBER(L1459),#N/A,IF(ISNUMBER(INDEX('Approved CPZ List'!$I:$I,MATCH('HFTD CPZ'!$B1459,'Approved CPZ List'!$B:$B,0))),$K1459,#N/A))</f>
        <v>#N/A</v>
      </c>
    </row>
    <row r="1460" spans="1:13" ht="15.75" x14ac:dyDescent="0.25">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List'!$I:$I,MATCH('HFTD CPZ'!$B1460,'08W Project List'!$F:$F,0))),$K1460,#N/A)</f>
        <v>#N/A</v>
      </c>
      <c r="M1460" s="35" t="e">
        <f>IF(ISNUMBER(L1460),#N/A,IF(ISNUMBER(INDEX('Approved CPZ List'!$I:$I,MATCH('HFTD CPZ'!$B1460,'Approved CPZ List'!$B:$B,0))),$K1460,#N/A))</f>
        <v>#N/A</v>
      </c>
    </row>
    <row r="1461" spans="1:13" ht="15.75" x14ac:dyDescent="0.25">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List'!$I:$I,MATCH('HFTD CPZ'!$B1461,'08W Project List'!$F:$F,0))),$K1461,#N/A)</f>
        <v>#N/A</v>
      </c>
      <c r="M1461" s="35" t="e">
        <f>IF(ISNUMBER(L1461),#N/A,IF(ISNUMBER(INDEX('Approved CPZ List'!$I:$I,MATCH('HFTD CPZ'!$B1461,'Approved CPZ List'!$B:$B,0))),$K1461,#N/A))</f>
        <v>#N/A</v>
      </c>
    </row>
    <row r="1462" spans="1:13" ht="15.75" x14ac:dyDescent="0.25">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List'!$I:$I,MATCH('HFTD CPZ'!$B1462,'08W Project List'!$F:$F,0))),$K1462,#N/A)</f>
        <v>#N/A</v>
      </c>
      <c r="M1462" s="35" t="e">
        <f>IF(ISNUMBER(L1462),#N/A,IF(ISNUMBER(INDEX('Approved CPZ List'!$I:$I,MATCH('HFTD CPZ'!$B1462,'Approved CPZ List'!$B:$B,0))),$K1462,#N/A))</f>
        <v>#N/A</v>
      </c>
    </row>
    <row r="1463" spans="1:13" ht="15.75" x14ac:dyDescent="0.25">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List'!$I:$I,MATCH('HFTD CPZ'!$B1463,'08W Project List'!$F:$F,0))),$K1463,#N/A)</f>
        <v>#N/A</v>
      </c>
      <c r="M1463" s="35" t="e">
        <f>IF(ISNUMBER(L1463),#N/A,IF(ISNUMBER(INDEX('Approved CPZ List'!$I:$I,MATCH('HFTD CPZ'!$B1463,'Approved CPZ List'!$B:$B,0))),$K1463,#N/A))</f>
        <v>#N/A</v>
      </c>
    </row>
    <row r="1464" spans="1:13" ht="15.75" x14ac:dyDescent="0.25">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List'!$I:$I,MATCH('HFTD CPZ'!$B1464,'08W Project List'!$F:$F,0))),$K1464,#N/A)</f>
        <v>#N/A</v>
      </c>
      <c r="M1464" s="35" t="e">
        <f>IF(ISNUMBER(L1464),#N/A,IF(ISNUMBER(INDEX('Approved CPZ List'!$I:$I,MATCH('HFTD CPZ'!$B1464,'Approved CPZ List'!$B:$B,0))),$K1464,#N/A))</f>
        <v>#N/A</v>
      </c>
    </row>
    <row r="1465" spans="1:13" ht="15.75" x14ac:dyDescent="0.25">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List'!$I:$I,MATCH('HFTD CPZ'!$B1465,'08W Project List'!$F:$F,0))),$K1465,#N/A)</f>
        <v>#N/A</v>
      </c>
      <c r="M1465" s="35" t="e">
        <f>IF(ISNUMBER(L1465),#N/A,IF(ISNUMBER(INDEX('Approved CPZ List'!$I:$I,MATCH('HFTD CPZ'!$B1465,'Approved CPZ List'!$B:$B,0))),$K1465,#N/A))</f>
        <v>#N/A</v>
      </c>
    </row>
    <row r="1466" spans="1:13" ht="15.75" x14ac:dyDescent="0.25">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List'!$I:$I,MATCH('HFTD CPZ'!$B1466,'08W Project List'!$F:$F,0))),$K1466,#N/A)</f>
        <v>#N/A</v>
      </c>
      <c r="M1466" s="35" t="e">
        <f>IF(ISNUMBER(L1466),#N/A,IF(ISNUMBER(INDEX('Approved CPZ List'!$I:$I,MATCH('HFTD CPZ'!$B1466,'Approved CPZ List'!$B:$B,0))),$K1466,#N/A))</f>
        <v>#N/A</v>
      </c>
    </row>
    <row r="1467" spans="1:13" ht="15.75" x14ac:dyDescent="0.25">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List'!$I:$I,MATCH('HFTD CPZ'!$B1467,'08W Project List'!$F:$F,0))),$K1467,#N/A)</f>
        <v>#N/A</v>
      </c>
      <c r="M1467" s="35" t="e">
        <f>IF(ISNUMBER(L1467),#N/A,IF(ISNUMBER(INDEX('Approved CPZ List'!$I:$I,MATCH('HFTD CPZ'!$B1467,'Approved CPZ List'!$B:$B,0))),$K1467,#N/A))</f>
        <v>#N/A</v>
      </c>
    </row>
    <row r="1468" spans="1:13" ht="15.75" x14ac:dyDescent="0.25">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List'!$I:$I,MATCH('HFTD CPZ'!$B1468,'08W Project List'!$F:$F,0))),$K1468,#N/A)</f>
        <v>#N/A</v>
      </c>
      <c r="M1468" s="35" t="e">
        <f>IF(ISNUMBER(L1468),#N/A,IF(ISNUMBER(INDEX('Approved CPZ List'!$I:$I,MATCH('HFTD CPZ'!$B1468,'Approved CPZ List'!$B:$B,0))),$K1468,#N/A))</f>
        <v>#N/A</v>
      </c>
    </row>
    <row r="1469" spans="1:13" ht="15.75" x14ac:dyDescent="0.25">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List'!$I:$I,MATCH('HFTD CPZ'!$B1469,'08W Project List'!$F:$F,0))),$K1469,#N/A)</f>
        <v>#N/A</v>
      </c>
      <c r="M1469" s="35" t="e">
        <f>IF(ISNUMBER(L1469),#N/A,IF(ISNUMBER(INDEX('Approved CPZ List'!$I:$I,MATCH('HFTD CPZ'!$B1469,'Approved CPZ List'!$B:$B,0))),$K1469,#N/A))</f>
        <v>#N/A</v>
      </c>
    </row>
    <row r="1470" spans="1:13" ht="15.75" x14ac:dyDescent="0.25">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List'!$I:$I,MATCH('HFTD CPZ'!$B1470,'08W Project List'!$F:$F,0))),$K1470,#N/A)</f>
        <v>#N/A</v>
      </c>
      <c r="M1470" s="35" t="e">
        <f>IF(ISNUMBER(L1470),#N/A,IF(ISNUMBER(INDEX('Approved CPZ List'!$I:$I,MATCH('HFTD CPZ'!$B1470,'Approved CPZ List'!$B:$B,0))),$K1470,#N/A))</f>
        <v>#N/A</v>
      </c>
    </row>
    <row r="1471" spans="1:13" ht="15.75" x14ac:dyDescent="0.25">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List'!$I:$I,MATCH('HFTD CPZ'!$B1471,'08W Project List'!$F:$F,0))),$K1471,#N/A)</f>
        <v>#N/A</v>
      </c>
      <c r="M1471" s="35" t="e">
        <f>IF(ISNUMBER(L1471),#N/A,IF(ISNUMBER(INDEX('Approved CPZ List'!$I:$I,MATCH('HFTD CPZ'!$B1471,'Approved CPZ List'!$B:$B,0))),$K1471,#N/A))</f>
        <v>#N/A</v>
      </c>
    </row>
    <row r="1472" spans="1:13" ht="15.75" x14ac:dyDescent="0.25">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List'!$I:$I,MATCH('HFTD CPZ'!$B1472,'08W Project List'!$F:$F,0))),$K1472,#N/A)</f>
        <v>#N/A</v>
      </c>
      <c r="M1472" s="35" t="e">
        <f>IF(ISNUMBER(L1472),#N/A,IF(ISNUMBER(INDEX('Approved CPZ List'!$I:$I,MATCH('HFTD CPZ'!$B1472,'Approved CPZ List'!$B:$B,0))),$K1472,#N/A))</f>
        <v>#N/A</v>
      </c>
    </row>
    <row r="1473" spans="1:13" ht="15.75" x14ac:dyDescent="0.25">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List'!$I:$I,MATCH('HFTD CPZ'!$B1473,'08W Project List'!$F:$F,0))),$K1473,#N/A)</f>
        <v>#N/A</v>
      </c>
      <c r="M1473" s="35" t="e">
        <f>IF(ISNUMBER(L1473),#N/A,IF(ISNUMBER(INDEX('Approved CPZ List'!$I:$I,MATCH('HFTD CPZ'!$B1473,'Approved CPZ List'!$B:$B,0))),$K1473,#N/A))</f>
        <v>#N/A</v>
      </c>
    </row>
    <row r="1474" spans="1:13" ht="15.75" x14ac:dyDescent="0.25">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List'!$I:$I,MATCH('HFTD CPZ'!$B1474,'08W Project List'!$F:$F,0))),$K1474,#N/A)</f>
        <v>#N/A</v>
      </c>
      <c r="M1474" s="35" t="e">
        <f>IF(ISNUMBER(L1474),#N/A,IF(ISNUMBER(INDEX('Approved CPZ List'!$I:$I,MATCH('HFTD CPZ'!$B1474,'Approved CPZ List'!$B:$B,0))),$K1474,#N/A))</f>
        <v>#N/A</v>
      </c>
    </row>
    <row r="1475" spans="1:13" ht="15.75" x14ac:dyDescent="0.25">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List'!$I:$I,MATCH('HFTD CPZ'!$B1475,'08W Project List'!$F:$F,0))),$K1475,#N/A)</f>
        <v>#N/A</v>
      </c>
      <c r="M1475" s="35" t="e">
        <f>IF(ISNUMBER(L1475),#N/A,IF(ISNUMBER(INDEX('Approved CPZ List'!$I:$I,MATCH('HFTD CPZ'!$B1475,'Approved CPZ List'!$B:$B,0))),$K1475,#N/A))</f>
        <v>#N/A</v>
      </c>
    </row>
    <row r="1476" spans="1:13" ht="15.75" x14ac:dyDescent="0.25">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List'!$I:$I,MATCH('HFTD CPZ'!$B1476,'08W Project List'!$F:$F,0))),$K1476,#N/A)</f>
        <v>#N/A</v>
      </c>
      <c r="M1476" s="35" t="e">
        <f>IF(ISNUMBER(L1476),#N/A,IF(ISNUMBER(INDEX('Approved CPZ List'!$I:$I,MATCH('HFTD CPZ'!$B1476,'Approved CPZ List'!$B:$B,0))),$K1476,#N/A))</f>
        <v>#N/A</v>
      </c>
    </row>
    <row r="1477" spans="1:13" ht="15.75" x14ac:dyDescent="0.25">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List'!$I:$I,MATCH('HFTD CPZ'!$B1477,'08W Project List'!$F:$F,0))),$K1477,#N/A)</f>
        <v>#N/A</v>
      </c>
      <c r="M1477" s="35" t="e">
        <f>IF(ISNUMBER(L1477),#N/A,IF(ISNUMBER(INDEX('Approved CPZ List'!$I:$I,MATCH('HFTD CPZ'!$B1477,'Approved CPZ List'!$B:$B,0))),$K1477,#N/A))</f>
        <v>#N/A</v>
      </c>
    </row>
    <row r="1478" spans="1:13" ht="15.75" x14ac:dyDescent="0.25">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List'!$I:$I,MATCH('HFTD CPZ'!$B1478,'08W Project List'!$F:$F,0))),$K1478,#N/A)</f>
        <v>1116.9602906469079</v>
      </c>
      <c r="M1478" s="35" t="e">
        <f>IF(ISNUMBER(L1478),#N/A,IF(ISNUMBER(INDEX('Approved CPZ List'!$I:$I,MATCH('HFTD CPZ'!$B1478,'Approved CPZ List'!$B:$B,0))),$K1478,#N/A))</f>
        <v>#N/A</v>
      </c>
    </row>
    <row r="1479" spans="1:13" ht="15.75" x14ac:dyDescent="0.25">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List'!$I:$I,MATCH('HFTD CPZ'!$B1479,'08W Project List'!$F:$F,0))),$K1479,#N/A)</f>
        <v>#N/A</v>
      </c>
      <c r="M1479" s="35" t="e">
        <f>IF(ISNUMBER(L1479),#N/A,IF(ISNUMBER(INDEX('Approved CPZ List'!$I:$I,MATCH('HFTD CPZ'!$B1479,'Approved CPZ List'!$B:$B,0))),$K1479,#N/A))</f>
        <v>#N/A</v>
      </c>
    </row>
    <row r="1480" spans="1:13" ht="15.75" x14ac:dyDescent="0.25">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List'!$I:$I,MATCH('HFTD CPZ'!$B1480,'08W Project List'!$F:$F,0))),$K1480,#N/A)</f>
        <v>#N/A</v>
      </c>
      <c r="M1480" s="35" t="e">
        <f>IF(ISNUMBER(L1480),#N/A,IF(ISNUMBER(INDEX('Approved CPZ List'!$I:$I,MATCH('HFTD CPZ'!$B1480,'Approved CPZ List'!$B:$B,0))),$K1480,#N/A))</f>
        <v>#N/A</v>
      </c>
    </row>
    <row r="1481" spans="1:13" ht="15.75" x14ac:dyDescent="0.25">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List'!$I:$I,MATCH('HFTD CPZ'!$B1481,'08W Project List'!$F:$F,0))),$K1481,#N/A)</f>
        <v>#N/A</v>
      </c>
      <c r="M1481" s="35" t="e">
        <f>IF(ISNUMBER(L1481),#N/A,IF(ISNUMBER(INDEX('Approved CPZ List'!$I:$I,MATCH('HFTD CPZ'!$B1481,'Approved CPZ List'!$B:$B,0))),$K1481,#N/A))</f>
        <v>#N/A</v>
      </c>
    </row>
    <row r="1482" spans="1:13" ht="15.75" x14ac:dyDescent="0.25">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List'!$I:$I,MATCH('HFTD CPZ'!$B1482,'08W Project List'!$F:$F,0))),$K1482,#N/A)</f>
        <v>#N/A</v>
      </c>
      <c r="M1482" s="35" t="e">
        <f>IF(ISNUMBER(L1482),#N/A,IF(ISNUMBER(INDEX('Approved CPZ List'!$I:$I,MATCH('HFTD CPZ'!$B1482,'Approved CPZ List'!$B:$B,0))),$K1482,#N/A))</f>
        <v>#N/A</v>
      </c>
    </row>
    <row r="1483" spans="1:13" ht="15.75" x14ac:dyDescent="0.25">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List'!$I:$I,MATCH('HFTD CPZ'!$B1483,'08W Project List'!$F:$F,0))),$K1483,#N/A)</f>
        <v>#N/A</v>
      </c>
      <c r="M1483" s="35" t="e">
        <f>IF(ISNUMBER(L1483),#N/A,IF(ISNUMBER(INDEX('Approved CPZ List'!$I:$I,MATCH('HFTD CPZ'!$B1483,'Approved CPZ List'!$B:$B,0))),$K1483,#N/A))</f>
        <v>#N/A</v>
      </c>
    </row>
    <row r="1484" spans="1:13" ht="15.75" x14ac:dyDescent="0.25">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List'!$I:$I,MATCH('HFTD CPZ'!$B1484,'08W Project List'!$F:$F,0))),$K1484,#N/A)</f>
        <v>#N/A</v>
      </c>
      <c r="M1484" s="35" t="e">
        <f>IF(ISNUMBER(L1484),#N/A,IF(ISNUMBER(INDEX('Approved CPZ List'!$I:$I,MATCH('HFTD CPZ'!$B1484,'Approved CPZ List'!$B:$B,0))),$K1484,#N/A))</f>
        <v>#N/A</v>
      </c>
    </row>
    <row r="1485" spans="1:13" ht="15.75" x14ac:dyDescent="0.25">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List'!$I:$I,MATCH('HFTD CPZ'!$B1485,'08W Project List'!$F:$F,0))),$K1485,#N/A)</f>
        <v>#N/A</v>
      </c>
      <c r="M1485" s="35" t="e">
        <f>IF(ISNUMBER(L1485),#N/A,IF(ISNUMBER(INDEX('Approved CPZ List'!$I:$I,MATCH('HFTD CPZ'!$B1485,'Approved CPZ List'!$B:$B,0))),$K1485,#N/A))</f>
        <v>#N/A</v>
      </c>
    </row>
    <row r="1486" spans="1:13" ht="15.75" x14ac:dyDescent="0.25">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List'!$I:$I,MATCH('HFTD CPZ'!$B1486,'08W Project List'!$F:$F,0))),$K1486,#N/A)</f>
        <v>#N/A</v>
      </c>
      <c r="M1486" s="35" t="e">
        <f>IF(ISNUMBER(L1486),#N/A,IF(ISNUMBER(INDEX('Approved CPZ List'!$I:$I,MATCH('HFTD CPZ'!$B1486,'Approved CPZ List'!$B:$B,0))),$K1486,#N/A))</f>
        <v>#N/A</v>
      </c>
    </row>
    <row r="1487" spans="1:13" ht="15.75" x14ac:dyDescent="0.25">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List'!$I:$I,MATCH('HFTD CPZ'!$B1487,'08W Project List'!$F:$F,0))),$K1487,#N/A)</f>
        <v>#N/A</v>
      </c>
      <c r="M1487" s="35" t="e">
        <f>IF(ISNUMBER(L1487),#N/A,IF(ISNUMBER(INDEX('Approved CPZ List'!$I:$I,MATCH('HFTD CPZ'!$B1487,'Approved CPZ List'!$B:$B,0))),$K1487,#N/A))</f>
        <v>#N/A</v>
      </c>
    </row>
    <row r="1488" spans="1:13" ht="15.75" x14ac:dyDescent="0.25">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List'!$I:$I,MATCH('HFTD CPZ'!$B1488,'08W Project List'!$F:$F,0))),$K1488,#N/A)</f>
        <v>#N/A</v>
      </c>
      <c r="M1488" s="35" t="e">
        <f>IF(ISNUMBER(L1488),#N/A,IF(ISNUMBER(INDEX('Approved CPZ List'!$I:$I,MATCH('HFTD CPZ'!$B1488,'Approved CPZ List'!$B:$B,0))),$K1488,#N/A))</f>
        <v>#N/A</v>
      </c>
    </row>
    <row r="1489" spans="1:13" ht="15.75" x14ac:dyDescent="0.25">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List'!$I:$I,MATCH('HFTD CPZ'!$B1489,'08W Project List'!$F:$F,0))),$K1489,#N/A)</f>
        <v>#N/A</v>
      </c>
      <c r="M1489" s="35" t="e">
        <f>IF(ISNUMBER(L1489),#N/A,IF(ISNUMBER(INDEX('Approved CPZ List'!$I:$I,MATCH('HFTD CPZ'!$B1489,'Approved CPZ List'!$B:$B,0))),$K1489,#N/A))</f>
        <v>#N/A</v>
      </c>
    </row>
    <row r="1490" spans="1:13" ht="15.75" x14ac:dyDescent="0.25">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List'!$I:$I,MATCH('HFTD CPZ'!$B1490,'08W Project List'!$F:$F,0))),$K1490,#N/A)</f>
        <v>#N/A</v>
      </c>
      <c r="M1490" s="35" t="e">
        <f>IF(ISNUMBER(L1490),#N/A,IF(ISNUMBER(INDEX('Approved CPZ List'!$I:$I,MATCH('HFTD CPZ'!$B1490,'Approved CPZ List'!$B:$B,0))),$K1490,#N/A))</f>
        <v>#N/A</v>
      </c>
    </row>
    <row r="1491" spans="1:13" ht="15.75" x14ac:dyDescent="0.25">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List'!$I:$I,MATCH('HFTD CPZ'!$B1491,'08W Project List'!$F:$F,0))),$K1491,#N/A)</f>
        <v>#N/A</v>
      </c>
      <c r="M1491" s="35" t="e">
        <f>IF(ISNUMBER(L1491),#N/A,IF(ISNUMBER(INDEX('Approved CPZ List'!$I:$I,MATCH('HFTD CPZ'!$B1491,'Approved CPZ List'!$B:$B,0))),$K1491,#N/A))</f>
        <v>#N/A</v>
      </c>
    </row>
    <row r="1492" spans="1:13" ht="15.75" x14ac:dyDescent="0.25">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List'!$I:$I,MATCH('HFTD CPZ'!$B1492,'08W Project List'!$F:$F,0))),$K1492,#N/A)</f>
        <v>#N/A</v>
      </c>
      <c r="M1492" s="35" t="e">
        <f>IF(ISNUMBER(L1492),#N/A,IF(ISNUMBER(INDEX('Approved CPZ List'!$I:$I,MATCH('HFTD CPZ'!$B1492,'Approved CPZ List'!$B:$B,0))),$K1492,#N/A))</f>
        <v>#N/A</v>
      </c>
    </row>
    <row r="1493" spans="1:13" ht="15.75" x14ac:dyDescent="0.25">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List'!$I:$I,MATCH('HFTD CPZ'!$B1493,'08W Project List'!$F:$F,0))),$K1493,#N/A)</f>
        <v>#N/A</v>
      </c>
      <c r="M1493" s="35" t="e">
        <f>IF(ISNUMBER(L1493),#N/A,IF(ISNUMBER(INDEX('Approved CPZ List'!$I:$I,MATCH('HFTD CPZ'!$B1493,'Approved CPZ List'!$B:$B,0))),$K1493,#N/A))</f>
        <v>#N/A</v>
      </c>
    </row>
    <row r="1494" spans="1:13" ht="15.75" x14ac:dyDescent="0.25">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List'!$I:$I,MATCH('HFTD CPZ'!$B1494,'08W Project List'!$F:$F,0))),$K1494,#N/A)</f>
        <v>#N/A</v>
      </c>
      <c r="M1494" s="35" t="e">
        <f>IF(ISNUMBER(L1494),#N/A,IF(ISNUMBER(INDEX('Approved CPZ List'!$I:$I,MATCH('HFTD CPZ'!$B1494,'Approved CPZ List'!$B:$B,0))),$K1494,#N/A))</f>
        <v>#N/A</v>
      </c>
    </row>
    <row r="1495" spans="1:13" ht="15.75" x14ac:dyDescent="0.25">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List'!$I:$I,MATCH('HFTD CPZ'!$B1495,'08W Project List'!$F:$F,0))),$K1495,#N/A)</f>
        <v>#N/A</v>
      </c>
      <c r="M1495" s="35" t="e">
        <f>IF(ISNUMBER(L1495),#N/A,IF(ISNUMBER(INDEX('Approved CPZ List'!$I:$I,MATCH('HFTD CPZ'!$B1495,'Approved CPZ List'!$B:$B,0))),$K1495,#N/A))</f>
        <v>#N/A</v>
      </c>
    </row>
    <row r="1496" spans="1:13" ht="15.75" x14ac:dyDescent="0.25">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List'!$I:$I,MATCH('HFTD CPZ'!$B1496,'08W Project List'!$F:$F,0))),$K1496,#N/A)</f>
        <v>#N/A</v>
      </c>
      <c r="M1496" s="35" t="e">
        <f>IF(ISNUMBER(L1496),#N/A,IF(ISNUMBER(INDEX('Approved CPZ List'!$I:$I,MATCH('HFTD CPZ'!$B1496,'Approved CPZ List'!$B:$B,0))),$K1496,#N/A))</f>
        <v>#N/A</v>
      </c>
    </row>
    <row r="1497" spans="1:13" ht="15.75" x14ac:dyDescent="0.25">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List'!$I:$I,MATCH('HFTD CPZ'!$B1497,'08W Project List'!$F:$F,0))),$K1497,#N/A)</f>
        <v>#N/A</v>
      </c>
      <c r="M1497" s="35" t="e">
        <f>IF(ISNUMBER(L1497),#N/A,IF(ISNUMBER(INDEX('Approved CPZ List'!$I:$I,MATCH('HFTD CPZ'!$B1497,'Approved CPZ List'!$B:$B,0))),$K1497,#N/A))</f>
        <v>#N/A</v>
      </c>
    </row>
    <row r="1498" spans="1:13" ht="15.75" x14ac:dyDescent="0.25">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List'!$I:$I,MATCH('HFTD CPZ'!$B1498,'08W Project List'!$F:$F,0))),$K1498,#N/A)</f>
        <v>#N/A</v>
      </c>
      <c r="M1498" s="35" t="e">
        <f>IF(ISNUMBER(L1498),#N/A,IF(ISNUMBER(INDEX('Approved CPZ List'!$I:$I,MATCH('HFTD CPZ'!$B1498,'Approved CPZ List'!$B:$B,0))),$K1498,#N/A))</f>
        <v>#N/A</v>
      </c>
    </row>
    <row r="1499" spans="1:13" ht="15.75" x14ac:dyDescent="0.25">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List'!$I:$I,MATCH('HFTD CPZ'!$B1499,'08W Project List'!$F:$F,0))),$K1499,#N/A)</f>
        <v>#N/A</v>
      </c>
      <c r="M1499" s="35" t="e">
        <f>IF(ISNUMBER(L1499),#N/A,IF(ISNUMBER(INDEX('Approved CPZ List'!$I:$I,MATCH('HFTD CPZ'!$B1499,'Approved CPZ List'!$B:$B,0))),$K1499,#N/A))</f>
        <v>#N/A</v>
      </c>
    </row>
    <row r="1500" spans="1:13" ht="15.75" x14ac:dyDescent="0.25">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List'!$I:$I,MATCH('HFTD CPZ'!$B1500,'08W Project List'!$F:$F,0))),$K1500,#N/A)</f>
        <v>#N/A</v>
      </c>
      <c r="M1500" s="35" t="e">
        <f>IF(ISNUMBER(L1500),#N/A,IF(ISNUMBER(INDEX('Approved CPZ List'!$I:$I,MATCH('HFTD CPZ'!$B1500,'Approved CPZ List'!$B:$B,0))),$K1500,#N/A))</f>
        <v>#N/A</v>
      </c>
    </row>
    <row r="1501" spans="1:13" ht="15.75" x14ac:dyDescent="0.25">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List'!$I:$I,MATCH('HFTD CPZ'!$B1501,'08W Project List'!$F:$F,0))),$K1501,#N/A)</f>
        <v>#N/A</v>
      </c>
      <c r="M1501" s="35" t="e">
        <f>IF(ISNUMBER(L1501),#N/A,IF(ISNUMBER(INDEX('Approved CPZ List'!$I:$I,MATCH('HFTD CPZ'!$B1501,'Approved CPZ List'!$B:$B,0))),$K1501,#N/A))</f>
        <v>#N/A</v>
      </c>
    </row>
    <row r="1502" spans="1:13" ht="15.75" x14ac:dyDescent="0.25">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List'!$I:$I,MATCH('HFTD CPZ'!$B1502,'08W Project List'!$F:$F,0))),$K1502,#N/A)</f>
        <v>#N/A</v>
      </c>
      <c r="M1502" s="35" t="e">
        <f>IF(ISNUMBER(L1502),#N/A,IF(ISNUMBER(INDEX('Approved CPZ List'!$I:$I,MATCH('HFTD CPZ'!$B1502,'Approved CPZ List'!$B:$B,0))),$K1502,#N/A))</f>
        <v>#N/A</v>
      </c>
    </row>
    <row r="1503" spans="1:13" ht="15.75" x14ac:dyDescent="0.25">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List'!$I:$I,MATCH('HFTD CPZ'!$B1503,'08W Project List'!$F:$F,0))),$K1503,#N/A)</f>
        <v>#N/A</v>
      </c>
      <c r="M1503" s="35" t="e">
        <f>IF(ISNUMBER(L1503),#N/A,IF(ISNUMBER(INDEX('Approved CPZ List'!$I:$I,MATCH('HFTD CPZ'!$B1503,'Approved CPZ List'!$B:$B,0))),$K1503,#N/A))</f>
        <v>#N/A</v>
      </c>
    </row>
    <row r="1504" spans="1:13" ht="15.75" x14ac:dyDescent="0.25">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List'!$I:$I,MATCH('HFTD CPZ'!$B1504,'08W Project List'!$F:$F,0))),$K1504,#N/A)</f>
        <v>#N/A</v>
      </c>
      <c r="M1504" s="35" t="e">
        <f>IF(ISNUMBER(L1504),#N/A,IF(ISNUMBER(INDEX('Approved CPZ List'!$I:$I,MATCH('HFTD CPZ'!$B1504,'Approved CPZ List'!$B:$B,0))),$K1504,#N/A))</f>
        <v>#N/A</v>
      </c>
    </row>
    <row r="1505" spans="1:13" ht="15.75" x14ac:dyDescent="0.25">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List'!$I:$I,MATCH('HFTD CPZ'!$B1505,'08W Project List'!$F:$F,0))),$K1505,#N/A)</f>
        <v>#N/A</v>
      </c>
      <c r="M1505" s="35" t="e">
        <f>IF(ISNUMBER(L1505),#N/A,IF(ISNUMBER(INDEX('Approved CPZ List'!$I:$I,MATCH('HFTD CPZ'!$B1505,'Approved CPZ List'!$B:$B,0))),$K1505,#N/A))</f>
        <v>#N/A</v>
      </c>
    </row>
    <row r="1506" spans="1:13" ht="15.75" x14ac:dyDescent="0.25">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List'!$I:$I,MATCH('HFTD CPZ'!$B1506,'08W Project List'!$F:$F,0))),$K1506,#N/A)</f>
        <v>#N/A</v>
      </c>
      <c r="M1506" s="35" t="e">
        <f>IF(ISNUMBER(L1506),#N/A,IF(ISNUMBER(INDEX('Approved CPZ List'!$I:$I,MATCH('HFTD CPZ'!$B1506,'Approved CPZ List'!$B:$B,0))),$K1506,#N/A))</f>
        <v>#N/A</v>
      </c>
    </row>
    <row r="1507" spans="1:13" ht="15.75" x14ac:dyDescent="0.25">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List'!$I:$I,MATCH('HFTD CPZ'!$B1507,'08W Project List'!$F:$F,0))),$K1507,#N/A)</f>
        <v>#N/A</v>
      </c>
      <c r="M1507" s="35" t="e">
        <f>IF(ISNUMBER(L1507),#N/A,IF(ISNUMBER(INDEX('Approved CPZ List'!$I:$I,MATCH('HFTD CPZ'!$B1507,'Approved CPZ List'!$B:$B,0))),$K1507,#N/A))</f>
        <v>#N/A</v>
      </c>
    </row>
    <row r="1508" spans="1:13" ht="15.75" x14ac:dyDescent="0.25">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List'!$I:$I,MATCH('HFTD CPZ'!$B1508,'08W Project List'!$F:$F,0))),$K1508,#N/A)</f>
        <v>#N/A</v>
      </c>
      <c r="M1508" s="35" t="e">
        <f>IF(ISNUMBER(L1508),#N/A,IF(ISNUMBER(INDEX('Approved CPZ List'!$I:$I,MATCH('HFTD CPZ'!$B1508,'Approved CPZ List'!$B:$B,0))),$K1508,#N/A))</f>
        <v>#N/A</v>
      </c>
    </row>
    <row r="1509" spans="1:13" ht="15.75" x14ac:dyDescent="0.25">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List'!$I:$I,MATCH('HFTD CPZ'!$B1509,'08W Project List'!$F:$F,0))),$K1509,#N/A)</f>
        <v>#N/A</v>
      </c>
      <c r="M1509" s="35" t="e">
        <f>IF(ISNUMBER(L1509),#N/A,IF(ISNUMBER(INDEX('Approved CPZ List'!$I:$I,MATCH('HFTD CPZ'!$B1509,'Approved CPZ List'!$B:$B,0))),$K1509,#N/A))</f>
        <v>#N/A</v>
      </c>
    </row>
    <row r="1510" spans="1:13" ht="15.75" x14ac:dyDescent="0.25">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List'!$I:$I,MATCH('HFTD CPZ'!$B1510,'08W Project List'!$F:$F,0))),$K1510,#N/A)</f>
        <v>#N/A</v>
      </c>
      <c r="M1510" s="35" t="e">
        <f>IF(ISNUMBER(L1510),#N/A,IF(ISNUMBER(INDEX('Approved CPZ List'!$I:$I,MATCH('HFTD CPZ'!$B1510,'Approved CPZ List'!$B:$B,0))),$K1510,#N/A))</f>
        <v>#N/A</v>
      </c>
    </row>
    <row r="1511" spans="1:13" ht="15.75" x14ac:dyDescent="0.25">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List'!$I:$I,MATCH('HFTD CPZ'!$B1511,'08W Project List'!$F:$F,0))),$K1511,#N/A)</f>
        <v>#N/A</v>
      </c>
      <c r="M1511" s="35" t="e">
        <f>IF(ISNUMBER(L1511),#N/A,IF(ISNUMBER(INDEX('Approved CPZ List'!$I:$I,MATCH('HFTD CPZ'!$B1511,'Approved CPZ List'!$B:$B,0))),$K1511,#N/A))</f>
        <v>#N/A</v>
      </c>
    </row>
    <row r="1512" spans="1:13" ht="15.75" x14ac:dyDescent="0.25">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List'!$I:$I,MATCH('HFTD CPZ'!$B1512,'08W Project List'!$F:$F,0))),$K1512,#N/A)</f>
        <v>#N/A</v>
      </c>
      <c r="M1512" s="35" t="e">
        <f>IF(ISNUMBER(L1512),#N/A,IF(ISNUMBER(INDEX('Approved CPZ List'!$I:$I,MATCH('HFTD CPZ'!$B1512,'Approved CPZ List'!$B:$B,0))),$K1512,#N/A))</f>
        <v>#N/A</v>
      </c>
    </row>
    <row r="1513" spans="1:13" ht="15.75" x14ac:dyDescent="0.25">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List'!$I:$I,MATCH('HFTD CPZ'!$B1513,'08W Project List'!$F:$F,0))),$K1513,#N/A)</f>
        <v>#N/A</v>
      </c>
      <c r="M1513" s="35" t="e">
        <f>IF(ISNUMBER(L1513),#N/A,IF(ISNUMBER(INDEX('Approved CPZ List'!$I:$I,MATCH('HFTD CPZ'!$B1513,'Approved CPZ List'!$B:$B,0))),$K1513,#N/A))</f>
        <v>#N/A</v>
      </c>
    </row>
    <row r="1514" spans="1:13" ht="15.75" x14ac:dyDescent="0.25">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List'!$I:$I,MATCH('HFTD CPZ'!$B1514,'08W Project List'!$F:$F,0))),$K1514,#N/A)</f>
        <v>#N/A</v>
      </c>
      <c r="M1514" s="35" t="e">
        <f>IF(ISNUMBER(L1514),#N/A,IF(ISNUMBER(INDEX('Approved CPZ List'!$I:$I,MATCH('HFTD CPZ'!$B1514,'Approved CPZ List'!$B:$B,0))),$K1514,#N/A))</f>
        <v>#N/A</v>
      </c>
    </row>
    <row r="1515" spans="1:13" ht="15.75" x14ac:dyDescent="0.25">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List'!$I:$I,MATCH('HFTD CPZ'!$B1515,'08W Project List'!$F:$F,0))),$K1515,#N/A)</f>
        <v>#N/A</v>
      </c>
      <c r="M1515" s="35" t="e">
        <f>IF(ISNUMBER(L1515),#N/A,IF(ISNUMBER(INDEX('Approved CPZ List'!$I:$I,MATCH('HFTD CPZ'!$B1515,'Approved CPZ List'!$B:$B,0))),$K1515,#N/A))</f>
        <v>#N/A</v>
      </c>
    </row>
    <row r="1516" spans="1:13" ht="15.75" x14ac:dyDescent="0.25">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List'!$I:$I,MATCH('HFTD CPZ'!$B1516,'08W Project List'!$F:$F,0))),$K1516,#N/A)</f>
        <v>#N/A</v>
      </c>
      <c r="M1516" s="35" t="e">
        <f>IF(ISNUMBER(L1516),#N/A,IF(ISNUMBER(INDEX('Approved CPZ List'!$I:$I,MATCH('HFTD CPZ'!$B1516,'Approved CPZ List'!$B:$B,0))),$K1516,#N/A))</f>
        <v>#N/A</v>
      </c>
    </row>
    <row r="1517" spans="1:13" ht="15.75" x14ac:dyDescent="0.25">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List'!$I:$I,MATCH('HFTD CPZ'!$B1517,'08W Project List'!$F:$F,0))),$K1517,#N/A)</f>
        <v>#N/A</v>
      </c>
      <c r="M1517" s="35" t="e">
        <f>IF(ISNUMBER(L1517),#N/A,IF(ISNUMBER(INDEX('Approved CPZ List'!$I:$I,MATCH('HFTD CPZ'!$B1517,'Approved CPZ List'!$B:$B,0))),$K1517,#N/A))</f>
        <v>#N/A</v>
      </c>
    </row>
    <row r="1518" spans="1:13" ht="15.75" x14ac:dyDescent="0.25">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List'!$I:$I,MATCH('HFTD CPZ'!$B1518,'08W Project List'!$F:$F,0))),$K1518,#N/A)</f>
        <v>#N/A</v>
      </c>
      <c r="M1518" s="35" t="e">
        <f>IF(ISNUMBER(L1518),#N/A,IF(ISNUMBER(INDEX('Approved CPZ List'!$I:$I,MATCH('HFTD CPZ'!$B1518,'Approved CPZ List'!$B:$B,0))),$K1518,#N/A))</f>
        <v>#N/A</v>
      </c>
    </row>
    <row r="1519" spans="1:13" ht="15.75" x14ac:dyDescent="0.25">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List'!$I:$I,MATCH('HFTD CPZ'!$B1519,'08W Project List'!$F:$F,0))),$K1519,#N/A)</f>
        <v>#N/A</v>
      </c>
      <c r="M1519" s="35" t="e">
        <f>IF(ISNUMBER(L1519),#N/A,IF(ISNUMBER(INDEX('Approved CPZ List'!$I:$I,MATCH('HFTD CPZ'!$B1519,'Approved CPZ List'!$B:$B,0))),$K1519,#N/A))</f>
        <v>#N/A</v>
      </c>
    </row>
    <row r="1520" spans="1:13" ht="15.75" x14ac:dyDescent="0.25">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List'!$I:$I,MATCH('HFTD CPZ'!$B1520,'08W Project List'!$F:$F,0))),$K1520,#N/A)</f>
        <v>#N/A</v>
      </c>
      <c r="M1520" s="35" t="e">
        <f>IF(ISNUMBER(L1520),#N/A,IF(ISNUMBER(INDEX('Approved CPZ List'!$I:$I,MATCH('HFTD CPZ'!$B1520,'Approved CPZ List'!$B:$B,0))),$K1520,#N/A))</f>
        <v>#N/A</v>
      </c>
    </row>
    <row r="1521" spans="1:13" ht="15.75" x14ac:dyDescent="0.25">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List'!$I:$I,MATCH('HFTD CPZ'!$B1521,'08W Project List'!$F:$F,0))),$K1521,#N/A)</f>
        <v>#N/A</v>
      </c>
      <c r="M1521" s="35" t="e">
        <f>IF(ISNUMBER(L1521),#N/A,IF(ISNUMBER(INDEX('Approved CPZ List'!$I:$I,MATCH('HFTD CPZ'!$B1521,'Approved CPZ List'!$B:$B,0))),$K1521,#N/A))</f>
        <v>#N/A</v>
      </c>
    </row>
    <row r="1522" spans="1:13" ht="15.75" x14ac:dyDescent="0.25">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List'!$I:$I,MATCH('HFTD CPZ'!$B1522,'08W Project List'!$F:$F,0))),$K1522,#N/A)</f>
        <v>#N/A</v>
      </c>
      <c r="M1522" s="35" t="e">
        <f>IF(ISNUMBER(L1522),#N/A,IF(ISNUMBER(INDEX('Approved CPZ List'!$I:$I,MATCH('HFTD CPZ'!$B1522,'Approved CPZ List'!$B:$B,0))),$K1522,#N/A))</f>
        <v>#N/A</v>
      </c>
    </row>
    <row r="1523" spans="1:13" ht="15.75" x14ac:dyDescent="0.25">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List'!$I:$I,MATCH('HFTD CPZ'!$B1523,'08W Project List'!$F:$F,0))),$K1523,#N/A)</f>
        <v>#N/A</v>
      </c>
      <c r="M1523" s="35" t="e">
        <f>IF(ISNUMBER(L1523),#N/A,IF(ISNUMBER(INDEX('Approved CPZ List'!$I:$I,MATCH('HFTD CPZ'!$B1523,'Approved CPZ List'!$B:$B,0))),$K1523,#N/A))</f>
        <v>#N/A</v>
      </c>
    </row>
    <row r="1524" spans="1:13" ht="15.75" x14ac:dyDescent="0.25">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List'!$I:$I,MATCH('HFTD CPZ'!$B1524,'08W Project List'!$F:$F,0))),$K1524,#N/A)</f>
        <v>#N/A</v>
      </c>
      <c r="M1524" s="35" t="e">
        <f>IF(ISNUMBER(L1524),#N/A,IF(ISNUMBER(INDEX('Approved CPZ List'!$I:$I,MATCH('HFTD CPZ'!$B1524,'Approved CPZ List'!$B:$B,0))),$K1524,#N/A))</f>
        <v>#N/A</v>
      </c>
    </row>
    <row r="1525" spans="1:13" ht="15.75" x14ac:dyDescent="0.25">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List'!$I:$I,MATCH('HFTD CPZ'!$B1525,'08W Project List'!$F:$F,0))),$K1525,#N/A)</f>
        <v>#N/A</v>
      </c>
      <c r="M1525" s="35" t="e">
        <f>IF(ISNUMBER(L1525),#N/A,IF(ISNUMBER(INDEX('Approved CPZ List'!$I:$I,MATCH('HFTD CPZ'!$B1525,'Approved CPZ List'!$B:$B,0))),$K1525,#N/A))</f>
        <v>#N/A</v>
      </c>
    </row>
    <row r="1526" spans="1:13" ht="15.75" x14ac:dyDescent="0.25">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List'!$I:$I,MATCH('HFTD CPZ'!$B1526,'08W Project List'!$F:$F,0))),$K1526,#N/A)</f>
        <v>#N/A</v>
      </c>
      <c r="M1526" s="35" t="e">
        <f>IF(ISNUMBER(L1526),#N/A,IF(ISNUMBER(INDEX('Approved CPZ List'!$I:$I,MATCH('HFTD CPZ'!$B1526,'Approved CPZ List'!$B:$B,0))),$K1526,#N/A))</f>
        <v>#N/A</v>
      </c>
    </row>
    <row r="1527" spans="1:13" ht="15.75" x14ac:dyDescent="0.25">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List'!$I:$I,MATCH('HFTD CPZ'!$B1527,'08W Project List'!$F:$F,0))),$K1527,#N/A)</f>
        <v>#N/A</v>
      </c>
      <c r="M1527" s="35" t="e">
        <f>IF(ISNUMBER(L1527),#N/A,IF(ISNUMBER(INDEX('Approved CPZ List'!$I:$I,MATCH('HFTD CPZ'!$B1527,'Approved CPZ List'!$B:$B,0))),$K1527,#N/A))</f>
        <v>#N/A</v>
      </c>
    </row>
    <row r="1528" spans="1:13" ht="15.75" x14ac:dyDescent="0.25">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List'!$I:$I,MATCH('HFTD CPZ'!$B1528,'08W Project List'!$F:$F,0))),$K1528,#N/A)</f>
        <v>#N/A</v>
      </c>
      <c r="M1528" s="35" t="e">
        <f>IF(ISNUMBER(L1528),#N/A,IF(ISNUMBER(INDEX('Approved CPZ List'!$I:$I,MATCH('HFTD CPZ'!$B1528,'Approved CPZ List'!$B:$B,0))),$K1528,#N/A))</f>
        <v>#N/A</v>
      </c>
    </row>
    <row r="1529" spans="1:13" ht="15.75" x14ac:dyDescent="0.25">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List'!$I:$I,MATCH('HFTD CPZ'!$B1529,'08W Project List'!$F:$F,0))),$K1529,#N/A)</f>
        <v>#N/A</v>
      </c>
      <c r="M1529" s="35" t="e">
        <f>IF(ISNUMBER(L1529),#N/A,IF(ISNUMBER(INDEX('Approved CPZ List'!$I:$I,MATCH('HFTD CPZ'!$B1529,'Approved CPZ List'!$B:$B,0))),$K1529,#N/A))</f>
        <v>#N/A</v>
      </c>
    </row>
    <row r="1530" spans="1:13" ht="15.75" x14ac:dyDescent="0.25">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List'!$I:$I,MATCH('HFTD CPZ'!$B1530,'08W Project List'!$F:$F,0))),$K1530,#N/A)</f>
        <v>#N/A</v>
      </c>
      <c r="M1530" s="35" t="e">
        <f>IF(ISNUMBER(L1530),#N/A,IF(ISNUMBER(INDEX('Approved CPZ List'!$I:$I,MATCH('HFTD CPZ'!$B1530,'Approved CPZ List'!$B:$B,0))),$K1530,#N/A))</f>
        <v>#N/A</v>
      </c>
    </row>
    <row r="1531" spans="1:13" ht="15.75" x14ac:dyDescent="0.25">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List'!$I:$I,MATCH('HFTD CPZ'!$B1531,'08W Project List'!$F:$F,0))),$K1531,#N/A)</f>
        <v>#N/A</v>
      </c>
      <c r="M1531" s="35" t="e">
        <f>IF(ISNUMBER(L1531),#N/A,IF(ISNUMBER(INDEX('Approved CPZ List'!$I:$I,MATCH('HFTD CPZ'!$B1531,'Approved CPZ List'!$B:$B,0))),$K1531,#N/A))</f>
        <v>#N/A</v>
      </c>
    </row>
    <row r="1532" spans="1:13" ht="15.75" x14ac:dyDescent="0.25">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List'!$I:$I,MATCH('HFTD CPZ'!$B1532,'08W Project List'!$F:$F,0))),$K1532,#N/A)</f>
        <v>#N/A</v>
      </c>
      <c r="M1532" s="35" t="e">
        <f>IF(ISNUMBER(L1532),#N/A,IF(ISNUMBER(INDEX('Approved CPZ List'!$I:$I,MATCH('HFTD CPZ'!$B1532,'Approved CPZ List'!$B:$B,0))),$K1532,#N/A))</f>
        <v>#N/A</v>
      </c>
    </row>
    <row r="1533" spans="1:13" ht="15.75" x14ac:dyDescent="0.25">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List'!$I:$I,MATCH('HFTD CPZ'!$B1533,'08W Project List'!$F:$F,0))),$K1533,#N/A)</f>
        <v>#N/A</v>
      </c>
      <c r="M1533" s="35" t="e">
        <f>IF(ISNUMBER(L1533),#N/A,IF(ISNUMBER(INDEX('Approved CPZ List'!$I:$I,MATCH('HFTD CPZ'!$B1533,'Approved CPZ List'!$B:$B,0))),$K1533,#N/A))</f>
        <v>#N/A</v>
      </c>
    </row>
    <row r="1534" spans="1:13" ht="15.75" x14ac:dyDescent="0.25">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List'!$I:$I,MATCH('HFTD CPZ'!$B1534,'08W Project List'!$F:$F,0))),$K1534,#N/A)</f>
        <v>#N/A</v>
      </c>
      <c r="M1534" s="35" t="e">
        <f>IF(ISNUMBER(L1534),#N/A,IF(ISNUMBER(INDEX('Approved CPZ List'!$I:$I,MATCH('HFTD CPZ'!$B1534,'Approved CPZ List'!$B:$B,0))),$K1534,#N/A))</f>
        <v>#N/A</v>
      </c>
    </row>
    <row r="1535" spans="1:13" ht="15.75" x14ac:dyDescent="0.25">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List'!$I:$I,MATCH('HFTD CPZ'!$B1535,'08W Project List'!$F:$F,0))),$K1535,#N/A)</f>
        <v>#N/A</v>
      </c>
      <c r="M1535" s="35" t="e">
        <f>IF(ISNUMBER(L1535),#N/A,IF(ISNUMBER(INDEX('Approved CPZ List'!$I:$I,MATCH('HFTD CPZ'!$B1535,'Approved CPZ List'!$B:$B,0))),$K1535,#N/A))</f>
        <v>#N/A</v>
      </c>
    </row>
    <row r="1536" spans="1:13" ht="15.75" x14ac:dyDescent="0.25">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List'!$I:$I,MATCH('HFTD CPZ'!$B1536,'08W Project List'!$F:$F,0))),$K1536,#N/A)</f>
        <v>#N/A</v>
      </c>
      <c r="M1536" s="35" t="e">
        <f>IF(ISNUMBER(L1536),#N/A,IF(ISNUMBER(INDEX('Approved CPZ List'!$I:$I,MATCH('HFTD CPZ'!$B1536,'Approved CPZ List'!$B:$B,0))),$K1536,#N/A))</f>
        <v>#N/A</v>
      </c>
    </row>
    <row r="1537" spans="1:13" ht="15.75" x14ac:dyDescent="0.25">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List'!$I:$I,MATCH('HFTD CPZ'!$B1537,'08W Project List'!$F:$F,0))),$K1537,#N/A)</f>
        <v>#N/A</v>
      </c>
      <c r="M1537" s="35" t="e">
        <f>IF(ISNUMBER(L1537),#N/A,IF(ISNUMBER(INDEX('Approved CPZ List'!$I:$I,MATCH('HFTD CPZ'!$B1537,'Approved CPZ List'!$B:$B,0))),$K1537,#N/A))</f>
        <v>#N/A</v>
      </c>
    </row>
    <row r="1538" spans="1:13" ht="15.75" x14ac:dyDescent="0.25">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List'!$I:$I,MATCH('HFTD CPZ'!$B1538,'08W Project List'!$F:$F,0))),$K1538,#N/A)</f>
        <v>#N/A</v>
      </c>
      <c r="M1538" s="35" t="e">
        <f>IF(ISNUMBER(L1538),#N/A,IF(ISNUMBER(INDEX('Approved CPZ List'!$I:$I,MATCH('HFTD CPZ'!$B1538,'Approved CPZ List'!$B:$B,0))),$K1538,#N/A))</f>
        <v>#N/A</v>
      </c>
    </row>
    <row r="1539" spans="1:13" ht="15.75" x14ac:dyDescent="0.25">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List'!$I:$I,MATCH('HFTD CPZ'!$B1539,'08W Project List'!$F:$F,0))),$K1539,#N/A)</f>
        <v>#N/A</v>
      </c>
      <c r="M1539" s="35" t="e">
        <f>IF(ISNUMBER(L1539),#N/A,IF(ISNUMBER(INDEX('Approved CPZ List'!$I:$I,MATCH('HFTD CPZ'!$B1539,'Approved CPZ List'!$B:$B,0))),$K1539,#N/A))</f>
        <v>#N/A</v>
      </c>
    </row>
    <row r="1540" spans="1:13" ht="15.75" x14ac:dyDescent="0.25">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List'!$I:$I,MATCH('HFTD CPZ'!$B1540,'08W Project List'!$F:$F,0))),$K1540,#N/A)</f>
        <v>#N/A</v>
      </c>
      <c r="M1540" s="35" t="e">
        <f>IF(ISNUMBER(L1540),#N/A,IF(ISNUMBER(INDEX('Approved CPZ List'!$I:$I,MATCH('HFTD CPZ'!$B1540,'Approved CPZ List'!$B:$B,0))),$K1540,#N/A))</f>
        <v>#N/A</v>
      </c>
    </row>
    <row r="1541" spans="1:13" ht="15.75" x14ac:dyDescent="0.25">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List'!$I:$I,MATCH('HFTD CPZ'!$B1541,'08W Project List'!$F:$F,0))),$K1541,#N/A)</f>
        <v>#N/A</v>
      </c>
      <c r="M1541" s="35" t="e">
        <f>IF(ISNUMBER(L1541),#N/A,IF(ISNUMBER(INDEX('Approved CPZ List'!$I:$I,MATCH('HFTD CPZ'!$B1541,'Approved CPZ List'!$B:$B,0))),$K1541,#N/A))</f>
        <v>#N/A</v>
      </c>
    </row>
    <row r="1542" spans="1:13" ht="15.75" x14ac:dyDescent="0.25">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List'!$I:$I,MATCH('HFTD CPZ'!$B1542,'08W Project List'!$F:$F,0))),$K1542,#N/A)</f>
        <v>#N/A</v>
      </c>
      <c r="M1542" s="35" t="e">
        <f>IF(ISNUMBER(L1542),#N/A,IF(ISNUMBER(INDEX('Approved CPZ List'!$I:$I,MATCH('HFTD CPZ'!$B1542,'Approved CPZ List'!$B:$B,0))),$K1542,#N/A))</f>
        <v>#N/A</v>
      </c>
    </row>
    <row r="1543" spans="1:13" ht="15.75" x14ac:dyDescent="0.25">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List'!$I:$I,MATCH('HFTD CPZ'!$B1543,'08W Project List'!$F:$F,0))),$K1543,#N/A)</f>
        <v>#N/A</v>
      </c>
      <c r="M1543" s="35" t="e">
        <f>IF(ISNUMBER(L1543),#N/A,IF(ISNUMBER(INDEX('Approved CPZ List'!$I:$I,MATCH('HFTD CPZ'!$B1543,'Approved CPZ List'!$B:$B,0))),$K1543,#N/A))</f>
        <v>#N/A</v>
      </c>
    </row>
    <row r="1544" spans="1:13" ht="15.75" x14ac:dyDescent="0.25">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List'!$I:$I,MATCH('HFTD CPZ'!$B1544,'08W Project List'!$F:$F,0))),$K1544,#N/A)</f>
        <v>#N/A</v>
      </c>
      <c r="M1544" s="35" t="e">
        <f>IF(ISNUMBER(L1544),#N/A,IF(ISNUMBER(INDEX('Approved CPZ List'!$I:$I,MATCH('HFTD CPZ'!$B1544,'Approved CPZ List'!$B:$B,0))),$K1544,#N/A))</f>
        <v>#N/A</v>
      </c>
    </row>
    <row r="1545" spans="1:13" ht="15.75" x14ac:dyDescent="0.25">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List'!$I:$I,MATCH('HFTD CPZ'!$B1545,'08W Project List'!$F:$F,0))),$K1545,#N/A)</f>
        <v>#N/A</v>
      </c>
      <c r="M1545" s="35" t="e">
        <f>IF(ISNUMBER(L1545),#N/A,IF(ISNUMBER(INDEX('Approved CPZ List'!$I:$I,MATCH('HFTD CPZ'!$B1545,'Approved CPZ List'!$B:$B,0))),$K1545,#N/A))</f>
        <v>#N/A</v>
      </c>
    </row>
    <row r="1546" spans="1:13" ht="15.75" x14ac:dyDescent="0.25">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List'!$I:$I,MATCH('HFTD CPZ'!$B1546,'08W Project List'!$F:$F,0))),$K1546,#N/A)</f>
        <v>#N/A</v>
      </c>
      <c r="M1546" s="35" t="e">
        <f>IF(ISNUMBER(L1546),#N/A,IF(ISNUMBER(INDEX('Approved CPZ List'!$I:$I,MATCH('HFTD CPZ'!$B1546,'Approved CPZ List'!$B:$B,0))),$K1546,#N/A))</f>
        <v>#N/A</v>
      </c>
    </row>
    <row r="1547" spans="1:13" ht="15.75" x14ac:dyDescent="0.25">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List'!$I:$I,MATCH('HFTD CPZ'!$B1547,'08W Project List'!$F:$F,0))),$K1547,#N/A)</f>
        <v>#N/A</v>
      </c>
      <c r="M1547" s="35" t="e">
        <f>IF(ISNUMBER(L1547),#N/A,IF(ISNUMBER(INDEX('Approved CPZ List'!$I:$I,MATCH('HFTD CPZ'!$B1547,'Approved CPZ List'!$B:$B,0))),$K1547,#N/A))</f>
        <v>#N/A</v>
      </c>
    </row>
    <row r="1548" spans="1:13" ht="15.75" x14ac:dyDescent="0.25">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List'!$I:$I,MATCH('HFTD CPZ'!$B1548,'08W Project List'!$F:$F,0))),$K1548,#N/A)</f>
        <v>#N/A</v>
      </c>
      <c r="M1548" s="35" t="e">
        <f>IF(ISNUMBER(L1548),#N/A,IF(ISNUMBER(INDEX('Approved CPZ List'!$I:$I,MATCH('HFTD CPZ'!$B1548,'Approved CPZ List'!$B:$B,0))),$K1548,#N/A))</f>
        <v>#N/A</v>
      </c>
    </row>
    <row r="1549" spans="1:13" ht="15.75" x14ac:dyDescent="0.25">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List'!$I:$I,MATCH('HFTD CPZ'!$B1549,'08W Project List'!$F:$F,0))),$K1549,#N/A)</f>
        <v>#N/A</v>
      </c>
      <c r="M1549" s="35" t="e">
        <f>IF(ISNUMBER(L1549),#N/A,IF(ISNUMBER(INDEX('Approved CPZ List'!$I:$I,MATCH('HFTD CPZ'!$B1549,'Approved CPZ List'!$B:$B,0))),$K1549,#N/A))</f>
        <v>#N/A</v>
      </c>
    </row>
    <row r="1550" spans="1:13" ht="15.75" x14ac:dyDescent="0.25">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List'!$I:$I,MATCH('HFTD CPZ'!$B1550,'08W Project List'!$F:$F,0))),$K1550,#N/A)</f>
        <v>#N/A</v>
      </c>
      <c r="M1550" s="35" t="e">
        <f>IF(ISNUMBER(L1550),#N/A,IF(ISNUMBER(INDEX('Approved CPZ List'!$I:$I,MATCH('HFTD CPZ'!$B1550,'Approved CPZ List'!$B:$B,0))),$K1550,#N/A))</f>
        <v>#N/A</v>
      </c>
    </row>
    <row r="1551" spans="1:13" ht="15.75" x14ac:dyDescent="0.25">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List'!$I:$I,MATCH('HFTD CPZ'!$B1551,'08W Project List'!$F:$F,0))),$K1551,#N/A)</f>
        <v>#N/A</v>
      </c>
      <c r="M1551" s="35" t="e">
        <f>IF(ISNUMBER(L1551),#N/A,IF(ISNUMBER(INDEX('Approved CPZ List'!$I:$I,MATCH('HFTD CPZ'!$B1551,'Approved CPZ List'!$B:$B,0))),$K1551,#N/A))</f>
        <v>#N/A</v>
      </c>
    </row>
    <row r="1552" spans="1:13" ht="15.75" x14ac:dyDescent="0.25">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List'!$I:$I,MATCH('HFTD CPZ'!$B1552,'08W Project List'!$F:$F,0))),$K1552,#N/A)</f>
        <v>#N/A</v>
      </c>
      <c r="M1552" s="35" t="e">
        <f>IF(ISNUMBER(L1552),#N/A,IF(ISNUMBER(INDEX('Approved CPZ List'!$I:$I,MATCH('HFTD CPZ'!$B1552,'Approved CPZ List'!$B:$B,0))),$K1552,#N/A))</f>
        <v>#N/A</v>
      </c>
    </row>
    <row r="1553" spans="1:13" ht="15.75" x14ac:dyDescent="0.25">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List'!$I:$I,MATCH('HFTD CPZ'!$B1553,'08W Project List'!$F:$F,0))),$K1553,#N/A)</f>
        <v>#N/A</v>
      </c>
      <c r="M1553" s="35" t="e">
        <f>IF(ISNUMBER(L1553),#N/A,IF(ISNUMBER(INDEX('Approved CPZ List'!$I:$I,MATCH('HFTD CPZ'!$B1553,'Approved CPZ List'!$B:$B,0))),$K1553,#N/A))</f>
        <v>#N/A</v>
      </c>
    </row>
    <row r="1554" spans="1:13" ht="15.75" x14ac:dyDescent="0.25">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List'!$I:$I,MATCH('HFTD CPZ'!$B1554,'08W Project List'!$F:$F,0))),$K1554,#N/A)</f>
        <v>#N/A</v>
      </c>
      <c r="M1554" s="35" t="e">
        <f>IF(ISNUMBER(L1554),#N/A,IF(ISNUMBER(INDEX('Approved CPZ List'!$I:$I,MATCH('HFTD CPZ'!$B1554,'Approved CPZ List'!$B:$B,0))),$K1554,#N/A))</f>
        <v>#N/A</v>
      </c>
    </row>
    <row r="1555" spans="1:13" ht="15.75" x14ac:dyDescent="0.25">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List'!$I:$I,MATCH('HFTD CPZ'!$B1555,'08W Project List'!$F:$F,0))),$K1555,#N/A)</f>
        <v>#N/A</v>
      </c>
      <c r="M1555" s="35" t="e">
        <f>IF(ISNUMBER(L1555),#N/A,IF(ISNUMBER(INDEX('Approved CPZ List'!$I:$I,MATCH('HFTD CPZ'!$B1555,'Approved CPZ List'!$B:$B,0))),$K1555,#N/A))</f>
        <v>#N/A</v>
      </c>
    </row>
    <row r="1556" spans="1:13" ht="15.75" x14ac:dyDescent="0.25">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List'!$I:$I,MATCH('HFTD CPZ'!$B1556,'08W Project List'!$F:$F,0))),$K1556,#N/A)</f>
        <v>#N/A</v>
      </c>
      <c r="M1556" s="35" t="e">
        <f>IF(ISNUMBER(L1556),#N/A,IF(ISNUMBER(INDEX('Approved CPZ List'!$I:$I,MATCH('HFTD CPZ'!$B1556,'Approved CPZ List'!$B:$B,0))),$K1556,#N/A))</f>
        <v>#N/A</v>
      </c>
    </row>
    <row r="1557" spans="1:13" ht="15.75" x14ac:dyDescent="0.25">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List'!$I:$I,MATCH('HFTD CPZ'!$B1557,'08W Project List'!$F:$F,0))),$K1557,#N/A)</f>
        <v>#N/A</v>
      </c>
      <c r="M1557" s="35" t="e">
        <f>IF(ISNUMBER(L1557),#N/A,IF(ISNUMBER(INDEX('Approved CPZ List'!$I:$I,MATCH('HFTD CPZ'!$B1557,'Approved CPZ List'!$B:$B,0))),$K1557,#N/A))</f>
        <v>#N/A</v>
      </c>
    </row>
    <row r="1558" spans="1:13" ht="15.75" x14ac:dyDescent="0.25">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List'!$I:$I,MATCH('HFTD CPZ'!$B1558,'08W Project List'!$F:$F,0))),$K1558,#N/A)</f>
        <v>#N/A</v>
      </c>
      <c r="M1558" s="35" t="e">
        <f>IF(ISNUMBER(L1558),#N/A,IF(ISNUMBER(INDEX('Approved CPZ List'!$I:$I,MATCH('HFTD CPZ'!$B1558,'Approved CPZ List'!$B:$B,0))),$K1558,#N/A))</f>
        <v>#N/A</v>
      </c>
    </row>
    <row r="1559" spans="1:13" ht="15.75" x14ac:dyDescent="0.25">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List'!$I:$I,MATCH('HFTD CPZ'!$B1559,'08W Project List'!$F:$F,0))),$K1559,#N/A)</f>
        <v>#N/A</v>
      </c>
      <c r="M1559" s="35" t="e">
        <f>IF(ISNUMBER(L1559),#N/A,IF(ISNUMBER(INDEX('Approved CPZ List'!$I:$I,MATCH('HFTD CPZ'!$B1559,'Approved CPZ List'!$B:$B,0))),$K1559,#N/A))</f>
        <v>#N/A</v>
      </c>
    </row>
    <row r="1560" spans="1:13" ht="15.75" x14ac:dyDescent="0.25">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List'!$I:$I,MATCH('HFTD CPZ'!$B1560,'08W Project List'!$F:$F,0))),$K1560,#N/A)</f>
        <v>#N/A</v>
      </c>
      <c r="M1560" s="35" t="e">
        <f>IF(ISNUMBER(L1560),#N/A,IF(ISNUMBER(INDEX('Approved CPZ List'!$I:$I,MATCH('HFTD CPZ'!$B1560,'Approved CPZ List'!$B:$B,0))),$K1560,#N/A))</f>
        <v>#N/A</v>
      </c>
    </row>
    <row r="1561" spans="1:13" ht="15.75" x14ac:dyDescent="0.25">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List'!$I:$I,MATCH('HFTD CPZ'!$B1561,'08W Project List'!$F:$F,0))),$K1561,#N/A)</f>
        <v>#N/A</v>
      </c>
      <c r="M1561" s="35" t="e">
        <f>IF(ISNUMBER(L1561),#N/A,IF(ISNUMBER(INDEX('Approved CPZ List'!$I:$I,MATCH('HFTD CPZ'!$B1561,'Approved CPZ List'!$B:$B,0))),$K1561,#N/A))</f>
        <v>#N/A</v>
      </c>
    </row>
    <row r="1562" spans="1:13" ht="15.75" x14ac:dyDescent="0.25">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List'!$I:$I,MATCH('HFTD CPZ'!$B1562,'08W Project List'!$F:$F,0))),$K1562,#N/A)</f>
        <v>#N/A</v>
      </c>
      <c r="M1562" s="35" t="e">
        <f>IF(ISNUMBER(L1562),#N/A,IF(ISNUMBER(INDEX('Approved CPZ List'!$I:$I,MATCH('HFTD CPZ'!$B1562,'Approved CPZ List'!$B:$B,0))),$K1562,#N/A))</f>
        <v>#N/A</v>
      </c>
    </row>
    <row r="1563" spans="1:13" ht="15.75" x14ac:dyDescent="0.25">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List'!$I:$I,MATCH('HFTD CPZ'!$B1563,'08W Project List'!$F:$F,0))),$K1563,#N/A)</f>
        <v>#N/A</v>
      </c>
      <c r="M1563" s="35" t="e">
        <f>IF(ISNUMBER(L1563),#N/A,IF(ISNUMBER(INDEX('Approved CPZ List'!$I:$I,MATCH('HFTD CPZ'!$B1563,'Approved CPZ List'!$B:$B,0))),$K1563,#N/A))</f>
        <v>#N/A</v>
      </c>
    </row>
    <row r="1564" spans="1:13" ht="15.75" x14ac:dyDescent="0.25">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List'!$I:$I,MATCH('HFTD CPZ'!$B1564,'08W Project List'!$F:$F,0))),$K1564,#N/A)</f>
        <v>#N/A</v>
      </c>
      <c r="M1564" s="35" t="e">
        <f>IF(ISNUMBER(L1564),#N/A,IF(ISNUMBER(INDEX('Approved CPZ List'!$I:$I,MATCH('HFTD CPZ'!$B1564,'Approved CPZ List'!$B:$B,0))),$K1564,#N/A))</f>
        <v>#N/A</v>
      </c>
    </row>
    <row r="1565" spans="1:13" ht="15.75" x14ac:dyDescent="0.25">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List'!$I:$I,MATCH('HFTD CPZ'!$B1565,'08W Project List'!$F:$F,0))),$K1565,#N/A)</f>
        <v>#N/A</v>
      </c>
      <c r="M1565" s="35" t="e">
        <f>IF(ISNUMBER(L1565),#N/A,IF(ISNUMBER(INDEX('Approved CPZ List'!$I:$I,MATCH('HFTD CPZ'!$B1565,'Approved CPZ List'!$B:$B,0))),$K1565,#N/A))</f>
        <v>#N/A</v>
      </c>
    </row>
    <row r="1566" spans="1:13" ht="15.75" x14ac:dyDescent="0.25">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List'!$I:$I,MATCH('HFTD CPZ'!$B1566,'08W Project List'!$F:$F,0))),$K1566,#N/A)</f>
        <v>#N/A</v>
      </c>
      <c r="M1566" s="35" t="e">
        <f>IF(ISNUMBER(L1566),#N/A,IF(ISNUMBER(INDEX('Approved CPZ List'!$I:$I,MATCH('HFTD CPZ'!$B1566,'Approved CPZ List'!$B:$B,0))),$K1566,#N/A))</f>
        <v>#N/A</v>
      </c>
    </row>
    <row r="1567" spans="1:13" ht="15.75" x14ac:dyDescent="0.25">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List'!$I:$I,MATCH('HFTD CPZ'!$B1567,'08W Project List'!$F:$F,0))),$K1567,#N/A)</f>
        <v>#N/A</v>
      </c>
      <c r="M1567" s="35" t="e">
        <f>IF(ISNUMBER(L1567),#N/A,IF(ISNUMBER(INDEX('Approved CPZ List'!$I:$I,MATCH('HFTD CPZ'!$B1567,'Approved CPZ List'!$B:$B,0))),$K1567,#N/A))</f>
        <v>#N/A</v>
      </c>
    </row>
    <row r="1568" spans="1:13" ht="15.75" x14ac:dyDescent="0.25">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List'!$I:$I,MATCH('HFTD CPZ'!$B1568,'08W Project List'!$F:$F,0))),$K1568,#N/A)</f>
        <v>#N/A</v>
      </c>
      <c r="M1568" s="35" t="e">
        <f>IF(ISNUMBER(L1568),#N/A,IF(ISNUMBER(INDEX('Approved CPZ List'!$I:$I,MATCH('HFTD CPZ'!$B1568,'Approved CPZ List'!$B:$B,0))),$K1568,#N/A))</f>
        <v>#N/A</v>
      </c>
    </row>
    <row r="1569" spans="1:13" ht="15.75" x14ac:dyDescent="0.25">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List'!$I:$I,MATCH('HFTD CPZ'!$B1569,'08W Project List'!$F:$F,0))),$K1569,#N/A)</f>
        <v>#N/A</v>
      </c>
      <c r="M1569" s="35" t="e">
        <f>IF(ISNUMBER(L1569),#N/A,IF(ISNUMBER(INDEX('Approved CPZ List'!$I:$I,MATCH('HFTD CPZ'!$B1569,'Approved CPZ List'!$B:$B,0))),$K1569,#N/A))</f>
        <v>#N/A</v>
      </c>
    </row>
    <row r="1570" spans="1:13" ht="15.75" x14ac:dyDescent="0.25">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List'!$I:$I,MATCH('HFTD CPZ'!$B1570,'08W Project List'!$F:$F,0))),$K1570,#N/A)</f>
        <v>#N/A</v>
      </c>
      <c r="M1570" s="35" t="e">
        <f>IF(ISNUMBER(L1570),#N/A,IF(ISNUMBER(INDEX('Approved CPZ List'!$I:$I,MATCH('HFTD CPZ'!$B1570,'Approved CPZ List'!$B:$B,0))),$K1570,#N/A))</f>
        <v>#N/A</v>
      </c>
    </row>
    <row r="1571" spans="1:13" ht="15.75" x14ac:dyDescent="0.25">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List'!$I:$I,MATCH('HFTD CPZ'!$B1571,'08W Project List'!$F:$F,0))),$K1571,#N/A)</f>
        <v>#N/A</v>
      </c>
      <c r="M1571" s="35" t="e">
        <f>IF(ISNUMBER(L1571),#N/A,IF(ISNUMBER(INDEX('Approved CPZ List'!$I:$I,MATCH('HFTD CPZ'!$B1571,'Approved CPZ List'!$B:$B,0))),$K1571,#N/A))</f>
        <v>#N/A</v>
      </c>
    </row>
    <row r="1572" spans="1:13" ht="15.75" x14ac:dyDescent="0.25">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List'!$I:$I,MATCH('HFTD CPZ'!$B1572,'08W Project List'!$F:$F,0))),$K1572,#N/A)</f>
        <v>#N/A</v>
      </c>
      <c r="M1572" s="35" t="e">
        <f>IF(ISNUMBER(L1572),#N/A,IF(ISNUMBER(INDEX('Approved CPZ List'!$I:$I,MATCH('HFTD CPZ'!$B1572,'Approved CPZ List'!$B:$B,0))),$K1572,#N/A))</f>
        <v>#N/A</v>
      </c>
    </row>
    <row r="1573" spans="1:13" ht="15.75" x14ac:dyDescent="0.25">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List'!$I:$I,MATCH('HFTD CPZ'!$B1573,'08W Project List'!$F:$F,0))),$K1573,#N/A)</f>
        <v>#N/A</v>
      </c>
      <c r="M1573" s="35" t="e">
        <f>IF(ISNUMBER(L1573),#N/A,IF(ISNUMBER(INDEX('Approved CPZ List'!$I:$I,MATCH('HFTD CPZ'!$B1573,'Approved CPZ List'!$B:$B,0))),$K1573,#N/A))</f>
        <v>#N/A</v>
      </c>
    </row>
    <row r="1574" spans="1:13" ht="15.75" x14ac:dyDescent="0.25">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List'!$I:$I,MATCH('HFTD CPZ'!$B1574,'08W Project List'!$F:$F,0))),$K1574,#N/A)</f>
        <v>#N/A</v>
      </c>
      <c r="M1574" s="35" t="e">
        <f>IF(ISNUMBER(L1574),#N/A,IF(ISNUMBER(INDEX('Approved CPZ List'!$I:$I,MATCH('HFTD CPZ'!$B1574,'Approved CPZ List'!$B:$B,0))),$K1574,#N/A))</f>
        <v>#N/A</v>
      </c>
    </row>
    <row r="1575" spans="1:13" ht="15.75" x14ac:dyDescent="0.25">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List'!$I:$I,MATCH('HFTD CPZ'!$B1575,'08W Project List'!$F:$F,0))),$K1575,#N/A)</f>
        <v>#N/A</v>
      </c>
      <c r="M1575" s="35" t="e">
        <f>IF(ISNUMBER(L1575),#N/A,IF(ISNUMBER(INDEX('Approved CPZ List'!$I:$I,MATCH('HFTD CPZ'!$B1575,'Approved CPZ List'!$B:$B,0))),$K1575,#N/A))</f>
        <v>#N/A</v>
      </c>
    </row>
    <row r="1576" spans="1:13" ht="15.75" x14ac:dyDescent="0.25">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List'!$I:$I,MATCH('HFTD CPZ'!$B1576,'08W Project List'!$F:$F,0))),$K1576,#N/A)</f>
        <v>#N/A</v>
      </c>
      <c r="M1576" s="35" t="e">
        <f>IF(ISNUMBER(L1576),#N/A,IF(ISNUMBER(INDEX('Approved CPZ List'!$I:$I,MATCH('HFTD CPZ'!$B1576,'Approved CPZ List'!$B:$B,0))),$K1576,#N/A))</f>
        <v>#N/A</v>
      </c>
    </row>
    <row r="1577" spans="1:13" ht="15.75" x14ac:dyDescent="0.25">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List'!$I:$I,MATCH('HFTD CPZ'!$B1577,'08W Project List'!$F:$F,0))),$K1577,#N/A)</f>
        <v>#N/A</v>
      </c>
      <c r="M1577" s="35" t="e">
        <f>IF(ISNUMBER(L1577),#N/A,IF(ISNUMBER(INDEX('Approved CPZ List'!$I:$I,MATCH('HFTD CPZ'!$B1577,'Approved CPZ List'!$B:$B,0))),$K1577,#N/A))</f>
        <v>#N/A</v>
      </c>
    </row>
    <row r="1578" spans="1:13" ht="15.75" x14ac:dyDescent="0.25">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List'!$I:$I,MATCH('HFTD CPZ'!$B1578,'08W Project List'!$F:$F,0))),$K1578,#N/A)</f>
        <v>#N/A</v>
      </c>
      <c r="M1578" s="35" t="e">
        <f>IF(ISNUMBER(L1578),#N/A,IF(ISNUMBER(INDEX('Approved CPZ List'!$I:$I,MATCH('HFTD CPZ'!$B1578,'Approved CPZ List'!$B:$B,0))),$K1578,#N/A))</f>
        <v>#N/A</v>
      </c>
    </row>
    <row r="1579" spans="1:13" ht="15.75" x14ac:dyDescent="0.25">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List'!$I:$I,MATCH('HFTD CPZ'!$B1579,'08W Project List'!$F:$F,0))),$K1579,#N/A)</f>
        <v>#N/A</v>
      </c>
      <c r="M1579" s="35" t="e">
        <f>IF(ISNUMBER(L1579),#N/A,IF(ISNUMBER(INDEX('Approved CPZ List'!$I:$I,MATCH('HFTD CPZ'!$B1579,'Approved CPZ List'!$B:$B,0))),$K1579,#N/A))</f>
        <v>#N/A</v>
      </c>
    </row>
    <row r="1580" spans="1:13" ht="15.75" x14ac:dyDescent="0.25">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List'!$I:$I,MATCH('HFTD CPZ'!$B1580,'08W Project List'!$F:$F,0))),$K1580,#N/A)</f>
        <v>#N/A</v>
      </c>
      <c r="M1580" s="35" t="e">
        <f>IF(ISNUMBER(L1580),#N/A,IF(ISNUMBER(INDEX('Approved CPZ List'!$I:$I,MATCH('HFTD CPZ'!$B1580,'Approved CPZ List'!$B:$B,0))),$K1580,#N/A))</f>
        <v>#N/A</v>
      </c>
    </row>
    <row r="1581" spans="1:13" ht="15.75" x14ac:dyDescent="0.25">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List'!$I:$I,MATCH('HFTD CPZ'!$B1581,'08W Project List'!$F:$F,0))),$K1581,#N/A)</f>
        <v>#N/A</v>
      </c>
      <c r="M1581" s="35" t="e">
        <f>IF(ISNUMBER(L1581),#N/A,IF(ISNUMBER(INDEX('Approved CPZ List'!$I:$I,MATCH('HFTD CPZ'!$B1581,'Approved CPZ List'!$B:$B,0))),$K1581,#N/A))</f>
        <v>#N/A</v>
      </c>
    </row>
    <row r="1582" spans="1:13" ht="15.75" x14ac:dyDescent="0.25">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List'!$I:$I,MATCH('HFTD CPZ'!$B1582,'08W Project List'!$F:$F,0))),$K1582,#N/A)</f>
        <v>#N/A</v>
      </c>
      <c r="M1582" s="35" t="e">
        <f>IF(ISNUMBER(L1582),#N/A,IF(ISNUMBER(INDEX('Approved CPZ List'!$I:$I,MATCH('HFTD CPZ'!$B1582,'Approved CPZ List'!$B:$B,0))),$K1582,#N/A))</f>
        <v>#N/A</v>
      </c>
    </row>
    <row r="1583" spans="1:13" ht="15.75" x14ac:dyDescent="0.25">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List'!$I:$I,MATCH('HFTD CPZ'!$B1583,'08W Project List'!$F:$F,0))),$K1583,#N/A)</f>
        <v>#N/A</v>
      </c>
      <c r="M1583" s="35" t="e">
        <f>IF(ISNUMBER(L1583),#N/A,IF(ISNUMBER(INDEX('Approved CPZ List'!$I:$I,MATCH('HFTD CPZ'!$B1583,'Approved CPZ List'!$B:$B,0))),$K1583,#N/A))</f>
        <v>#N/A</v>
      </c>
    </row>
    <row r="1584" spans="1:13" ht="15.75" x14ac:dyDescent="0.25">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List'!$I:$I,MATCH('HFTD CPZ'!$B1584,'08W Project List'!$F:$F,0))),$K1584,#N/A)</f>
        <v>#N/A</v>
      </c>
      <c r="M1584" s="35" t="e">
        <f>IF(ISNUMBER(L1584),#N/A,IF(ISNUMBER(INDEX('Approved CPZ List'!$I:$I,MATCH('HFTD CPZ'!$B1584,'Approved CPZ List'!$B:$B,0))),$K1584,#N/A))</f>
        <v>#N/A</v>
      </c>
    </row>
    <row r="1585" spans="1:13" ht="15.75" x14ac:dyDescent="0.25">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List'!$I:$I,MATCH('HFTD CPZ'!$B1585,'08W Project List'!$F:$F,0))),$K1585,#N/A)</f>
        <v>#N/A</v>
      </c>
      <c r="M1585" s="35" t="e">
        <f>IF(ISNUMBER(L1585),#N/A,IF(ISNUMBER(INDEX('Approved CPZ List'!$I:$I,MATCH('HFTD CPZ'!$B1585,'Approved CPZ List'!$B:$B,0))),$K1585,#N/A))</f>
        <v>#N/A</v>
      </c>
    </row>
    <row r="1586" spans="1:13" ht="15.75" x14ac:dyDescent="0.25">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List'!$I:$I,MATCH('HFTD CPZ'!$B1586,'08W Project List'!$F:$F,0))),$K1586,#N/A)</f>
        <v>#N/A</v>
      </c>
      <c r="M1586" s="35" t="e">
        <f>IF(ISNUMBER(L1586),#N/A,IF(ISNUMBER(INDEX('Approved CPZ List'!$I:$I,MATCH('HFTD CPZ'!$B1586,'Approved CPZ List'!$B:$B,0))),$K1586,#N/A))</f>
        <v>#N/A</v>
      </c>
    </row>
    <row r="1587" spans="1:13" ht="15.75" x14ac:dyDescent="0.25">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List'!$I:$I,MATCH('HFTD CPZ'!$B1587,'08W Project List'!$F:$F,0))),$K1587,#N/A)</f>
        <v>#N/A</v>
      </c>
      <c r="M1587" s="35" t="e">
        <f>IF(ISNUMBER(L1587),#N/A,IF(ISNUMBER(INDEX('Approved CPZ List'!$I:$I,MATCH('HFTD CPZ'!$B1587,'Approved CPZ List'!$B:$B,0))),$K1587,#N/A))</f>
        <v>#N/A</v>
      </c>
    </row>
    <row r="1588" spans="1:13" ht="15.75" x14ac:dyDescent="0.25">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List'!$I:$I,MATCH('HFTD CPZ'!$B1588,'08W Project List'!$F:$F,0))),$K1588,#N/A)</f>
        <v>#N/A</v>
      </c>
      <c r="M1588" s="35" t="e">
        <f>IF(ISNUMBER(L1588),#N/A,IF(ISNUMBER(INDEX('Approved CPZ List'!$I:$I,MATCH('HFTD CPZ'!$B1588,'Approved CPZ List'!$B:$B,0))),$K1588,#N/A))</f>
        <v>#N/A</v>
      </c>
    </row>
    <row r="1589" spans="1:13" ht="15.75" x14ac:dyDescent="0.25">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List'!$I:$I,MATCH('HFTD CPZ'!$B1589,'08W Project List'!$F:$F,0))),$K1589,#N/A)</f>
        <v>#N/A</v>
      </c>
      <c r="M1589" s="35" t="e">
        <f>IF(ISNUMBER(L1589),#N/A,IF(ISNUMBER(INDEX('Approved CPZ List'!$I:$I,MATCH('HFTD CPZ'!$B1589,'Approved CPZ List'!$B:$B,0))),$K1589,#N/A))</f>
        <v>#N/A</v>
      </c>
    </row>
    <row r="1590" spans="1:13" ht="15.75" x14ac:dyDescent="0.25">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List'!$I:$I,MATCH('HFTD CPZ'!$B1590,'08W Project List'!$F:$F,0))),$K1590,#N/A)</f>
        <v>#N/A</v>
      </c>
      <c r="M1590" s="35" t="e">
        <f>IF(ISNUMBER(L1590),#N/A,IF(ISNUMBER(INDEX('Approved CPZ List'!$I:$I,MATCH('HFTD CPZ'!$B1590,'Approved CPZ List'!$B:$B,0))),$K1590,#N/A))</f>
        <v>#N/A</v>
      </c>
    </row>
    <row r="1591" spans="1:13" ht="15.75" x14ac:dyDescent="0.25">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List'!$I:$I,MATCH('HFTD CPZ'!$B1591,'08W Project List'!$F:$F,0))),$K1591,#N/A)</f>
        <v>#N/A</v>
      </c>
      <c r="M1591" s="35" t="e">
        <f>IF(ISNUMBER(L1591),#N/A,IF(ISNUMBER(INDEX('Approved CPZ List'!$I:$I,MATCH('HFTD CPZ'!$B1591,'Approved CPZ List'!$B:$B,0))),$K1591,#N/A))</f>
        <v>#N/A</v>
      </c>
    </row>
    <row r="1592" spans="1:13" ht="15.75" x14ac:dyDescent="0.25">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List'!$I:$I,MATCH('HFTD CPZ'!$B1592,'08W Project List'!$F:$F,0))),$K1592,#N/A)</f>
        <v>#N/A</v>
      </c>
      <c r="M1592" s="35" t="e">
        <f>IF(ISNUMBER(L1592),#N/A,IF(ISNUMBER(INDEX('Approved CPZ List'!$I:$I,MATCH('HFTD CPZ'!$B1592,'Approved CPZ List'!$B:$B,0))),$K1592,#N/A))</f>
        <v>#N/A</v>
      </c>
    </row>
    <row r="1593" spans="1:13" ht="15.75" x14ac:dyDescent="0.25">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List'!$I:$I,MATCH('HFTD CPZ'!$B1593,'08W Project List'!$F:$F,0))),$K1593,#N/A)</f>
        <v>#N/A</v>
      </c>
      <c r="M1593" s="35" t="e">
        <f>IF(ISNUMBER(L1593),#N/A,IF(ISNUMBER(INDEX('Approved CPZ List'!$I:$I,MATCH('HFTD CPZ'!$B1593,'Approved CPZ List'!$B:$B,0))),$K1593,#N/A))</f>
        <v>#N/A</v>
      </c>
    </row>
    <row r="1594" spans="1:13" ht="15.75" x14ac:dyDescent="0.25">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List'!$I:$I,MATCH('HFTD CPZ'!$B1594,'08W Project List'!$F:$F,0))),$K1594,#N/A)</f>
        <v>#N/A</v>
      </c>
      <c r="M1594" s="35" t="e">
        <f>IF(ISNUMBER(L1594),#N/A,IF(ISNUMBER(INDEX('Approved CPZ List'!$I:$I,MATCH('HFTD CPZ'!$B1594,'Approved CPZ List'!$B:$B,0))),$K1594,#N/A))</f>
        <v>#N/A</v>
      </c>
    </row>
    <row r="1595" spans="1:13" ht="15.75" x14ac:dyDescent="0.25">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List'!$I:$I,MATCH('HFTD CPZ'!$B1595,'08W Project List'!$F:$F,0))),$K1595,#N/A)</f>
        <v>#N/A</v>
      </c>
      <c r="M1595" s="35" t="e">
        <f>IF(ISNUMBER(L1595),#N/A,IF(ISNUMBER(INDEX('Approved CPZ List'!$I:$I,MATCH('HFTD CPZ'!$B1595,'Approved CPZ List'!$B:$B,0))),$K1595,#N/A))</f>
        <v>#N/A</v>
      </c>
    </row>
    <row r="1596" spans="1:13" ht="15.75" x14ac:dyDescent="0.25">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List'!$I:$I,MATCH('HFTD CPZ'!$B1596,'08W Project List'!$F:$F,0))),$K1596,#N/A)</f>
        <v>#N/A</v>
      </c>
      <c r="M1596" s="35" t="e">
        <f>IF(ISNUMBER(L1596),#N/A,IF(ISNUMBER(INDEX('Approved CPZ List'!$I:$I,MATCH('HFTD CPZ'!$B1596,'Approved CPZ List'!$B:$B,0))),$K1596,#N/A))</f>
        <v>#N/A</v>
      </c>
    </row>
    <row r="1597" spans="1:13" ht="15.75" x14ac:dyDescent="0.25">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List'!$I:$I,MATCH('HFTD CPZ'!$B1597,'08W Project List'!$F:$F,0))),$K1597,#N/A)</f>
        <v>#N/A</v>
      </c>
      <c r="M1597" s="35" t="e">
        <f>IF(ISNUMBER(L1597),#N/A,IF(ISNUMBER(INDEX('Approved CPZ List'!$I:$I,MATCH('HFTD CPZ'!$B1597,'Approved CPZ List'!$B:$B,0))),$K1597,#N/A))</f>
        <v>#N/A</v>
      </c>
    </row>
    <row r="1598" spans="1:13" ht="15.75" x14ac:dyDescent="0.25">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List'!$I:$I,MATCH('HFTD CPZ'!$B1598,'08W Project List'!$F:$F,0))),$K1598,#N/A)</f>
        <v>#N/A</v>
      </c>
      <c r="M1598" s="35" t="e">
        <f>IF(ISNUMBER(L1598),#N/A,IF(ISNUMBER(INDEX('Approved CPZ List'!$I:$I,MATCH('HFTD CPZ'!$B1598,'Approved CPZ List'!$B:$B,0))),$K1598,#N/A))</f>
        <v>#N/A</v>
      </c>
    </row>
    <row r="1599" spans="1:13" ht="15.75" x14ac:dyDescent="0.25">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List'!$I:$I,MATCH('HFTD CPZ'!$B1599,'08W Project List'!$F:$F,0))),$K1599,#N/A)</f>
        <v>#N/A</v>
      </c>
      <c r="M1599" s="35" t="e">
        <f>IF(ISNUMBER(L1599),#N/A,IF(ISNUMBER(INDEX('Approved CPZ List'!$I:$I,MATCH('HFTD CPZ'!$B1599,'Approved CPZ List'!$B:$B,0))),$K1599,#N/A))</f>
        <v>#N/A</v>
      </c>
    </row>
    <row r="1600" spans="1:13" ht="15.75" x14ac:dyDescent="0.25">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List'!$I:$I,MATCH('HFTD CPZ'!$B1600,'08W Project List'!$F:$F,0))),$K1600,#N/A)</f>
        <v>#N/A</v>
      </c>
      <c r="M1600" s="35" t="e">
        <f>IF(ISNUMBER(L1600),#N/A,IF(ISNUMBER(INDEX('Approved CPZ List'!$I:$I,MATCH('HFTD CPZ'!$B1600,'Approved CPZ List'!$B:$B,0))),$K1600,#N/A))</f>
        <v>#N/A</v>
      </c>
    </row>
    <row r="1601" spans="1:13" ht="15.75" x14ac:dyDescent="0.25">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List'!$I:$I,MATCH('HFTD CPZ'!$B1601,'08W Project List'!$F:$F,0))),$K1601,#N/A)</f>
        <v>#N/A</v>
      </c>
      <c r="M1601" s="35" t="e">
        <f>IF(ISNUMBER(L1601),#N/A,IF(ISNUMBER(INDEX('Approved CPZ List'!$I:$I,MATCH('HFTD CPZ'!$B1601,'Approved CPZ List'!$B:$B,0))),$K1601,#N/A))</f>
        <v>#N/A</v>
      </c>
    </row>
    <row r="1602" spans="1:13" ht="15.75" x14ac:dyDescent="0.25">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List'!$I:$I,MATCH('HFTD CPZ'!$B1602,'08W Project List'!$F:$F,0))),$K1602,#N/A)</f>
        <v>#N/A</v>
      </c>
      <c r="M1602" s="35" t="e">
        <f>IF(ISNUMBER(L1602),#N/A,IF(ISNUMBER(INDEX('Approved CPZ List'!$I:$I,MATCH('HFTD CPZ'!$B1602,'Approved CPZ List'!$B:$B,0))),$K1602,#N/A))</f>
        <v>#N/A</v>
      </c>
    </row>
    <row r="1603" spans="1:13" ht="15.75" x14ac:dyDescent="0.25">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List'!$I:$I,MATCH('HFTD CPZ'!$B1603,'08W Project List'!$F:$F,0))),$K1603,#N/A)</f>
        <v>#N/A</v>
      </c>
      <c r="M1603" s="35" t="e">
        <f>IF(ISNUMBER(L1603),#N/A,IF(ISNUMBER(INDEX('Approved CPZ List'!$I:$I,MATCH('HFTD CPZ'!$B1603,'Approved CPZ List'!$B:$B,0))),$K1603,#N/A))</f>
        <v>#N/A</v>
      </c>
    </row>
    <row r="1604" spans="1:13" ht="15.75" x14ac:dyDescent="0.25">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List'!$I:$I,MATCH('HFTD CPZ'!$B1604,'08W Project List'!$F:$F,0))),$K1604,#N/A)</f>
        <v>#N/A</v>
      </c>
      <c r="M1604" s="35" t="e">
        <f>IF(ISNUMBER(L1604),#N/A,IF(ISNUMBER(INDEX('Approved CPZ List'!$I:$I,MATCH('HFTD CPZ'!$B1604,'Approved CPZ List'!$B:$B,0))),$K1604,#N/A))</f>
        <v>#N/A</v>
      </c>
    </row>
    <row r="1605" spans="1:13" ht="15.75" x14ac:dyDescent="0.25">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List'!$I:$I,MATCH('HFTD CPZ'!$B1605,'08W Project List'!$F:$F,0))),$K1605,#N/A)</f>
        <v>#N/A</v>
      </c>
      <c r="M1605" s="35" t="e">
        <f>IF(ISNUMBER(L1605),#N/A,IF(ISNUMBER(INDEX('Approved CPZ List'!$I:$I,MATCH('HFTD CPZ'!$B1605,'Approved CPZ List'!$B:$B,0))),$K1605,#N/A))</f>
        <v>#N/A</v>
      </c>
    </row>
    <row r="1606" spans="1:13" ht="15.75" x14ac:dyDescent="0.25">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List'!$I:$I,MATCH('HFTD CPZ'!$B1606,'08W Project List'!$F:$F,0))),$K1606,#N/A)</f>
        <v>#N/A</v>
      </c>
      <c r="M1606" s="35" t="e">
        <f>IF(ISNUMBER(L1606),#N/A,IF(ISNUMBER(INDEX('Approved CPZ List'!$I:$I,MATCH('HFTD CPZ'!$B1606,'Approved CPZ List'!$B:$B,0))),$K1606,#N/A))</f>
        <v>#N/A</v>
      </c>
    </row>
    <row r="1607" spans="1:13" ht="15.75" x14ac:dyDescent="0.25">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List'!$I:$I,MATCH('HFTD CPZ'!$B1607,'08W Project List'!$F:$F,0))),$K1607,#N/A)</f>
        <v>#N/A</v>
      </c>
      <c r="M1607" s="35" t="e">
        <f>IF(ISNUMBER(L1607),#N/A,IF(ISNUMBER(INDEX('Approved CPZ List'!$I:$I,MATCH('HFTD CPZ'!$B1607,'Approved CPZ List'!$B:$B,0))),$K1607,#N/A))</f>
        <v>#N/A</v>
      </c>
    </row>
    <row r="1608" spans="1:13" ht="15.75" x14ac:dyDescent="0.25">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List'!$I:$I,MATCH('HFTD CPZ'!$B1608,'08W Project List'!$F:$F,0))),$K1608,#N/A)</f>
        <v>#N/A</v>
      </c>
      <c r="M1608" s="35" t="e">
        <f>IF(ISNUMBER(L1608),#N/A,IF(ISNUMBER(INDEX('Approved CPZ List'!$I:$I,MATCH('HFTD CPZ'!$B1608,'Approved CPZ List'!$B:$B,0))),$K1608,#N/A))</f>
        <v>#N/A</v>
      </c>
    </row>
    <row r="1609" spans="1:13" ht="15.75" x14ac:dyDescent="0.25">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List'!$I:$I,MATCH('HFTD CPZ'!$B1609,'08W Project List'!$F:$F,0))),$K1609,#N/A)</f>
        <v>#N/A</v>
      </c>
      <c r="M1609" s="35" t="e">
        <f>IF(ISNUMBER(L1609),#N/A,IF(ISNUMBER(INDEX('Approved CPZ List'!$I:$I,MATCH('HFTD CPZ'!$B1609,'Approved CPZ List'!$B:$B,0))),$K1609,#N/A))</f>
        <v>#N/A</v>
      </c>
    </row>
    <row r="1610" spans="1:13" ht="15.75" x14ac:dyDescent="0.25">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List'!$I:$I,MATCH('HFTD CPZ'!$B1610,'08W Project List'!$F:$F,0))),$K1610,#N/A)</f>
        <v>#N/A</v>
      </c>
      <c r="M1610" s="35" t="e">
        <f>IF(ISNUMBER(L1610),#N/A,IF(ISNUMBER(INDEX('Approved CPZ List'!$I:$I,MATCH('HFTD CPZ'!$B1610,'Approved CPZ List'!$B:$B,0))),$K1610,#N/A))</f>
        <v>#N/A</v>
      </c>
    </row>
    <row r="1611" spans="1:13" ht="15.75" x14ac:dyDescent="0.25">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List'!$I:$I,MATCH('HFTD CPZ'!$B1611,'08W Project List'!$F:$F,0))),$K1611,#N/A)</f>
        <v>#N/A</v>
      </c>
      <c r="M1611" s="35" t="e">
        <f>IF(ISNUMBER(L1611),#N/A,IF(ISNUMBER(INDEX('Approved CPZ List'!$I:$I,MATCH('HFTD CPZ'!$B1611,'Approved CPZ List'!$B:$B,0))),$K1611,#N/A))</f>
        <v>#N/A</v>
      </c>
    </row>
    <row r="1612" spans="1:13" ht="15.75" x14ac:dyDescent="0.25">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List'!$I:$I,MATCH('HFTD CPZ'!$B1612,'08W Project List'!$F:$F,0))),$K1612,#N/A)</f>
        <v>#N/A</v>
      </c>
      <c r="M1612" s="35" t="e">
        <f>IF(ISNUMBER(L1612),#N/A,IF(ISNUMBER(INDEX('Approved CPZ List'!$I:$I,MATCH('HFTD CPZ'!$B1612,'Approved CPZ List'!$B:$B,0))),$K1612,#N/A))</f>
        <v>#N/A</v>
      </c>
    </row>
    <row r="1613" spans="1:13" ht="15.75" x14ac:dyDescent="0.25">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List'!$I:$I,MATCH('HFTD CPZ'!$B1613,'08W Project List'!$F:$F,0))),$K1613,#N/A)</f>
        <v>#N/A</v>
      </c>
      <c r="M1613" s="35" t="e">
        <f>IF(ISNUMBER(L1613),#N/A,IF(ISNUMBER(INDEX('Approved CPZ List'!$I:$I,MATCH('HFTD CPZ'!$B1613,'Approved CPZ List'!$B:$B,0))),$K1613,#N/A))</f>
        <v>#N/A</v>
      </c>
    </row>
    <row r="1614" spans="1:13" ht="15.75" x14ac:dyDescent="0.25">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List'!$I:$I,MATCH('HFTD CPZ'!$B1614,'08W Project List'!$F:$F,0))),$K1614,#N/A)</f>
        <v>#N/A</v>
      </c>
      <c r="M1614" s="35" t="e">
        <f>IF(ISNUMBER(L1614),#N/A,IF(ISNUMBER(INDEX('Approved CPZ List'!$I:$I,MATCH('HFTD CPZ'!$B1614,'Approved CPZ List'!$B:$B,0))),$K1614,#N/A))</f>
        <v>#N/A</v>
      </c>
    </row>
    <row r="1615" spans="1:13" ht="15.75" x14ac:dyDescent="0.25">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List'!$I:$I,MATCH('HFTD CPZ'!$B1615,'08W Project List'!$F:$F,0))),$K1615,#N/A)</f>
        <v>#N/A</v>
      </c>
      <c r="M1615" s="35" t="e">
        <f>IF(ISNUMBER(L1615),#N/A,IF(ISNUMBER(INDEX('Approved CPZ List'!$I:$I,MATCH('HFTD CPZ'!$B1615,'Approved CPZ List'!$B:$B,0))),$K1615,#N/A))</f>
        <v>#N/A</v>
      </c>
    </row>
    <row r="1616" spans="1:13" ht="15.75" x14ac:dyDescent="0.25">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List'!$I:$I,MATCH('HFTD CPZ'!$B1616,'08W Project List'!$F:$F,0))),$K1616,#N/A)</f>
        <v>#N/A</v>
      </c>
      <c r="M1616" s="35" t="e">
        <f>IF(ISNUMBER(L1616),#N/A,IF(ISNUMBER(INDEX('Approved CPZ List'!$I:$I,MATCH('HFTD CPZ'!$B1616,'Approved CPZ List'!$B:$B,0))),$K1616,#N/A))</f>
        <v>#N/A</v>
      </c>
    </row>
    <row r="1617" spans="1:13" ht="15.75" x14ac:dyDescent="0.25">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List'!$I:$I,MATCH('HFTD CPZ'!$B1617,'08W Project List'!$F:$F,0))),$K1617,#N/A)</f>
        <v>#N/A</v>
      </c>
      <c r="M1617" s="35" t="e">
        <f>IF(ISNUMBER(L1617),#N/A,IF(ISNUMBER(INDEX('Approved CPZ List'!$I:$I,MATCH('HFTD CPZ'!$B1617,'Approved CPZ List'!$B:$B,0))),$K1617,#N/A))</f>
        <v>#N/A</v>
      </c>
    </row>
    <row r="1618" spans="1:13" ht="15.75" x14ac:dyDescent="0.25">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List'!$I:$I,MATCH('HFTD CPZ'!$B1618,'08W Project List'!$F:$F,0))),$K1618,#N/A)</f>
        <v>#N/A</v>
      </c>
      <c r="M1618" s="35" t="e">
        <f>IF(ISNUMBER(L1618),#N/A,IF(ISNUMBER(INDEX('Approved CPZ List'!$I:$I,MATCH('HFTD CPZ'!$B1618,'Approved CPZ List'!$B:$B,0))),$K1618,#N/A))</f>
        <v>#N/A</v>
      </c>
    </row>
    <row r="1619" spans="1:13" ht="15.75" x14ac:dyDescent="0.25">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List'!$I:$I,MATCH('HFTD CPZ'!$B1619,'08W Project List'!$F:$F,0))),$K1619,#N/A)</f>
        <v>#N/A</v>
      </c>
      <c r="M1619" s="35" t="e">
        <f>IF(ISNUMBER(L1619),#N/A,IF(ISNUMBER(INDEX('Approved CPZ List'!$I:$I,MATCH('HFTD CPZ'!$B1619,'Approved CPZ List'!$B:$B,0))),$K1619,#N/A))</f>
        <v>#N/A</v>
      </c>
    </row>
    <row r="1620" spans="1:13" ht="15.75" x14ac:dyDescent="0.25">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List'!$I:$I,MATCH('HFTD CPZ'!$B1620,'08W Project List'!$F:$F,0))),$K1620,#N/A)</f>
        <v>#N/A</v>
      </c>
      <c r="M1620" s="35" t="e">
        <f>IF(ISNUMBER(L1620),#N/A,IF(ISNUMBER(INDEX('Approved CPZ List'!$I:$I,MATCH('HFTD CPZ'!$B1620,'Approved CPZ List'!$B:$B,0))),$K1620,#N/A))</f>
        <v>#N/A</v>
      </c>
    </row>
    <row r="1621" spans="1:13" ht="15.75" x14ac:dyDescent="0.25">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List'!$I:$I,MATCH('HFTD CPZ'!$B1621,'08W Project List'!$F:$F,0))),$K1621,#N/A)</f>
        <v>#N/A</v>
      </c>
      <c r="M1621" s="35" t="e">
        <f>IF(ISNUMBER(L1621),#N/A,IF(ISNUMBER(INDEX('Approved CPZ List'!$I:$I,MATCH('HFTD CPZ'!$B1621,'Approved CPZ List'!$B:$B,0))),$K1621,#N/A))</f>
        <v>#N/A</v>
      </c>
    </row>
    <row r="1622" spans="1:13" ht="15.75" x14ac:dyDescent="0.25">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List'!$I:$I,MATCH('HFTD CPZ'!$B1622,'08W Project List'!$F:$F,0))),$K1622,#N/A)</f>
        <v>#N/A</v>
      </c>
      <c r="M1622" s="35" t="e">
        <f>IF(ISNUMBER(L1622),#N/A,IF(ISNUMBER(INDEX('Approved CPZ List'!$I:$I,MATCH('HFTD CPZ'!$B1622,'Approved CPZ List'!$B:$B,0))),$K1622,#N/A))</f>
        <v>#N/A</v>
      </c>
    </row>
    <row r="1623" spans="1:13" ht="15.75" x14ac:dyDescent="0.25">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List'!$I:$I,MATCH('HFTD CPZ'!$B1623,'08W Project List'!$F:$F,0))),$K1623,#N/A)</f>
        <v>#N/A</v>
      </c>
      <c r="M1623" s="35" t="e">
        <f>IF(ISNUMBER(L1623),#N/A,IF(ISNUMBER(INDEX('Approved CPZ List'!$I:$I,MATCH('HFTD CPZ'!$B1623,'Approved CPZ List'!$B:$B,0))),$K1623,#N/A))</f>
        <v>#N/A</v>
      </c>
    </row>
    <row r="1624" spans="1:13" ht="15.75" x14ac:dyDescent="0.25">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List'!$I:$I,MATCH('HFTD CPZ'!$B1624,'08W Project List'!$F:$F,0))),$K1624,#N/A)</f>
        <v>#N/A</v>
      </c>
      <c r="M1624" s="35" t="e">
        <f>IF(ISNUMBER(L1624),#N/A,IF(ISNUMBER(INDEX('Approved CPZ List'!$I:$I,MATCH('HFTD CPZ'!$B1624,'Approved CPZ List'!$B:$B,0))),$K1624,#N/A))</f>
        <v>#N/A</v>
      </c>
    </row>
    <row r="1625" spans="1:13" ht="15.75" x14ac:dyDescent="0.25">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List'!$I:$I,MATCH('HFTD CPZ'!$B1625,'08W Project List'!$F:$F,0))),$K1625,#N/A)</f>
        <v>#N/A</v>
      </c>
      <c r="M1625" s="35" t="e">
        <f>IF(ISNUMBER(L1625),#N/A,IF(ISNUMBER(INDEX('Approved CPZ List'!$I:$I,MATCH('HFTD CPZ'!$B1625,'Approved CPZ List'!$B:$B,0))),$K1625,#N/A))</f>
        <v>#N/A</v>
      </c>
    </row>
    <row r="1626" spans="1:13" ht="15.75" x14ac:dyDescent="0.25">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List'!$I:$I,MATCH('HFTD CPZ'!$B1626,'08W Project List'!$F:$F,0))),$K1626,#N/A)</f>
        <v>#N/A</v>
      </c>
      <c r="M1626" s="35" t="e">
        <f>IF(ISNUMBER(L1626),#N/A,IF(ISNUMBER(INDEX('Approved CPZ List'!$I:$I,MATCH('HFTD CPZ'!$B1626,'Approved CPZ List'!$B:$B,0))),$K1626,#N/A))</f>
        <v>#N/A</v>
      </c>
    </row>
    <row r="1627" spans="1:13" ht="15.75" x14ac:dyDescent="0.25">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List'!$I:$I,MATCH('HFTD CPZ'!$B1627,'08W Project List'!$F:$F,0))),$K1627,#N/A)</f>
        <v>#N/A</v>
      </c>
      <c r="M1627" s="35" t="e">
        <f>IF(ISNUMBER(L1627),#N/A,IF(ISNUMBER(INDEX('Approved CPZ List'!$I:$I,MATCH('HFTD CPZ'!$B1627,'Approved CPZ List'!$B:$B,0))),$K1627,#N/A))</f>
        <v>#N/A</v>
      </c>
    </row>
    <row r="1628" spans="1:13" ht="15.75" x14ac:dyDescent="0.25">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List'!$I:$I,MATCH('HFTD CPZ'!$B1628,'08W Project List'!$F:$F,0))),$K1628,#N/A)</f>
        <v>#N/A</v>
      </c>
      <c r="M1628" s="35" t="e">
        <f>IF(ISNUMBER(L1628),#N/A,IF(ISNUMBER(INDEX('Approved CPZ List'!$I:$I,MATCH('HFTD CPZ'!$B1628,'Approved CPZ List'!$B:$B,0))),$K1628,#N/A))</f>
        <v>#N/A</v>
      </c>
    </row>
    <row r="1629" spans="1:13" ht="15.75" x14ac:dyDescent="0.25">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List'!$I:$I,MATCH('HFTD CPZ'!$B1629,'08W Project List'!$F:$F,0))),$K1629,#N/A)</f>
        <v>#N/A</v>
      </c>
      <c r="M1629" s="35" t="e">
        <f>IF(ISNUMBER(L1629),#N/A,IF(ISNUMBER(INDEX('Approved CPZ List'!$I:$I,MATCH('HFTD CPZ'!$B1629,'Approved CPZ List'!$B:$B,0))),$K1629,#N/A))</f>
        <v>#N/A</v>
      </c>
    </row>
    <row r="1630" spans="1:13" ht="15.75" x14ac:dyDescent="0.25">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List'!$I:$I,MATCH('HFTD CPZ'!$B1630,'08W Project List'!$F:$F,0))),$K1630,#N/A)</f>
        <v>#N/A</v>
      </c>
      <c r="M1630" s="35" t="e">
        <f>IF(ISNUMBER(L1630),#N/A,IF(ISNUMBER(INDEX('Approved CPZ List'!$I:$I,MATCH('HFTD CPZ'!$B1630,'Approved CPZ List'!$B:$B,0))),$K1630,#N/A))</f>
        <v>#N/A</v>
      </c>
    </row>
    <row r="1631" spans="1:13" ht="15.75" x14ac:dyDescent="0.25">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List'!$I:$I,MATCH('HFTD CPZ'!$B1631,'08W Project List'!$F:$F,0))),$K1631,#N/A)</f>
        <v>#N/A</v>
      </c>
      <c r="M1631" s="35" t="e">
        <f>IF(ISNUMBER(L1631),#N/A,IF(ISNUMBER(INDEX('Approved CPZ List'!$I:$I,MATCH('HFTD CPZ'!$B1631,'Approved CPZ List'!$B:$B,0))),$K1631,#N/A))</f>
        <v>#N/A</v>
      </c>
    </row>
    <row r="1632" spans="1:13" ht="15.75" x14ac:dyDescent="0.25">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List'!$I:$I,MATCH('HFTD CPZ'!$B1632,'08W Project List'!$F:$F,0))),$K1632,#N/A)</f>
        <v>#N/A</v>
      </c>
      <c r="M1632" s="35" t="e">
        <f>IF(ISNUMBER(L1632),#N/A,IF(ISNUMBER(INDEX('Approved CPZ List'!$I:$I,MATCH('HFTD CPZ'!$B1632,'Approved CPZ List'!$B:$B,0))),$K1632,#N/A))</f>
        <v>#N/A</v>
      </c>
    </row>
    <row r="1633" spans="1:13" ht="15.75" x14ac:dyDescent="0.25">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List'!$I:$I,MATCH('HFTD CPZ'!$B1633,'08W Project List'!$F:$F,0))),$K1633,#N/A)</f>
        <v>#N/A</v>
      </c>
      <c r="M1633" s="35" t="e">
        <f>IF(ISNUMBER(L1633),#N/A,IF(ISNUMBER(INDEX('Approved CPZ List'!$I:$I,MATCH('HFTD CPZ'!$B1633,'Approved CPZ List'!$B:$B,0))),$K1633,#N/A))</f>
        <v>#N/A</v>
      </c>
    </row>
    <row r="1634" spans="1:13" ht="15.75" x14ac:dyDescent="0.25">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List'!$I:$I,MATCH('HFTD CPZ'!$B1634,'08W Project List'!$F:$F,0))),$K1634,#N/A)</f>
        <v>#N/A</v>
      </c>
      <c r="M1634" s="35" t="e">
        <f>IF(ISNUMBER(L1634),#N/A,IF(ISNUMBER(INDEX('Approved CPZ List'!$I:$I,MATCH('HFTD CPZ'!$B1634,'Approved CPZ List'!$B:$B,0))),$K1634,#N/A))</f>
        <v>#N/A</v>
      </c>
    </row>
    <row r="1635" spans="1:13" ht="15.75" x14ac:dyDescent="0.25">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List'!$I:$I,MATCH('HFTD CPZ'!$B1635,'08W Project List'!$F:$F,0))),$K1635,#N/A)</f>
        <v>#N/A</v>
      </c>
      <c r="M1635" s="35" t="e">
        <f>IF(ISNUMBER(L1635),#N/A,IF(ISNUMBER(INDEX('Approved CPZ List'!$I:$I,MATCH('HFTD CPZ'!$B1635,'Approved CPZ List'!$B:$B,0))),$K1635,#N/A))</f>
        <v>#N/A</v>
      </c>
    </row>
    <row r="1636" spans="1:13" ht="15.75" x14ac:dyDescent="0.25">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List'!$I:$I,MATCH('HFTD CPZ'!$B1636,'08W Project List'!$F:$F,0))),$K1636,#N/A)</f>
        <v>#N/A</v>
      </c>
      <c r="M1636" s="35" t="e">
        <f>IF(ISNUMBER(L1636),#N/A,IF(ISNUMBER(INDEX('Approved CPZ List'!$I:$I,MATCH('HFTD CPZ'!$B1636,'Approved CPZ List'!$B:$B,0))),$K1636,#N/A))</f>
        <v>#N/A</v>
      </c>
    </row>
    <row r="1637" spans="1:13" ht="15.75" x14ac:dyDescent="0.25">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List'!$I:$I,MATCH('HFTD CPZ'!$B1637,'08W Project List'!$F:$F,0))),$K1637,#N/A)</f>
        <v>#N/A</v>
      </c>
      <c r="M1637" s="35" t="e">
        <f>IF(ISNUMBER(L1637),#N/A,IF(ISNUMBER(INDEX('Approved CPZ List'!$I:$I,MATCH('HFTD CPZ'!$B1637,'Approved CPZ List'!$B:$B,0))),$K1637,#N/A))</f>
        <v>#N/A</v>
      </c>
    </row>
    <row r="1638" spans="1:13" ht="15.75" x14ac:dyDescent="0.25">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List'!$I:$I,MATCH('HFTD CPZ'!$B1638,'08W Project List'!$F:$F,0))),$K1638,#N/A)</f>
        <v>#N/A</v>
      </c>
      <c r="M1638" s="35" t="e">
        <f>IF(ISNUMBER(L1638),#N/A,IF(ISNUMBER(INDEX('Approved CPZ List'!$I:$I,MATCH('HFTD CPZ'!$B1638,'Approved CPZ List'!$B:$B,0))),$K1638,#N/A))</f>
        <v>#N/A</v>
      </c>
    </row>
    <row r="1639" spans="1:13" ht="15.75" x14ac:dyDescent="0.25">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List'!$I:$I,MATCH('HFTD CPZ'!$B1639,'08W Project List'!$F:$F,0))),$K1639,#N/A)</f>
        <v>#N/A</v>
      </c>
      <c r="M1639" s="35" t="e">
        <f>IF(ISNUMBER(L1639),#N/A,IF(ISNUMBER(INDEX('Approved CPZ List'!$I:$I,MATCH('HFTD CPZ'!$B1639,'Approved CPZ List'!$B:$B,0))),$K1639,#N/A))</f>
        <v>#N/A</v>
      </c>
    </row>
    <row r="1640" spans="1:13" ht="15.75" x14ac:dyDescent="0.25">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List'!$I:$I,MATCH('HFTD CPZ'!$B1640,'08W Project List'!$F:$F,0))),$K1640,#N/A)</f>
        <v>#N/A</v>
      </c>
      <c r="M1640" s="35" t="e">
        <f>IF(ISNUMBER(L1640),#N/A,IF(ISNUMBER(INDEX('Approved CPZ List'!$I:$I,MATCH('HFTD CPZ'!$B1640,'Approved CPZ List'!$B:$B,0))),$K1640,#N/A))</f>
        <v>#N/A</v>
      </c>
    </row>
    <row r="1641" spans="1:13" ht="15.75" x14ac:dyDescent="0.25">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List'!$I:$I,MATCH('HFTD CPZ'!$B1641,'08W Project List'!$F:$F,0))),$K1641,#N/A)</f>
        <v>#N/A</v>
      </c>
      <c r="M1641" s="35" t="e">
        <f>IF(ISNUMBER(L1641),#N/A,IF(ISNUMBER(INDEX('Approved CPZ List'!$I:$I,MATCH('HFTD CPZ'!$B1641,'Approved CPZ List'!$B:$B,0))),$K1641,#N/A))</f>
        <v>#N/A</v>
      </c>
    </row>
    <row r="1642" spans="1:13" ht="15.75" x14ac:dyDescent="0.25">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List'!$I:$I,MATCH('HFTD CPZ'!$B1642,'08W Project List'!$F:$F,0))),$K1642,#N/A)</f>
        <v>#N/A</v>
      </c>
      <c r="M1642" s="35" t="e">
        <f>IF(ISNUMBER(L1642),#N/A,IF(ISNUMBER(INDEX('Approved CPZ List'!$I:$I,MATCH('HFTD CPZ'!$B1642,'Approved CPZ List'!$B:$B,0))),$K1642,#N/A))</f>
        <v>#N/A</v>
      </c>
    </row>
    <row r="1643" spans="1:13" ht="15.75" x14ac:dyDescent="0.25">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List'!$I:$I,MATCH('HFTD CPZ'!$B1643,'08W Project List'!$F:$F,0))),$K1643,#N/A)</f>
        <v>#N/A</v>
      </c>
      <c r="M1643" s="35" t="e">
        <f>IF(ISNUMBER(L1643),#N/A,IF(ISNUMBER(INDEX('Approved CPZ List'!$I:$I,MATCH('HFTD CPZ'!$B1643,'Approved CPZ List'!$B:$B,0))),$K1643,#N/A))</f>
        <v>#N/A</v>
      </c>
    </row>
    <row r="1644" spans="1:13" ht="15.75" x14ac:dyDescent="0.25">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List'!$I:$I,MATCH('HFTD CPZ'!$B1644,'08W Project List'!$F:$F,0))),$K1644,#N/A)</f>
        <v>#N/A</v>
      </c>
      <c r="M1644" s="35" t="e">
        <f>IF(ISNUMBER(L1644),#N/A,IF(ISNUMBER(INDEX('Approved CPZ List'!$I:$I,MATCH('HFTD CPZ'!$B1644,'Approved CPZ List'!$B:$B,0))),$K1644,#N/A))</f>
        <v>#N/A</v>
      </c>
    </row>
    <row r="1645" spans="1:13" ht="15.75" x14ac:dyDescent="0.25">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List'!$I:$I,MATCH('HFTD CPZ'!$B1645,'08W Project List'!$F:$F,0))),$K1645,#N/A)</f>
        <v>#N/A</v>
      </c>
      <c r="M1645" s="35" t="e">
        <f>IF(ISNUMBER(L1645),#N/A,IF(ISNUMBER(INDEX('Approved CPZ List'!$I:$I,MATCH('HFTD CPZ'!$B1645,'Approved CPZ List'!$B:$B,0))),$K1645,#N/A))</f>
        <v>#N/A</v>
      </c>
    </row>
    <row r="1646" spans="1:13" ht="15.75" x14ac:dyDescent="0.25">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List'!$I:$I,MATCH('HFTD CPZ'!$B1646,'08W Project List'!$F:$F,0))),$K1646,#N/A)</f>
        <v>#N/A</v>
      </c>
      <c r="M1646" s="35" t="e">
        <f>IF(ISNUMBER(L1646),#N/A,IF(ISNUMBER(INDEX('Approved CPZ List'!$I:$I,MATCH('HFTD CPZ'!$B1646,'Approved CPZ List'!$B:$B,0))),$K1646,#N/A))</f>
        <v>#N/A</v>
      </c>
    </row>
    <row r="1647" spans="1:13" ht="15.75" x14ac:dyDescent="0.25">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List'!$I:$I,MATCH('HFTD CPZ'!$B1647,'08W Project List'!$F:$F,0))),$K1647,#N/A)</f>
        <v>#N/A</v>
      </c>
      <c r="M1647" s="35" t="e">
        <f>IF(ISNUMBER(L1647),#N/A,IF(ISNUMBER(INDEX('Approved CPZ List'!$I:$I,MATCH('HFTD CPZ'!$B1647,'Approved CPZ List'!$B:$B,0))),$K1647,#N/A))</f>
        <v>#N/A</v>
      </c>
    </row>
    <row r="1648" spans="1:13" ht="15.75" x14ac:dyDescent="0.25">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List'!$I:$I,MATCH('HFTD CPZ'!$B1648,'08W Project List'!$F:$F,0))),$K1648,#N/A)</f>
        <v>#N/A</v>
      </c>
      <c r="M1648" s="35" t="e">
        <f>IF(ISNUMBER(L1648),#N/A,IF(ISNUMBER(INDEX('Approved CPZ List'!$I:$I,MATCH('HFTD CPZ'!$B1648,'Approved CPZ List'!$B:$B,0))),$K1648,#N/A))</f>
        <v>#N/A</v>
      </c>
    </row>
    <row r="1649" spans="1:13" ht="15.75" x14ac:dyDescent="0.25">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List'!$I:$I,MATCH('HFTD CPZ'!$B1649,'08W Project List'!$F:$F,0))),$K1649,#N/A)</f>
        <v>#N/A</v>
      </c>
      <c r="M1649" s="35" t="e">
        <f>IF(ISNUMBER(L1649),#N/A,IF(ISNUMBER(INDEX('Approved CPZ List'!$I:$I,MATCH('HFTD CPZ'!$B1649,'Approved CPZ List'!$B:$B,0))),$K1649,#N/A))</f>
        <v>#N/A</v>
      </c>
    </row>
    <row r="1650" spans="1:13" ht="15.75" x14ac:dyDescent="0.25">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List'!$I:$I,MATCH('HFTD CPZ'!$B1650,'08W Project List'!$F:$F,0))),$K1650,#N/A)</f>
        <v>#N/A</v>
      </c>
      <c r="M1650" s="35" t="e">
        <f>IF(ISNUMBER(L1650),#N/A,IF(ISNUMBER(INDEX('Approved CPZ List'!$I:$I,MATCH('HFTD CPZ'!$B1650,'Approved CPZ List'!$B:$B,0))),$K1650,#N/A))</f>
        <v>#N/A</v>
      </c>
    </row>
    <row r="1651" spans="1:13" ht="15.75" x14ac:dyDescent="0.25">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List'!$I:$I,MATCH('HFTD CPZ'!$B1651,'08W Project List'!$F:$F,0))),$K1651,#N/A)</f>
        <v>#N/A</v>
      </c>
      <c r="M1651" s="35" t="e">
        <f>IF(ISNUMBER(L1651),#N/A,IF(ISNUMBER(INDEX('Approved CPZ List'!$I:$I,MATCH('HFTD CPZ'!$B1651,'Approved CPZ List'!$B:$B,0))),$K1651,#N/A))</f>
        <v>#N/A</v>
      </c>
    </row>
    <row r="1652" spans="1:13" ht="15.75" x14ac:dyDescent="0.25">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List'!$I:$I,MATCH('HFTD CPZ'!$B1652,'08W Project List'!$F:$F,0))),$K1652,#N/A)</f>
        <v>#N/A</v>
      </c>
      <c r="M1652" s="35" t="e">
        <f>IF(ISNUMBER(L1652),#N/A,IF(ISNUMBER(INDEX('Approved CPZ List'!$I:$I,MATCH('HFTD CPZ'!$B1652,'Approved CPZ List'!$B:$B,0))),$K1652,#N/A))</f>
        <v>#N/A</v>
      </c>
    </row>
    <row r="1653" spans="1:13" ht="15.75" x14ac:dyDescent="0.25">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List'!$I:$I,MATCH('HFTD CPZ'!$B1653,'08W Project List'!$F:$F,0))),$K1653,#N/A)</f>
        <v>#N/A</v>
      </c>
      <c r="M1653" s="35" t="e">
        <f>IF(ISNUMBER(L1653),#N/A,IF(ISNUMBER(INDEX('Approved CPZ List'!$I:$I,MATCH('HFTD CPZ'!$B1653,'Approved CPZ List'!$B:$B,0))),$K1653,#N/A))</f>
        <v>#N/A</v>
      </c>
    </row>
    <row r="1654" spans="1:13" ht="15.75" x14ac:dyDescent="0.25">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List'!$I:$I,MATCH('HFTD CPZ'!$B1654,'08W Project List'!$F:$F,0))),$K1654,#N/A)</f>
        <v>#N/A</v>
      </c>
      <c r="M1654" s="35" t="e">
        <f>IF(ISNUMBER(L1654),#N/A,IF(ISNUMBER(INDEX('Approved CPZ List'!$I:$I,MATCH('HFTD CPZ'!$B1654,'Approved CPZ List'!$B:$B,0))),$K1654,#N/A))</f>
        <v>#N/A</v>
      </c>
    </row>
    <row r="1655" spans="1:13" ht="15.75" x14ac:dyDescent="0.25">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List'!$I:$I,MATCH('HFTD CPZ'!$B1655,'08W Project List'!$F:$F,0))),$K1655,#N/A)</f>
        <v>#N/A</v>
      </c>
      <c r="M1655" s="35" t="e">
        <f>IF(ISNUMBER(L1655),#N/A,IF(ISNUMBER(INDEX('Approved CPZ List'!$I:$I,MATCH('HFTD CPZ'!$B1655,'Approved CPZ List'!$B:$B,0))),$K1655,#N/A))</f>
        <v>#N/A</v>
      </c>
    </row>
    <row r="1656" spans="1:13" ht="15.75" x14ac:dyDescent="0.25">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List'!$I:$I,MATCH('HFTD CPZ'!$B1656,'08W Project List'!$F:$F,0))),$K1656,#N/A)</f>
        <v>#N/A</v>
      </c>
      <c r="M1656" s="35" t="e">
        <f>IF(ISNUMBER(L1656),#N/A,IF(ISNUMBER(INDEX('Approved CPZ List'!$I:$I,MATCH('HFTD CPZ'!$B1656,'Approved CPZ List'!$B:$B,0))),$K1656,#N/A))</f>
        <v>#N/A</v>
      </c>
    </row>
    <row r="1657" spans="1:13" ht="15.75" x14ac:dyDescent="0.25">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List'!$I:$I,MATCH('HFTD CPZ'!$B1657,'08W Project List'!$F:$F,0))),$K1657,#N/A)</f>
        <v>#N/A</v>
      </c>
      <c r="M1657" s="35" t="e">
        <f>IF(ISNUMBER(L1657),#N/A,IF(ISNUMBER(INDEX('Approved CPZ List'!$I:$I,MATCH('HFTD CPZ'!$B1657,'Approved CPZ List'!$B:$B,0))),$K1657,#N/A))</f>
        <v>#N/A</v>
      </c>
    </row>
    <row r="1658" spans="1:13" ht="15.75" x14ac:dyDescent="0.25">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List'!$I:$I,MATCH('HFTD CPZ'!$B1658,'08W Project List'!$F:$F,0))),$K1658,#N/A)</f>
        <v>#N/A</v>
      </c>
      <c r="M1658" s="35" t="e">
        <f>IF(ISNUMBER(L1658),#N/A,IF(ISNUMBER(INDEX('Approved CPZ List'!$I:$I,MATCH('HFTD CPZ'!$B1658,'Approved CPZ List'!$B:$B,0))),$K1658,#N/A))</f>
        <v>#N/A</v>
      </c>
    </row>
    <row r="1659" spans="1:13" ht="15.75" x14ac:dyDescent="0.25">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List'!$I:$I,MATCH('HFTD CPZ'!$B1659,'08W Project List'!$F:$F,0))),$K1659,#N/A)</f>
        <v>#N/A</v>
      </c>
      <c r="M1659" s="35" t="e">
        <f>IF(ISNUMBER(L1659),#N/A,IF(ISNUMBER(INDEX('Approved CPZ List'!$I:$I,MATCH('HFTD CPZ'!$B1659,'Approved CPZ List'!$B:$B,0))),$K1659,#N/A))</f>
        <v>#N/A</v>
      </c>
    </row>
    <row r="1660" spans="1:13" ht="15.75" x14ac:dyDescent="0.25">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List'!$I:$I,MATCH('HFTD CPZ'!$B1660,'08W Project List'!$F:$F,0))),$K1660,#N/A)</f>
        <v>#N/A</v>
      </c>
      <c r="M1660" s="35" t="e">
        <f>IF(ISNUMBER(L1660),#N/A,IF(ISNUMBER(INDEX('Approved CPZ List'!$I:$I,MATCH('HFTD CPZ'!$B1660,'Approved CPZ List'!$B:$B,0))),$K1660,#N/A))</f>
        <v>#N/A</v>
      </c>
    </row>
    <row r="1661" spans="1:13" ht="15.75" x14ac:dyDescent="0.25">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List'!$I:$I,MATCH('HFTD CPZ'!$B1661,'08W Project List'!$F:$F,0))),$K1661,#N/A)</f>
        <v>#N/A</v>
      </c>
      <c r="M1661" s="35" t="e">
        <f>IF(ISNUMBER(L1661),#N/A,IF(ISNUMBER(INDEX('Approved CPZ List'!$I:$I,MATCH('HFTD CPZ'!$B1661,'Approved CPZ List'!$B:$B,0))),$K1661,#N/A))</f>
        <v>#N/A</v>
      </c>
    </row>
    <row r="1662" spans="1:13" ht="15.75" x14ac:dyDescent="0.25">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List'!$I:$I,MATCH('HFTD CPZ'!$B1662,'08W Project List'!$F:$F,0))),$K1662,#N/A)</f>
        <v>#N/A</v>
      </c>
      <c r="M1662" s="35" t="e">
        <f>IF(ISNUMBER(L1662),#N/A,IF(ISNUMBER(INDEX('Approved CPZ List'!$I:$I,MATCH('HFTD CPZ'!$B1662,'Approved CPZ List'!$B:$B,0))),$K1662,#N/A))</f>
        <v>#N/A</v>
      </c>
    </row>
    <row r="1663" spans="1:13" ht="15.75" x14ac:dyDescent="0.25">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List'!$I:$I,MATCH('HFTD CPZ'!$B1663,'08W Project List'!$F:$F,0))),$K1663,#N/A)</f>
        <v>#N/A</v>
      </c>
      <c r="M1663" s="35" t="e">
        <f>IF(ISNUMBER(L1663),#N/A,IF(ISNUMBER(INDEX('Approved CPZ List'!$I:$I,MATCH('HFTD CPZ'!$B1663,'Approved CPZ List'!$B:$B,0))),$K1663,#N/A))</f>
        <v>#N/A</v>
      </c>
    </row>
    <row r="1664" spans="1:13" ht="15.75" x14ac:dyDescent="0.25">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List'!$I:$I,MATCH('HFTD CPZ'!$B1664,'08W Project List'!$F:$F,0))),$K1664,#N/A)</f>
        <v>#N/A</v>
      </c>
      <c r="M1664" s="35" t="e">
        <f>IF(ISNUMBER(L1664),#N/A,IF(ISNUMBER(INDEX('Approved CPZ List'!$I:$I,MATCH('HFTD CPZ'!$B1664,'Approved CPZ List'!$B:$B,0))),$K1664,#N/A))</f>
        <v>#N/A</v>
      </c>
    </row>
    <row r="1665" spans="1:13" ht="15.75" x14ac:dyDescent="0.25">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List'!$I:$I,MATCH('HFTD CPZ'!$B1665,'08W Project List'!$F:$F,0))),$K1665,#N/A)</f>
        <v>#N/A</v>
      </c>
      <c r="M1665" s="35" t="e">
        <f>IF(ISNUMBER(L1665),#N/A,IF(ISNUMBER(INDEX('Approved CPZ List'!$I:$I,MATCH('HFTD CPZ'!$B1665,'Approved CPZ List'!$B:$B,0))),$K1665,#N/A))</f>
        <v>#N/A</v>
      </c>
    </row>
    <row r="1666" spans="1:13" ht="15.75" x14ac:dyDescent="0.25">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List'!$I:$I,MATCH('HFTD CPZ'!$B1666,'08W Project List'!$F:$F,0))),$K1666,#N/A)</f>
        <v>#N/A</v>
      </c>
      <c r="M1666" s="35" t="e">
        <f>IF(ISNUMBER(L1666),#N/A,IF(ISNUMBER(INDEX('Approved CPZ List'!$I:$I,MATCH('HFTD CPZ'!$B1666,'Approved CPZ List'!$B:$B,0))),$K1666,#N/A))</f>
        <v>#N/A</v>
      </c>
    </row>
    <row r="1667" spans="1:13" ht="15.75" x14ac:dyDescent="0.25">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List'!$I:$I,MATCH('HFTD CPZ'!$B1667,'08W Project List'!$F:$F,0))),$K1667,#N/A)</f>
        <v>#N/A</v>
      </c>
      <c r="M1667" s="35" t="e">
        <f>IF(ISNUMBER(L1667),#N/A,IF(ISNUMBER(INDEX('Approved CPZ List'!$I:$I,MATCH('HFTD CPZ'!$B1667,'Approved CPZ List'!$B:$B,0))),$K1667,#N/A))</f>
        <v>#N/A</v>
      </c>
    </row>
    <row r="1668" spans="1:13" ht="15.75" x14ac:dyDescent="0.25">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List'!$I:$I,MATCH('HFTD CPZ'!$B1668,'08W Project List'!$F:$F,0))),$K1668,#N/A)</f>
        <v>#N/A</v>
      </c>
      <c r="M1668" s="35" t="e">
        <f>IF(ISNUMBER(L1668),#N/A,IF(ISNUMBER(INDEX('Approved CPZ List'!$I:$I,MATCH('HFTD CPZ'!$B1668,'Approved CPZ List'!$B:$B,0))),$K1668,#N/A))</f>
        <v>#N/A</v>
      </c>
    </row>
    <row r="1669" spans="1:13" ht="15.75" x14ac:dyDescent="0.25">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List'!$I:$I,MATCH('HFTD CPZ'!$B1669,'08W Project List'!$F:$F,0))),$K1669,#N/A)</f>
        <v>#N/A</v>
      </c>
      <c r="M1669" s="35" t="e">
        <f>IF(ISNUMBER(L1669),#N/A,IF(ISNUMBER(INDEX('Approved CPZ List'!$I:$I,MATCH('HFTD CPZ'!$B1669,'Approved CPZ List'!$B:$B,0))),$K1669,#N/A))</f>
        <v>#N/A</v>
      </c>
    </row>
    <row r="1670" spans="1:13" ht="15.75" x14ac:dyDescent="0.25">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List'!$I:$I,MATCH('HFTD CPZ'!$B1670,'08W Project List'!$F:$F,0))),$K1670,#N/A)</f>
        <v>#N/A</v>
      </c>
      <c r="M1670" s="35" t="e">
        <f>IF(ISNUMBER(L1670),#N/A,IF(ISNUMBER(INDEX('Approved CPZ List'!$I:$I,MATCH('HFTD CPZ'!$B1670,'Approved CPZ List'!$B:$B,0))),$K1670,#N/A))</f>
        <v>#N/A</v>
      </c>
    </row>
    <row r="1671" spans="1:13" ht="15.75" x14ac:dyDescent="0.25">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List'!$I:$I,MATCH('HFTD CPZ'!$B1671,'08W Project List'!$F:$F,0))),$K1671,#N/A)</f>
        <v>#N/A</v>
      </c>
      <c r="M1671" s="35" t="e">
        <f>IF(ISNUMBER(L1671),#N/A,IF(ISNUMBER(INDEX('Approved CPZ List'!$I:$I,MATCH('HFTD CPZ'!$B1671,'Approved CPZ List'!$B:$B,0))),$K1671,#N/A))</f>
        <v>#N/A</v>
      </c>
    </row>
    <row r="1672" spans="1:13" ht="15.75" x14ac:dyDescent="0.25">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List'!$I:$I,MATCH('HFTD CPZ'!$B1672,'08W Project List'!$F:$F,0))),$K1672,#N/A)</f>
        <v>#N/A</v>
      </c>
      <c r="M1672" s="35" t="e">
        <f>IF(ISNUMBER(L1672),#N/A,IF(ISNUMBER(INDEX('Approved CPZ List'!$I:$I,MATCH('HFTD CPZ'!$B1672,'Approved CPZ List'!$B:$B,0))),$K1672,#N/A))</f>
        <v>#N/A</v>
      </c>
    </row>
    <row r="1673" spans="1:13" ht="15.75" x14ac:dyDescent="0.25">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List'!$I:$I,MATCH('HFTD CPZ'!$B1673,'08W Project List'!$F:$F,0))),$K1673,#N/A)</f>
        <v>#N/A</v>
      </c>
      <c r="M1673" s="35" t="e">
        <f>IF(ISNUMBER(L1673),#N/A,IF(ISNUMBER(INDEX('Approved CPZ List'!$I:$I,MATCH('HFTD CPZ'!$B1673,'Approved CPZ List'!$B:$B,0))),$K1673,#N/A))</f>
        <v>#N/A</v>
      </c>
    </row>
    <row r="1674" spans="1:13" ht="15.75" x14ac:dyDescent="0.25">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List'!$I:$I,MATCH('HFTD CPZ'!$B1674,'08W Project List'!$F:$F,0))),$K1674,#N/A)</f>
        <v>#N/A</v>
      </c>
      <c r="M1674" s="35" t="e">
        <f>IF(ISNUMBER(L1674),#N/A,IF(ISNUMBER(INDEX('Approved CPZ List'!$I:$I,MATCH('HFTD CPZ'!$B1674,'Approved CPZ List'!$B:$B,0))),$K1674,#N/A))</f>
        <v>#N/A</v>
      </c>
    </row>
    <row r="1675" spans="1:13" ht="15.75" x14ac:dyDescent="0.25">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List'!$I:$I,MATCH('HFTD CPZ'!$B1675,'08W Project List'!$F:$F,0))),$K1675,#N/A)</f>
        <v>#N/A</v>
      </c>
      <c r="M1675" s="35" t="e">
        <f>IF(ISNUMBER(L1675),#N/A,IF(ISNUMBER(INDEX('Approved CPZ List'!$I:$I,MATCH('HFTD CPZ'!$B1675,'Approved CPZ List'!$B:$B,0))),$K1675,#N/A))</f>
        <v>#N/A</v>
      </c>
    </row>
    <row r="1676" spans="1:13" ht="15.75" x14ac:dyDescent="0.25">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List'!$I:$I,MATCH('HFTD CPZ'!$B1676,'08W Project List'!$F:$F,0))),$K1676,#N/A)</f>
        <v>#N/A</v>
      </c>
      <c r="M1676" s="35" t="e">
        <f>IF(ISNUMBER(L1676),#N/A,IF(ISNUMBER(INDEX('Approved CPZ List'!$I:$I,MATCH('HFTD CPZ'!$B1676,'Approved CPZ List'!$B:$B,0))),$K1676,#N/A))</f>
        <v>#N/A</v>
      </c>
    </row>
    <row r="1677" spans="1:13" ht="15.75" x14ac:dyDescent="0.25">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List'!$I:$I,MATCH('HFTD CPZ'!$B1677,'08W Project List'!$F:$F,0))),$K1677,#N/A)</f>
        <v>#N/A</v>
      </c>
      <c r="M1677" s="35" t="e">
        <f>IF(ISNUMBER(L1677),#N/A,IF(ISNUMBER(INDEX('Approved CPZ List'!$I:$I,MATCH('HFTD CPZ'!$B1677,'Approved CPZ List'!$B:$B,0))),$K1677,#N/A))</f>
        <v>#N/A</v>
      </c>
    </row>
    <row r="1678" spans="1:13" ht="15.75" x14ac:dyDescent="0.25">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List'!$I:$I,MATCH('HFTD CPZ'!$B1678,'08W Project List'!$F:$F,0))),$K1678,#N/A)</f>
        <v>#N/A</v>
      </c>
      <c r="M1678" s="35" t="e">
        <f>IF(ISNUMBER(L1678),#N/A,IF(ISNUMBER(INDEX('Approved CPZ List'!$I:$I,MATCH('HFTD CPZ'!$B1678,'Approved CPZ List'!$B:$B,0))),$K1678,#N/A))</f>
        <v>#N/A</v>
      </c>
    </row>
    <row r="1679" spans="1:13" ht="15.75" x14ac:dyDescent="0.25">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List'!$I:$I,MATCH('HFTD CPZ'!$B1679,'08W Project List'!$F:$F,0))),$K1679,#N/A)</f>
        <v>#N/A</v>
      </c>
      <c r="M1679" s="35" t="e">
        <f>IF(ISNUMBER(L1679),#N/A,IF(ISNUMBER(INDEX('Approved CPZ List'!$I:$I,MATCH('HFTD CPZ'!$B1679,'Approved CPZ List'!$B:$B,0))),$K1679,#N/A))</f>
        <v>#N/A</v>
      </c>
    </row>
    <row r="1680" spans="1:13" ht="15.75" x14ac:dyDescent="0.25">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List'!$I:$I,MATCH('HFTD CPZ'!$B1680,'08W Project List'!$F:$F,0))),$K1680,#N/A)</f>
        <v>#N/A</v>
      </c>
      <c r="M1680" s="35" t="e">
        <f>IF(ISNUMBER(L1680),#N/A,IF(ISNUMBER(INDEX('Approved CPZ List'!$I:$I,MATCH('HFTD CPZ'!$B1680,'Approved CPZ List'!$B:$B,0))),$K1680,#N/A))</f>
        <v>#N/A</v>
      </c>
    </row>
    <row r="1681" spans="1:13" ht="15.75" x14ac:dyDescent="0.25">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List'!$I:$I,MATCH('HFTD CPZ'!$B1681,'08W Project List'!$F:$F,0))),$K1681,#N/A)</f>
        <v>#N/A</v>
      </c>
      <c r="M1681" s="35" t="e">
        <f>IF(ISNUMBER(L1681),#N/A,IF(ISNUMBER(INDEX('Approved CPZ List'!$I:$I,MATCH('HFTD CPZ'!$B1681,'Approved CPZ List'!$B:$B,0))),$K1681,#N/A))</f>
        <v>#N/A</v>
      </c>
    </row>
    <row r="1682" spans="1:13" ht="15.75" x14ac:dyDescent="0.25">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List'!$I:$I,MATCH('HFTD CPZ'!$B1682,'08W Project List'!$F:$F,0))),$K1682,#N/A)</f>
        <v>#N/A</v>
      </c>
      <c r="M1682" s="35" t="e">
        <f>IF(ISNUMBER(L1682),#N/A,IF(ISNUMBER(INDEX('Approved CPZ List'!$I:$I,MATCH('HFTD CPZ'!$B1682,'Approved CPZ List'!$B:$B,0))),$K1682,#N/A))</f>
        <v>#N/A</v>
      </c>
    </row>
    <row r="1683" spans="1:13" ht="15.75" x14ac:dyDescent="0.25">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List'!$I:$I,MATCH('HFTD CPZ'!$B1683,'08W Project List'!$F:$F,0))),$K1683,#N/A)</f>
        <v>#N/A</v>
      </c>
      <c r="M1683" s="35" t="e">
        <f>IF(ISNUMBER(L1683),#N/A,IF(ISNUMBER(INDEX('Approved CPZ List'!$I:$I,MATCH('HFTD CPZ'!$B1683,'Approved CPZ List'!$B:$B,0))),$K1683,#N/A))</f>
        <v>#N/A</v>
      </c>
    </row>
    <row r="1684" spans="1:13" ht="15.75" x14ac:dyDescent="0.25">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List'!$I:$I,MATCH('HFTD CPZ'!$B1684,'08W Project List'!$F:$F,0))),$K1684,#N/A)</f>
        <v>#N/A</v>
      </c>
      <c r="M1684" s="35" t="e">
        <f>IF(ISNUMBER(L1684),#N/A,IF(ISNUMBER(INDEX('Approved CPZ List'!$I:$I,MATCH('HFTD CPZ'!$B1684,'Approved CPZ List'!$B:$B,0))),$K1684,#N/A))</f>
        <v>#N/A</v>
      </c>
    </row>
    <row r="1685" spans="1:13" ht="15.75" x14ac:dyDescent="0.25">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List'!$I:$I,MATCH('HFTD CPZ'!$B1685,'08W Project List'!$F:$F,0))),$K1685,#N/A)</f>
        <v>#N/A</v>
      </c>
      <c r="M1685" s="35" t="e">
        <f>IF(ISNUMBER(L1685),#N/A,IF(ISNUMBER(INDEX('Approved CPZ List'!$I:$I,MATCH('HFTD CPZ'!$B1685,'Approved CPZ List'!$B:$B,0))),$K1685,#N/A))</f>
        <v>#N/A</v>
      </c>
    </row>
    <row r="1686" spans="1:13" ht="15.75" x14ac:dyDescent="0.25">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List'!$I:$I,MATCH('HFTD CPZ'!$B1686,'08W Project List'!$F:$F,0))),$K1686,#N/A)</f>
        <v>#N/A</v>
      </c>
      <c r="M1686" s="35" t="e">
        <f>IF(ISNUMBER(L1686),#N/A,IF(ISNUMBER(INDEX('Approved CPZ List'!$I:$I,MATCH('HFTD CPZ'!$B1686,'Approved CPZ List'!$B:$B,0))),$K1686,#N/A))</f>
        <v>#N/A</v>
      </c>
    </row>
    <row r="1687" spans="1:13" ht="15.75" x14ac:dyDescent="0.25">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List'!$I:$I,MATCH('HFTD CPZ'!$B1687,'08W Project List'!$F:$F,0))),$K1687,#N/A)</f>
        <v>#N/A</v>
      </c>
      <c r="M1687" s="35" t="e">
        <f>IF(ISNUMBER(L1687),#N/A,IF(ISNUMBER(INDEX('Approved CPZ List'!$I:$I,MATCH('HFTD CPZ'!$B1687,'Approved CPZ List'!$B:$B,0))),$K1687,#N/A))</f>
        <v>#N/A</v>
      </c>
    </row>
    <row r="1688" spans="1:13" ht="15.75" x14ac:dyDescent="0.25">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List'!$I:$I,MATCH('HFTD CPZ'!$B1688,'08W Project List'!$F:$F,0))),$K1688,#N/A)</f>
        <v>#N/A</v>
      </c>
      <c r="M1688" s="35" t="e">
        <f>IF(ISNUMBER(L1688),#N/A,IF(ISNUMBER(INDEX('Approved CPZ List'!$I:$I,MATCH('HFTD CPZ'!$B1688,'Approved CPZ List'!$B:$B,0))),$K1688,#N/A))</f>
        <v>#N/A</v>
      </c>
    </row>
    <row r="1689" spans="1:13" ht="15.75" x14ac:dyDescent="0.25">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List'!$I:$I,MATCH('HFTD CPZ'!$B1689,'08W Project List'!$F:$F,0))),$K1689,#N/A)</f>
        <v>#N/A</v>
      </c>
      <c r="M1689" s="35" t="e">
        <f>IF(ISNUMBER(L1689),#N/A,IF(ISNUMBER(INDEX('Approved CPZ List'!$I:$I,MATCH('HFTD CPZ'!$B1689,'Approved CPZ List'!$B:$B,0))),$K1689,#N/A))</f>
        <v>#N/A</v>
      </c>
    </row>
    <row r="1690" spans="1:13" ht="15.75" x14ac:dyDescent="0.25">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List'!$I:$I,MATCH('HFTD CPZ'!$B1690,'08W Project List'!$F:$F,0))),$K1690,#N/A)</f>
        <v>#N/A</v>
      </c>
      <c r="M1690" s="35" t="e">
        <f>IF(ISNUMBER(L1690),#N/A,IF(ISNUMBER(INDEX('Approved CPZ List'!$I:$I,MATCH('HFTD CPZ'!$B1690,'Approved CPZ List'!$B:$B,0))),$K1690,#N/A))</f>
        <v>#N/A</v>
      </c>
    </row>
    <row r="1691" spans="1:13" ht="15.75" x14ac:dyDescent="0.25">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List'!$I:$I,MATCH('HFTD CPZ'!$B1691,'08W Project List'!$F:$F,0))),$K1691,#N/A)</f>
        <v>#N/A</v>
      </c>
      <c r="M1691" s="35" t="e">
        <f>IF(ISNUMBER(L1691),#N/A,IF(ISNUMBER(INDEX('Approved CPZ List'!$I:$I,MATCH('HFTD CPZ'!$B1691,'Approved CPZ List'!$B:$B,0))),$K1691,#N/A))</f>
        <v>#N/A</v>
      </c>
    </row>
    <row r="1692" spans="1:13" ht="15.75" x14ac:dyDescent="0.25">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List'!$I:$I,MATCH('HFTD CPZ'!$B1692,'08W Project List'!$F:$F,0))),$K1692,#N/A)</f>
        <v>#N/A</v>
      </c>
      <c r="M1692" s="35" t="e">
        <f>IF(ISNUMBER(L1692),#N/A,IF(ISNUMBER(INDEX('Approved CPZ List'!$I:$I,MATCH('HFTD CPZ'!$B1692,'Approved CPZ List'!$B:$B,0))),$K1692,#N/A))</f>
        <v>#N/A</v>
      </c>
    </row>
    <row r="1693" spans="1:13" ht="15.75" x14ac:dyDescent="0.25">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List'!$I:$I,MATCH('HFTD CPZ'!$B1693,'08W Project List'!$F:$F,0))),$K1693,#N/A)</f>
        <v>#N/A</v>
      </c>
      <c r="M1693" s="35" t="e">
        <f>IF(ISNUMBER(L1693),#N/A,IF(ISNUMBER(INDEX('Approved CPZ List'!$I:$I,MATCH('HFTD CPZ'!$B1693,'Approved CPZ List'!$B:$B,0))),$K1693,#N/A))</f>
        <v>#N/A</v>
      </c>
    </row>
    <row r="1694" spans="1:13" ht="15.75" x14ac:dyDescent="0.25">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List'!$I:$I,MATCH('HFTD CPZ'!$B1694,'08W Project List'!$F:$F,0))),$K1694,#N/A)</f>
        <v>#N/A</v>
      </c>
      <c r="M1694" s="35" t="e">
        <f>IF(ISNUMBER(L1694),#N/A,IF(ISNUMBER(INDEX('Approved CPZ List'!$I:$I,MATCH('HFTD CPZ'!$B1694,'Approved CPZ List'!$B:$B,0))),$K1694,#N/A))</f>
        <v>#N/A</v>
      </c>
    </row>
    <row r="1695" spans="1:13" ht="15.75" x14ac:dyDescent="0.25">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List'!$I:$I,MATCH('HFTD CPZ'!$B1695,'08W Project List'!$F:$F,0))),$K1695,#N/A)</f>
        <v>#N/A</v>
      </c>
      <c r="M1695" s="35" t="e">
        <f>IF(ISNUMBER(L1695),#N/A,IF(ISNUMBER(INDEX('Approved CPZ List'!$I:$I,MATCH('HFTD CPZ'!$B1695,'Approved CPZ List'!$B:$B,0))),$K1695,#N/A))</f>
        <v>#N/A</v>
      </c>
    </row>
    <row r="1696" spans="1:13" ht="15.75" x14ac:dyDescent="0.25">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List'!$I:$I,MATCH('HFTD CPZ'!$B1696,'08W Project List'!$F:$F,0))),$K1696,#N/A)</f>
        <v>#N/A</v>
      </c>
      <c r="M1696" s="35" t="e">
        <f>IF(ISNUMBER(L1696),#N/A,IF(ISNUMBER(INDEX('Approved CPZ List'!$I:$I,MATCH('HFTD CPZ'!$B1696,'Approved CPZ List'!$B:$B,0))),$K1696,#N/A))</f>
        <v>#N/A</v>
      </c>
    </row>
    <row r="1697" spans="1:13" ht="15.75" x14ac:dyDescent="0.25">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List'!$I:$I,MATCH('HFTD CPZ'!$B1697,'08W Project List'!$F:$F,0))),$K1697,#N/A)</f>
        <v>#N/A</v>
      </c>
      <c r="M1697" s="35" t="e">
        <f>IF(ISNUMBER(L1697),#N/A,IF(ISNUMBER(INDEX('Approved CPZ List'!$I:$I,MATCH('HFTD CPZ'!$B1697,'Approved CPZ List'!$B:$B,0))),$K1697,#N/A))</f>
        <v>#N/A</v>
      </c>
    </row>
    <row r="1698" spans="1:13" ht="15.75" x14ac:dyDescent="0.25">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List'!$I:$I,MATCH('HFTD CPZ'!$B1698,'08W Project List'!$F:$F,0))),$K1698,#N/A)</f>
        <v>#N/A</v>
      </c>
      <c r="M1698" s="35" t="e">
        <f>IF(ISNUMBER(L1698),#N/A,IF(ISNUMBER(INDEX('Approved CPZ List'!$I:$I,MATCH('HFTD CPZ'!$B1698,'Approved CPZ List'!$B:$B,0))),$K1698,#N/A))</f>
        <v>#N/A</v>
      </c>
    </row>
    <row r="1699" spans="1:13" ht="15.75" x14ac:dyDescent="0.25">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List'!$I:$I,MATCH('HFTD CPZ'!$B1699,'08W Project List'!$F:$F,0))),$K1699,#N/A)</f>
        <v>#N/A</v>
      </c>
      <c r="M1699" s="35" t="e">
        <f>IF(ISNUMBER(L1699),#N/A,IF(ISNUMBER(INDEX('Approved CPZ List'!$I:$I,MATCH('HFTD CPZ'!$B1699,'Approved CPZ List'!$B:$B,0))),$K1699,#N/A))</f>
        <v>#N/A</v>
      </c>
    </row>
    <row r="1700" spans="1:13" ht="15.75" x14ac:dyDescent="0.25">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List'!$I:$I,MATCH('HFTD CPZ'!$B1700,'08W Project List'!$F:$F,0))),$K1700,#N/A)</f>
        <v>#N/A</v>
      </c>
      <c r="M1700" s="35" t="e">
        <f>IF(ISNUMBER(L1700),#N/A,IF(ISNUMBER(INDEX('Approved CPZ List'!$I:$I,MATCH('HFTD CPZ'!$B1700,'Approved CPZ List'!$B:$B,0))),$K1700,#N/A))</f>
        <v>#N/A</v>
      </c>
    </row>
    <row r="1701" spans="1:13" ht="15.75" x14ac:dyDescent="0.25">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List'!$I:$I,MATCH('HFTD CPZ'!$B1701,'08W Project List'!$F:$F,0))),$K1701,#N/A)</f>
        <v>#N/A</v>
      </c>
      <c r="M1701" s="35" t="e">
        <f>IF(ISNUMBER(L1701),#N/A,IF(ISNUMBER(INDEX('Approved CPZ List'!$I:$I,MATCH('HFTD CPZ'!$B1701,'Approved CPZ List'!$B:$B,0))),$K1701,#N/A))</f>
        <v>#N/A</v>
      </c>
    </row>
    <row r="1702" spans="1:13" ht="15.75" x14ac:dyDescent="0.25">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List'!$I:$I,MATCH('HFTD CPZ'!$B1702,'08W Project List'!$F:$F,0))),$K1702,#N/A)</f>
        <v>#N/A</v>
      </c>
      <c r="M1702" s="35" t="e">
        <f>IF(ISNUMBER(L1702),#N/A,IF(ISNUMBER(INDEX('Approved CPZ List'!$I:$I,MATCH('HFTD CPZ'!$B1702,'Approved CPZ List'!$B:$B,0))),$K1702,#N/A))</f>
        <v>#N/A</v>
      </c>
    </row>
    <row r="1703" spans="1:13" ht="15.75" x14ac:dyDescent="0.25">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List'!$I:$I,MATCH('HFTD CPZ'!$B1703,'08W Project List'!$F:$F,0))),$K1703,#N/A)</f>
        <v>#N/A</v>
      </c>
      <c r="M1703" s="35" t="e">
        <f>IF(ISNUMBER(L1703),#N/A,IF(ISNUMBER(INDEX('Approved CPZ List'!$I:$I,MATCH('HFTD CPZ'!$B1703,'Approved CPZ List'!$B:$B,0))),$K1703,#N/A))</f>
        <v>#N/A</v>
      </c>
    </row>
    <row r="1704" spans="1:13" ht="15.75" x14ac:dyDescent="0.25">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List'!$I:$I,MATCH('HFTD CPZ'!$B1704,'08W Project List'!$F:$F,0))),$K1704,#N/A)</f>
        <v>#N/A</v>
      </c>
      <c r="M1704" s="35" t="e">
        <f>IF(ISNUMBER(L1704),#N/A,IF(ISNUMBER(INDEX('Approved CPZ List'!$I:$I,MATCH('HFTD CPZ'!$B1704,'Approved CPZ List'!$B:$B,0))),$K1704,#N/A))</f>
        <v>#N/A</v>
      </c>
    </row>
    <row r="1705" spans="1:13" ht="15.75" x14ac:dyDescent="0.25">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List'!$I:$I,MATCH('HFTD CPZ'!$B1705,'08W Project List'!$F:$F,0))),$K1705,#N/A)</f>
        <v>#N/A</v>
      </c>
      <c r="M1705" s="35" t="e">
        <f>IF(ISNUMBER(L1705),#N/A,IF(ISNUMBER(INDEX('Approved CPZ List'!$I:$I,MATCH('HFTD CPZ'!$B1705,'Approved CPZ List'!$B:$B,0))),$K1705,#N/A))</f>
        <v>#N/A</v>
      </c>
    </row>
    <row r="1706" spans="1:13" ht="15.75" x14ac:dyDescent="0.25">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List'!$I:$I,MATCH('HFTD CPZ'!$B1706,'08W Project List'!$F:$F,0))),$K1706,#N/A)</f>
        <v>#N/A</v>
      </c>
      <c r="M1706" s="35" t="e">
        <f>IF(ISNUMBER(L1706),#N/A,IF(ISNUMBER(INDEX('Approved CPZ List'!$I:$I,MATCH('HFTD CPZ'!$B1706,'Approved CPZ List'!$B:$B,0))),$K1706,#N/A))</f>
        <v>#N/A</v>
      </c>
    </row>
    <row r="1707" spans="1:13" ht="15.75" x14ac:dyDescent="0.25">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List'!$I:$I,MATCH('HFTD CPZ'!$B1707,'08W Project List'!$F:$F,0))),$K1707,#N/A)</f>
        <v>#N/A</v>
      </c>
      <c r="M1707" s="35" t="e">
        <f>IF(ISNUMBER(L1707),#N/A,IF(ISNUMBER(INDEX('Approved CPZ List'!$I:$I,MATCH('HFTD CPZ'!$B1707,'Approved CPZ List'!$B:$B,0))),$K1707,#N/A))</f>
        <v>#N/A</v>
      </c>
    </row>
    <row r="1708" spans="1:13" ht="15.75" x14ac:dyDescent="0.25">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List'!$I:$I,MATCH('HFTD CPZ'!$B1708,'08W Project List'!$F:$F,0))),$K1708,#N/A)</f>
        <v>#N/A</v>
      </c>
      <c r="M1708" s="35" t="e">
        <f>IF(ISNUMBER(L1708),#N/A,IF(ISNUMBER(INDEX('Approved CPZ List'!$I:$I,MATCH('HFTD CPZ'!$B1708,'Approved CPZ List'!$B:$B,0))),$K1708,#N/A))</f>
        <v>#N/A</v>
      </c>
    </row>
    <row r="1709" spans="1:13" ht="15.75" x14ac:dyDescent="0.25">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List'!$I:$I,MATCH('HFTD CPZ'!$B1709,'08W Project List'!$F:$F,0))),$K1709,#N/A)</f>
        <v>#N/A</v>
      </c>
      <c r="M1709" s="35" t="e">
        <f>IF(ISNUMBER(L1709),#N/A,IF(ISNUMBER(INDEX('Approved CPZ List'!$I:$I,MATCH('HFTD CPZ'!$B1709,'Approved CPZ List'!$B:$B,0))),$K1709,#N/A))</f>
        <v>#N/A</v>
      </c>
    </row>
    <row r="1710" spans="1:13" ht="15.75" x14ac:dyDescent="0.25">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List'!$I:$I,MATCH('HFTD CPZ'!$B1710,'08W Project List'!$F:$F,0))),$K1710,#N/A)</f>
        <v>#N/A</v>
      </c>
      <c r="M1710" s="35" t="e">
        <f>IF(ISNUMBER(L1710),#N/A,IF(ISNUMBER(INDEX('Approved CPZ List'!$I:$I,MATCH('HFTD CPZ'!$B1710,'Approved CPZ List'!$B:$B,0))),$K1710,#N/A))</f>
        <v>#N/A</v>
      </c>
    </row>
    <row r="1711" spans="1:13" ht="15.75" x14ac:dyDescent="0.25">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List'!$I:$I,MATCH('HFTD CPZ'!$B1711,'08W Project List'!$F:$F,0))),$K1711,#N/A)</f>
        <v>#N/A</v>
      </c>
      <c r="M1711" s="35" t="e">
        <f>IF(ISNUMBER(L1711),#N/A,IF(ISNUMBER(INDEX('Approved CPZ List'!$I:$I,MATCH('HFTD CPZ'!$B1711,'Approved CPZ List'!$B:$B,0))),$K1711,#N/A))</f>
        <v>#N/A</v>
      </c>
    </row>
    <row r="1712" spans="1:13" ht="15.75" x14ac:dyDescent="0.25">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List'!$I:$I,MATCH('HFTD CPZ'!$B1712,'08W Project List'!$F:$F,0))),$K1712,#N/A)</f>
        <v>#N/A</v>
      </c>
      <c r="M1712" s="35" t="e">
        <f>IF(ISNUMBER(L1712),#N/A,IF(ISNUMBER(INDEX('Approved CPZ List'!$I:$I,MATCH('HFTD CPZ'!$B1712,'Approved CPZ List'!$B:$B,0))),$K1712,#N/A))</f>
        <v>#N/A</v>
      </c>
    </row>
    <row r="1713" spans="1:13" ht="15.75" x14ac:dyDescent="0.25">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List'!$I:$I,MATCH('HFTD CPZ'!$B1713,'08W Project List'!$F:$F,0))),$K1713,#N/A)</f>
        <v>#N/A</v>
      </c>
      <c r="M1713" s="35" t="e">
        <f>IF(ISNUMBER(L1713),#N/A,IF(ISNUMBER(INDEX('Approved CPZ List'!$I:$I,MATCH('HFTD CPZ'!$B1713,'Approved CPZ List'!$B:$B,0))),$K1713,#N/A))</f>
        <v>#N/A</v>
      </c>
    </row>
    <row r="1714" spans="1:13" ht="15.75" x14ac:dyDescent="0.25">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List'!$I:$I,MATCH('HFTD CPZ'!$B1714,'08W Project List'!$F:$F,0))),$K1714,#N/A)</f>
        <v>#N/A</v>
      </c>
      <c r="M1714" s="35" t="e">
        <f>IF(ISNUMBER(L1714),#N/A,IF(ISNUMBER(INDEX('Approved CPZ List'!$I:$I,MATCH('HFTD CPZ'!$B1714,'Approved CPZ List'!$B:$B,0))),$K1714,#N/A))</f>
        <v>#N/A</v>
      </c>
    </row>
    <row r="1715" spans="1:13" ht="15.75" x14ac:dyDescent="0.25">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List'!$I:$I,MATCH('HFTD CPZ'!$B1715,'08W Project List'!$F:$F,0))),$K1715,#N/A)</f>
        <v>#N/A</v>
      </c>
      <c r="M1715" s="35" t="e">
        <f>IF(ISNUMBER(L1715),#N/A,IF(ISNUMBER(INDEX('Approved CPZ List'!$I:$I,MATCH('HFTD CPZ'!$B1715,'Approved CPZ List'!$B:$B,0))),$K1715,#N/A))</f>
        <v>#N/A</v>
      </c>
    </row>
    <row r="1716" spans="1:13" ht="15.75" x14ac:dyDescent="0.25">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List'!$I:$I,MATCH('HFTD CPZ'!$B1716,'08W Project List'!$F:$F,0))),$K1716,#N/A)</f>
        <v>#N/A</v>
      </c>
      <c r="M1716" s="35" t="e">
        <f>IF(ISNUMBER(L1716),#N/A,IF(ISNUMBER(INDEX('Approved CPZ List'!$I:$I,MATCH('HFTD CPZ'!$B1716,'Approved CPZ List'!$B:$B,0))),$K1716,#N/A))</f>
        <v>#N/A</v>
      </c>
    </row>
    <row r="1717" spans="1:13" ht="15.75" x14ac:dyDescent="0.25">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List'!$I:$I,MATCH('HFTD CPZ'!$B1717,'08W Project List'!$F:$F,0))),$K1717,#N/A)</f>
        <v>#N/A</v>
      </c>
      <c r="M1717" s="35" t="e">
        <f>IF(ISNUMBER(L1717),#N/A,IF(ISNUMBER(INDEX('Approved CPZ List'!$I:$I,MATCH('HFTD CPZ'!$B1717,'Approved CPZ List'!$B:$B,0))),$K1717,#N/A))</f>
        <v>#N/A</v>
      </c>
    </row>
    <row r="1718" spans="1:13" ht="15.75" x14ac:dyDescent="0.25">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List'!$I:$I,MATCH('HFTD CPZ'!$B1718,'08W Project List'!$F:$F,0))),$K1718,#N/A)</f>
        <v>#N/A</v>
      </c>
      <c r="M1718" s="35" t="e">
        <f>IF(ISNUMBER(L1718),#N/A,IF(ISNUMBER(INDEX('Approved CPZ List'!$I:$I,MATCH('HFTD CPZ'!$B1718,'Approved CPZ List'!$B:$B,0))),$K1718,#N/A))</f>
        <v>#N/A</v>
      </c>
    </row>
    <row r="1719" spans="1:13" ht="15.75" x14ac:dyDescent="0.25">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List'!$I:$I,MATCH('HFTD CPZ'!$B1719,'08W Project List'!$F:$F,0))),$K1719,#N/A)</f>
        <v>#N/A</v>
      </c>
      <c r="M1719" s="35" t="e">
        <f>IF(ISNUMBER(L1719),#N/A,IF(ISNUMBER(INDEX('Approved CPZ List'!$I:$I,MATCH('HFTD CPZ'!$B1719,'Approved CPZ List'!$B:$B,0))),$K1719,#N/A))</f>
        <v>#N/A</v>
      </c>
    </row>
    <row r="1720" spans="1:13" ht="15.75" x14ac:dyDescent="0.25">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List'!$I:$I,MATCH('HFTD CPZ'!$B1720,'08W Project List'!$F:$F,0))),$K1720,#N/A)</f>
        <v>#N/A</v>
      </c>
      <c r="M1720" s="35" t="e">
        <f>IF(ISNUMBER(L1720),#N/A,IF(ISNUMBER(INDEX('Approved CPZ List'!$I:$I,MATCH('HFTD CPZ'!$B1720,'Approved CPZ List'!$B:$B,0))),$K1720,#N/A))</f>
        <v>#N/A</v>
      </c>
    </row>
    <row r="1721" spans="1:13" ht="15.75" x14ac:dyDescent="0.25">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List'!$I:$I,MATCH('HFTD CPZ'!$B1721,'08W Project List'!$F:$F,0))),$K1721,#N/A)</f>
        <v>#N/A</v>
      </c>
      <c r="M1721" s="35" t="e">
        <f>IF(ISNUMBER(L1721),#N/A,IF(ISNUMBER(INDEX('Approved CPZ List'!$I:$I,MATCH('HFTD CPZ'!$B1721,'Approved CPZ List'!$B:$B,0))),$K1721,#N/A))</f>
        <v>#N/A</v>
      </c>
    </row>
    <row r="1722" spans="1:13" ht="15.75" x14ac:dyDescent="0.25">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List'!$I:$I,MATCH('HFTD CPZ'!$B1722,'08W Project List'!$F:$F,0))),$K1722,#N/A)</f>
        <v>#N/A</v>
      </c>
      <c r="M1722" s="35" t="e">
        <f>IF(ISNUMBER(L1722),#N/A,IF(ISNUMBER(INDEX('Approved CPZ List'!$I:$I,MATCH('HFTD CPZ'!$B1722,'Approved CPZ List'!$B:$B,0))),$K1722,#N/A))</f>
        <v>#N/A</v>
      </c>
    </row>
    <row r="1723" spans="1:13" ht="15.75" x14ac:dyDescent="0.25">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List'!$I:$I,MATCH('HFTD CPZ'!$B1723,'08W Project List'!$F:$F,0))),$K1723,#N/A)</f>
        <v>#N/A</v>
      </c>
      <c r="M1723" s="35" t="e">
        <f>IF(ISNUMBER(L1723),#N/A,IF(ISNUMBER(INDEX('Approved CPZ List'!$I:$I,MATCH('HFTD CPZ'!$B1723,'Approved CPZ List'!$B:$B,0))),$K1723,#N/A))</f>
        <v>#N/A</v>
      </c>
    </row>
    <row r="1724" spans="1:13" ht="15.75" x14ac:dyDescent="0.25">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List'!$I:$I,MATCH('HFTD CPZ'!$B1724,'08W Project List'!$F:$F,0))),$K1724,#N/A)</f>
        <v>#N/A</v>
      </c>
      <c r="M1724" s="35" t="e">
        <f>IF(ISNUMBER(L1724),#N/A,IF(ISNUMBER(INDEX('Approved CPZ List'!$I:$I,MATCH('HFTD CPZ'!$B1724,'Approved CPZ List'!$B:$B,0))),$K1724,#N/A))</f>
        <v>#N/A</v>
      </c>
    </row>
    <row r="1725" spans="1:13" ht="15.75" x14ac:dyDescent="0.25">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List'!$I:$I,MATCH('HFTD CPZ'!$B1725,'08W Project List'!$F:$F,0))),$K1725,#N/A)</f>
        <v>#N/A</v>
      </c>
      <c r="M1725" s="35" t="e">
        <f>IF(ISNUMBER(L1725),#N/A,IF(ISNUMBER(INDEX('Approved CPZ List'!$I:$I,MATCH('HFTD CPZ'!$B1725,'Approved CPZ List'!$B:$B,0))),$K1725,#N/A))</f>
        <v>#N/A</v>
      </c>
    </row>
    <row r="1726" spans="1:13" ht="15.75" x14ac:dyDescent="0.25">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List'!$I:$I,MATCH('HFTD CPZ'!$B1726,'08W Project List'!$F:$F,0))),$K1726,#N/A)</f>
        <v>#N/A</v>
      </c>
      <c r="M1726" s="35" t="e">
        <f>IF(ISNUMBER(L1726),#N/A,IF(ISNUMBER(INDEX('Approved CPZ List'!$I:$I,MATCH('HFTD CPZ'!$B1726,'Approved CPZ List'!$B:$B,0))),$K1726,#N/A))</f>
        <v>#N/A</v>
      </c>
    </row>
    <row r="1727" spans="1:13" ht="15.75" x14ac:dyDescent="0.25">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List'!$I:$I,MATCH('HFTD CPZ'!$B1727,'08W Project List'!$F:$F,0))),$K1727,#N/A)</f>
        <v>#N/A</v>
      </c>
      <c r="M1727" s="35" t="e">
        <f>IF(ISNUMBER(L1727),#N/A,IF(ISNUMBER(INDEX('Approved CPZ List'!$I:$I,MATCH('HFTD CPZ'!$B1727,'Approved CPZ List'!$B:$B,0))),$K1727,#N/A))</f>
        <v>#N/A</v>
      </c>
    </row>
    <row r="1728" spans="1:13" ht="15.75" x14ac:dyDescent="0.25">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List'!$I:$I,MATCH('HFTD CPZ'!$B1728,'08W Project List'!$F:$F,0))),$K1728,#N/A)</f>
        <v>#N/A</v>
      </c>
      <c r="M1728" s="35" t="e">
        <f>IF(ISNUMBER(L1728),#N/A,IF(ISNUMBER(INDEX('Approved CPZ List'!$I:$I,MATCH('HFTD CPZ'!$B1728,'Approved CPZ List'!$B:$B,0))),$K1728,#N/A))</f>
        <v>#N/A</v>
      </c>
    </row>
    <row r="1729" spans="1:13" ht="15.75" x14ac:dyDescent="0.25">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List'!$I:$I,MATCH('HFTD CPZ'!$B1729,'08W Project List'!$F:$F,0))),$K1729,#N/A)</f>
        <v>#N/A</v>
      </c>
      <c r="M1729" s="35" t="e">
        <f>IF(ISNUMBER(L1729),#N/A,IF(ISNUMBER(INDEX('Approved CPZ List'!$I:$I,MATCH('HFTD CPZ'!$B1729,'Approved CPZ List'!$B:$B,0))),$K1729,#N/A))</f>
        <v>#N/A</v>
      </c>
    </row>
    <row r="1730" spans="1:13" ht="15.75" x14ac:dyDescent="0.25">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List'!$I:$I,MATCH('HFTD CPZ'!$B1730,'08W Project List'!$F:$F,0))),$K1730,#N/A)</f>
        <v>#N/A</v>
      </c>
      <c r="M1730" s="35" t="e">
        <f>IF(ISNUMBER(L1730),#N/A,IF(ISNUMBER(INDEX('Approved CPZ List'!$I:$I,MATCH('HFTD CPZ'!$B1730,'Approved CPZ List'!$B:$B,0))),$K1730,#N/A))</f>
        <v>#N/A</v>
      </c>
    </row>
    <row r="1731" spans="1:13" ht="15.75" x14ac:dyDescent="0.25">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List'!$I:$I,MATCH('HFTD CPZ'!$B1731,'08W Project List'!$F:$F,0))),$K1731,#N/A)</f>
        <v>#N/A</v>
      </c>
      <c r="M1731" s="35" t="e">
        <f>IF(ISNUMBER(L1731),#N/A,IF(ISNUMBER(INDEX('Approved CPZ List'!$I:$I,MATCH('HFTD CPZ'!$B1731,'Approved CPZ List'!$B:$B,0))),$K1731,#N/A))</f>
        <v>#N/A</v>
      </c>
    </row>
    <row r="1732" spans="1:13" ht="15.75" x14ac:dyDescent="0.25">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List'!$I:$I,MATCH('HFTD CPZ'!$B1732,'08W Project List'!$F:$F,0))),$K1732,#N/A)</f>
        <v>#N/A</v>
      </c>
      <c r="M1732" s="35" t="e">
        <f>IF(ISNUMBER(L1732),#N/A,IF(ISNUMBER(INDEX('Approved CPZ List'!$I:$I,MATCH('HFTD CPZ'!$B1732,'Approved CPZ List'!$B:$B,0))),$K1732,#N/A))</f>
        <v>#N/A</v>
      </c>
    </row>
    <row r="1733" spans="1:13" ht="15.75" x14ac:dyDescent="0.25">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List'!$I:$I,MATCH('HFTD CPZ'!$B1733,'08W Project List'!$F:$F,0))),$K1733,#N/A)</f>
        <v>#N/A</v>
      </c>
      <c r="M1733" s="35" t="e">
        <f>IF(ISNUMBER(L1733),#N/A,IF(ISNUMBER(INDEX('Approved CPZ List'!$I:$I,MATCH('HFTD CPZ'!$B1733,'Approved CPZ List'!$B:$B,0))),$K1733,#N/A))</f>
        <v>#N/A</v>
      </c>
    </row>
    <row r="1734" spans="1:13" ht="15.75" x14ac:dyDescent="0.25">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List'!$I:$I,MATCH('HFTD CPZ'!$B1734,'08W Project List'!$F:$F,0))),$K1734,#N/A)</f>
        <v>#N/A</v>
      </c>
      <c r="M1734" s="35" t="e">
        <f>IF(ISNUMBER(L1734),#N/A,IF(ISNUMBER(INDEX('Approved CPZ List'!$I:$I,MATCH('HFTD CPZ'!$B1734,'Approved CPZ List'!$B:$B,0))),$K1734,#N/A))</f>
        <v>#N/A</v>
      </c>
    </row>
    <row r="1735" spans="1:13" ht="15.75" x14ac:dyDescent="0.25">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List'!$I:$I,MATCH('HFTD CPZ'!$B1735,'08W Project List'!$F:$F,0))),$K1735,#N/A)</f>
        <v>#N/A</v>
      </c>
      <c r="M1735" s="35" t="e">
        <f>IF(ISNUMBER(L1735),#N/A,IF(ISNUMBER(INDEX('Approved CPZ List'!$I:$I,MATCH('HFTD CPZ'!$B1735,'Approved CPZ List'!$B:$B,0))),$K1735,#N/A))</f>
        <v>#N/A</v>
      </c>
    </row>
    <row r="1736" spans="1:13" ht="15.75" x14ac:dyDescent="0.25">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List'!$I:$I,MATCH('HFTD CPZ'!$B1736,'08W Project List'!$F:$F,0))),$K1736,#N/A)</f>
        <v>#N/A</v>
      </c>
      <c r="M1736" s="35" t="e">
        <f>IF(ISNUMBER(L1736),#N/A,IF(ISNUMBER(INDEX('Approved CPZ List'!$I:$I,MATCH('HFTD CPZ'!$B1736,'Approved CPZ List'!$B:$B,0))),$K1736,#N/A))</f>
        <v>#N/A</v>
      </c>
    </row>
    <row r="1737" spans="1:13" ht="15.75" x14ac:dyDescent="0.25">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List'!$I:$I,MATCH('HFTD CPZ'!$B1737,'08W Project List'!$F:$F,0))),$K1737,#N/A)</f>
        <v>#N/A</v>
      </c>
      <c r="M1737" s="35" t="e">
        <f>IF(ISNUMBER(L1737),#N/A,IF(ISNUMBER(INDEX('Approved CPZ List'!$I:$I,MATCH('HFTD CPZ'!$B1737,'Approved CPZ List'!$B:$B,0))),$K1737,#N/A))</f>
        <v>#N/A</v>
      </c>
    </row>
    <row r="1738" spans="1:13" ht="15.75" x14ac:dyDescent="0.25">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List'!$I:$I,MATCH('HFTD CPZ'!$B1738,'08W Project List'!$F:$F,0))),$K1738,#N/A)</f>
        <v>#N/A</v>
      </c>
      <c r="M1738" s="35" t="e">
        <f>IF(ISNUMBER(L1738),#N/A,IF(ISNUMBER(INDEX('Approved CPZ List'!$I:$I,MATCH('HFTD CPZ'!$B1738,'Approved CPZ List'!$B:$B,0))),$K1738,#N/A))</f>
        <v>#N/A</v>
      </c>
    </row>
    <row r="1739" spans="1:13" ht="15.75" x14ac:dyDescent="0.25">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List'!$I:$I,MATCH('HFTD CPZ'!$B1739,'08W Project List'!$F:$F,0))),$K1739,#N/A)</f>
        <v>#N/A</v>
      </c>
      <c r="M1739" s="35" t="e">
        <f>IF(ISNUMBER(L1739),#N/A,IF(ISNUMBER(INDEX('Approved CPZ List'!$I:$I,MATCH('HFTD CPZ'!$B1739,'Approved CPZ List'!$B:$B,0))),$K1739,#N/A))</f>
        <v>#N/A</v>
      </c>
    </row>
    <row r="1740" spans="1:13" ht="15.75" x14ac:dyDescent="0.25">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List'!$I:$I,MATCH('HFTD CPZ'!$B1740,'08W Project List'!$F:$F,0))),$K1740,#N/A)</f>
        <v>#N/A</v>
      </c>
      <c r="M1740" s="35" t="e">
        <f>IF(ISNUMBER(L1740),#N/A,IF(ISNUMBER(INDEX('Approved CPZ List'!$I:$I,MATCH('HFTD CPZ'!$B1740,'Approved CPZ List'!$B:$B,0))),$K1740,#N/A))</f>
        <v>#N/A</v>
      </c>
    </row>
    <row r="1741" spans="1:13" ht="15.75" x14ac:dyDescent="0.25">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List'!$I:$I,MATCH('HFTD CPZ'!$B1741,'08W Project List'!$F:$F,0))),$K1741,#N/A)</f>
        <v>#N/A</v>
      </c>
      <c r="M1741" s="35" t="e">
        <f>IF(ISNUMBER(L1741),#N/A,IF(ISNUMBER(INDEX('Approved CPZ List'!$I:$I,MATCH('HFTD CPZ'!$B1741,'Approved CPZ List'!$B:$B,0))),$K1741,#N/A))</f>
        <v>#N/A</v>
      </c>
    </row>
    <row r="1742" spans="1:13" ht="15.75" x14ac:dyDescent="0.25">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List'!$I:$I,MATCH('HFTD CPZ'!$B1742,'08W Project List'!$F:$F,0))),$K1742,#N/A)</f>
        <v>#N/A</v>
      </c>
      <c r="M1742" s="35" t="e">
        <f>IF(ISNUMBER(L1742),#N/A,IF(ISNUMBER(INDEX('Approved CPZ List'!$I:$I,MATCH('HFTD CPZ'!$B1742,'Approved CPZ List'!$B:$B,0))),$K1742,#N/A))</f>
        <v>#N/A</v>
      </c>
    </row>
    <row r="1743" spans="1:13" ht="15.75" x14ac:dyDescent="0.25">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List'!$I:$I,MATCH('HFTD CPZ'!$B1743,'08W Project List'!$F:$F,0))),$K1743,#N/A)</f>
        <v>#N/A</v>
      </c>
      <c r="M1743" s="35" t="e">
        <f>IF(ISNUMBER(L1743),#N/A,IF(ISNUMBER(INDEX('Approved CPZ List'!$I:$I,MATCH('HFTD CPZ'!$B1743,'Approved CPZ List'!$B:$B,0))),$K1743,#N/A))</f>
        <v>#N/A</v>
      </c>
    </row>
    <row r="1744" spans="1:13" ht="15.75" x14ac:dyDescent="0.25">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List'!$I:$I,MATCH('HFTD CPZ'!$B1744,'08W Project List'!$F:$F,0))),$K1744,#N/A)</f>
        <v>#N/A</v>
      </c>
      <c r="M1744" s="35" t="e">
        <f>IF(ISNUMBER(L1744),#N/A,IF(ISNUMBER(INDEX('Approved CPZ List'!$I:$I,MATCH('HFTD CPZ'!$B1744,'Approved CPZ List'!$B:$B,0))),$K1744,#N/A))</f>
        <v>#N/A</v>
      </c>
    </row>
    <row r="1745" spans="1:13" ht="15.75" x14ac:dyDescent="0.25">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List'!$I:$I,MATCH('HFTD CPZ'!$B1745,'08W Project List'!$F:$F,0))),$K1745,#N/A)</f>
        <v>#N/A</v>
      </c>
      <c r="M1745" s="35" t="e">
        <f>IF(ISNUMBER(L1745),#N/A,IF(ISNUMBER(INDEX('Approved CPZ List'!$I:$I,MATCH('HFTD CPZ'!$B1745,'Approved CPZ List'!$B:$B,0))),$K1745,#N/A))</f>
        <v>#N/A</v>
      </c>
    </row>
    <row r="1746" spans="1:13" ht="15.75" x14ac:dyDescent="0.25">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List'!$I:$I,MATCH('HFTD CPZ'!$B1746,'08W Project List'!$F:$F,0))),$K1746,#N/A)</f>
        <v>#N/A</v>
      </c>
      <c r="M1746" s="35" t="e">
        <f>IF(ISNUMBER(L1746),#N/A,IF(ISNUMBER(INDEX('Approved CPZ List'!$I:$I,MATCH('HFTD CPZ'!$B1746,'Approved CPZ List'!$B:$B,0))),$K1746,#N/A))</f>
        <v>#N/A</v>
      </c>
    </row>
    <row r="1747" spans="1:13" ht="15.75" x14ac:dyDescent="0.25">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List'!$I:$I,MATCH('HFTD CPZ'!$B1747,'08W Project List'!$F:$F,0))),$K1747,#N/A)</f>
        <v>#N/A</v>
      </c>
      <c r="M1747" s="35" t="e">
        <f>IF(ISNUMBER(L1747),#N/A,IF(ISNUMBER(INDEX('Approved CPZ List'!$I:$I,MATCH('HFTD CPZ'!$B1747,'Approved CPZ List'!$B:$B,0))),$K1747,#N/A))</f>
        <v>#N/A</v>
      </c>
    </row>
    <row r="1748" spans="1:13" ht="15.75" x14ac:dyDescent="0.25">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List'!$I:$I,MATCH('HFTD CPZ'!$B1748,'08W Project List'!$F:$F,0))),$K1748,#N/A)</f>
        <v>#N/A</v>
      </c>
      <c r="M1748" s="35" t="e">
        <f>IF(ISNUMBER(L1748),#N/A,IF(ISNUMBER(INDEX('Approved CPZ List'!$I:$I,MATCH('HFTD CPZ'!$B1748,'Approved CPZ List'!$B:$B,0))),$K1748,#N/A))</f>
        <v>#N/A</v>
      </c>
    </row>
    <row r="1749" spans="1:13" ht="15.75" x14ac:dyDescent="0.25">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List'!$I:$I,MATCH('HFTD CPZ'!$B1749,'08W Project List'!$F:$F,0))),$K1749,#N/A)</f>
        <v>#N/A</v>
      </c>
      <c r="M1749" s="35" t="e">
        <f>IF(ISNUMBER(L1749),#N/A,IF(ISNUMBER(INDEX('Approved CPZ List'!$I:$I,MATCH('HFTD CPZ'!$B1749,'Approved CPZ List'!$B:$B,0))),$K1749,#N/A))</f>
        <v>#N/A</v>
      </c>
    </row>
    <row r="1750" spans="1:13" ht="15.75" x14ac:dyDescent="0.25">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List'!$I:$I,MATCH('HFTD CPZ'!$B1750,'08W Project List'!$F:$F,0))),$K1750,#N/A)</f>
        <v>#N/A</v>
      </c>
      <c r="M1750" s="35" t="e">
        <f>IF(ISNUMBER(L1750),#N/A,IF(ISNUMBER(INDEX('Approved CPZ List'!$I:$I,MATCH('HFTD CPZ'!$B1750,'Approved CPZ List'!$B:$B,0))),$K1750,#N/A))</f>
        <v>#N/A</v>
      </c>
    </row>
    <row r="1751" spans="1:13" ht="15.75" x14ac:dyDescent="0.25">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List'!$I:$I,MATCH('HFTD CPZ'!$B1751,'08W Project List'!$F:$F,0))),$K1751,#N/A)</f>
        <v>#N/A</v>
      </c>
      <c r="M1751" s="35" t="e">
        <f>IF(ISNUMBER(L1751),#N/A,IF(ISNUMBER(INDEX('Approved CPZ List'!$I:$I,MATCH('HFTD CPZ'!$B1751,'Approved CPZ List'!$B:$B,0))),$K1751,#N/A))</f>
        <v>#N/A</v>
      </c>
    </row>
    <row r="1752" spans="1:13" ht="15.75" x14ac:dyDescent="0.25">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List'!$I:$I,MATCH('HFTD CPZ'!$B1752,'08W Project List'!$F:$F,0))),$K1752,#N/A)</f>
        <v>#N/A</v>
      </c>
      <c r="M1752" s="35" t="e">
        <f>IF(ISNUMBER(L1752),#N/A,IF(ISNUMBER(INDEX('Approved CPZ List'!$I:$I,MATCH('HFTD CPZ'!$B1752,'Approved CPZ List'!$B:$B,0))),$K1752,#N/A))</f>
        <v>#N/A</v>
      </c>
    </row>
    <row r="1753" spans="1:13" ht="15.75" x14ac:dyDescent="0.25">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List'!$I:$I,MATCH('HFTD CPZ'!$B1753,'08W Project List'!$F:$F,0))),$K1753,#N/A)</f>
        <v>#N/A</v>
      </c>
      <c r="M1753" s="35" t="e">
        <f>IF(ISNUMBER(L1753),#N/A,IF(ISNUMBER(INDEX('Approved CPZ List'!$I:$I,MATCH('HFTD CPZ'!$B1753,'Approved CPZ List'!$B:$B,0))),$K1753,#N/A))</f>
        <v>#N/A</v>
      </c>
    </row>
    <row r="1754" spans="1:13" ht="15.75" x14ac:dyDescent="0.25">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List'!$I:$I,MATCH('HFTD CPZ'!$B1754,'08W Project List'!$F:$F,0))),$K1754,#N/A)</f>
        <v>#N/A</v>
      </c>
      <c r="M1754" s="35" t="e">
        <f>IF(ISNUMBER(L1754),#N/A,IF(ISNUMBER(INDEX('Approved CPZ List'!$I:$I,MATCH('HFTD CPZ'!$B1754,'Approved CPZ List'!$B:$B,0))),$K1754,#N/A))</f>
        <v>#N/A</v>
      </c>
    </row>
    <row r="1755" spans="1:13" ht="15.75" x14ac:dyDescent="0.25">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List'!$I:$I,MATCH('HFTD CPZ'!$B1755,'08W Project List'!$F:$F,0))),$K1755,#N/A)</f>
        <v>#N/A</v>
      </c>
      <c r="M1755" s="35" t="e">
        <f>IF(ISNUMBER(L1755),#N/A,IF(ISNUMBER(INDEX('Approved CPZ List'!$I:$I,MATCH('HFTD CPZ'!$B1755,'Approved CPZ List'!$B:$B,0))),$K1755,#N/A))</f>
        <v>#N/A</v>
      </c>
    </row>
    <row r="1756" spans="1:13" ht="15.75" x14ac:dyDescent="0.25">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List'!$I:$I,MATCH('HFTD CPZ'!$B1756,'08W Project List'!$F:$F,0))),$K1756,#N/A)</f>
        <v>514.40927240266899</v>
      </c>
      <c r="M1756" s="35" t="e">
        <f>IF(ISNUMBER(L1756),#N/A,IF(ISNUMBER(INDEX('Approved CPZ List'!$I:$I,MATCH('HFTD CPZ'!$B1756,'Approved CPZ List'!$B:$B,0))),$K1756,#N/A))</f>
        <v>#N/A</v>
      </c>
    </row>
    <row r="1757" spans="1:13" ht="15.75" x14ac:dyDescent="0.25">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List'!$I:$I,MATCH('HFTD CPZ'!$B1757,'08W Project List'!$F:$F,0))),$K1757,#N/A)</f>
        <v>#N/A</v>
      </c>
      <c r="M1757" s="35" t="e">
        <f>IF(ISNUMBER(L1757),#N/A,IF(ISNUMBER(INDEX('Approved CPZ List'!$I:$I,MATCH('HFTD CPZ'!$B1757,'Approved CPZ List'!$B:$B,0))),$K1757,#N/A))</f>
        <v>#N/A</v>
      </c>
    </row>
    <row r="1758" spans="1:13" ht="15.75" x14ac:dyDescent="0.25">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List'!$I:$I,MATCH('HFTD CPZ'!$B1758,'08W Project List'!$F:$F,0))),$K1758,#N/A)</f>
        <v>#N/A</v>
      </c>
      <c r="M1758" s="35" t="e">
        <f>IF(ISNUMBER(L1758),#N/A,IF(ISNUMBER(INDEX('Approved CPZ List'!$I:$I,MATCH('HFTD CPZ'!$B1758,'Approved CPZ List'!$B:$B,0))),$K1758,#N/A))</f>
        <v>#N/A</v>
      </c>
    </row>
    <row r="1759" spans="1:13" ht="15.75" x14ac:dyDescent="0.25">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List'!$I:$I,MATCH('HFTD CPZ'!$B1759,'08W Project List'!$F:$F,0))),$K1759,#N/A)</f>
        <v>#N/A</v>
      </c>
      <c r="M1759" s="35" t="e">
        <f>IF(ISNUMBER(L1759),#N/A,IF(ISNUMBER(INDEX('Approved CPZ List'!$I:$I,MATCH('HFTD CPZ'!$B1759,'Approved CPZ List'!$B:$B,0))),$K1759,#N/A))</f>
        <v>#N/A</v>
      </c>
    </row>
    <row r="1760" spans="1:13" ht="15.75" x14ac:dyDescent="0.25">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List'!$I:$I,MATCH('HFTD CPZ'!$B1760,'08W Project List'!$F:$F,0))),$K1760,#N/A)</f>
        <v>#N/A</v>
      </c>
      <c r="M1760" s="35" t="e">
        <f>IF(ISNUMBER(L1760),#N/A,IF(ISNUMBER(INDEX('Approved CPZ List'!$I:$I,MATCH('HFTD CPZ'!$B1760,'Approved CPZ List'!$B:$B,0))),$K1760,#N/A))</f>
        <v>#N/A</v>
      </c>
    </row>
    <row r="1761" spans="1:13" ht="15.75" x14ac:dyDescent="0.25">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List'!$I:$I,MATCH('HFTD CPZ'!$B1761,'08W Project List'!$F:$F,0))),$K1761,#N/A)</f>
        <v>#N/A</v>
      </c>
      <c r="M1761" s="35" t="e">
        <f>IF(ISNUMBER(L1761),#N/A,IF(ISNUMBER(INDEX('Approved CPZ List'!$I:$I,MATCH('HFTD CPZ'!$B1761,'Approved CPZ List'!$B:$B,0))),$K1761,#N/A))</f>
        <v>#N/A</v>
      </c>
    </row>
    <row r="1762" spans="1:13" ht="15.75" x14ac:dyDescent="0.25">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List'!$I:$I,MATCH('HFTD CPZ'!$B1762,'08W Project List'!$F:$F,0))),$K1762,#N/A)</f>
        <v>#N/A</v>
      </c>
      <c r="M1762" s="35" t="e">
        <f>IF(ISNUMBER(L1762),#N/A,IF(ISNUMBER(INDEX('Approved CPZ List'!$I:$I,MATCH('HFTD CPZ'!$B1762,'Approved CPZ List'!$B:$B,0))),$K1762,#N/A))</f>
        <v>#N/A</v>
      </c>
    </row>
    <row r="1763" spans="1:13" ht="15.75" x14ac:dyDescent="0.25">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List'!$I:$I,MATCH('HFTD CPZ'!$B1763,'08W Project List'!$F:$F,0))),$K1763,#N/A)</f>
        <v>#N/A</v>
      </c>
      <c r="M1763" s="35" t="e">
        <f>IF(ISNUMBER(L1763),#N/A,IF(ISNUMBER(INDEX('Approved CPZ List'!$I:$I,MATCH('HFTD CPZ'!$B1763,'Approved CPZ List'!$B:$B,0))),$K1763,#N/A))</f>
        <v>#N/A</v>
      </c>
    </row>
    <row r="1764" spans="1:13" ht="15.75" x14ac:dyDescent="0.25">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List'!$I:$I,MATCH('HFTD CPZ'!$B1764,'08W Project List'!$F:$F,0))),$K1764,#N/A)</f>
        <v>#N/A</v>
      </c>
      <c r="M1764" s="35" t="e">
        <f>IF(ISNUMBER(L1764),#N/A,IF(ISNUMBER(INDEX('Approved CPZ List'!$I:$I,MATCH('HFTD CPZ'!$B1764,'Approved CPZ List'!$B:$B,0))),$K1764,#N/A))</f>
        <v>#N/A</v>
      </c>
    </row>
    <row r="1765" spans="1:13" ht="15.75" x14ac:dyDescent="0.25">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List'!$I:$I,MATCH('HFTD CPZ'!$B1765,'08W Project List'!$F:$F,0))),$K1765,#N/A)</f>
        <v>#N/A</v>
      </c>
      <c r="M1765" s="35" t="e">
        <f>IF(ISNUMBER(L1765),#N/A,IF(ISNUMBER(INDEX('Approved CPZ List'!$I:$I,MATCH('HFTD CPZ'!$B1765,'Approved CPZ List'!$B:$B,0))),$K1765,#N/A))</f>
        <v>#N/A</v>
      </c>
    </row>
    <row r="1766" spans="1:13" ht="15.75" x14ac:dyDescent="0.25">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List'!$I:$I,MATCH('HFTD CPZ'!$B1766,'08W Project List'!$F:$F,0))),$K1766,#N/A)</f>
        <v>#N/A</v>
      </c>
      <c r="M1766" s="35" t="e">
        <f>IF(ISNUMBER(L1766),#N/A,IF(ISNUMBER(INDEX('Approved CPZ List'!$I:$I,MATCH('HFTD CPZ'!$B1766,'Approved CPZ List'!$B:$B,0))),$K1766,#N/A))</f>
        <v>#N/A</v>
      </c>
    </row>
    <row r="1767" spans="1:13" ht="15.75" x14ac:dyDescent="0.25">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List'!$I:$I,MATCH('HFTD CPZ'!$B1767,'08W Project List'!$F:$F,0))),$K1767,#N/A)</f>
        <v>#N/A</v>
      </c>
      <c r="M1767" s="35" t="e">
        <f>IF(ISNUMBER(L1767),#N/A,IF(ISNUMBER(INDEX('Approved CPZ List'!$I:$I,MATCH('HFTD CPZ'!$B1767,'Approved CPZ List'!$B:$B,0))),$K1767,#N/A))</f>
        <v>#N/A</v>
      </c>
    </row>
    <row r="1768" spans="1:13" ht="15.75" x14ac:dyDescent="0.25">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List'!$I:$I,MATCH('HFTD CPZ'!$B1768,'08W Project List'!$F:$F,0))),$K1768,#N/A)</f>
        <v>#N/A</v>
      </c>
      <c r="M1768" s="35" t="e">
        <f>IF(ISNUMBER(L1768),#N/A,IF(ISNUMBER(INDEX('Approved CPZ List'!$I:$I,MATCH('HFTD CPZ'!$B1768,'Approved CPZ List'!$B:$B,0))),$K1768,#N/A))</f>
        <v>#N/A</v>
      </c>
    </row>
    <row r="1769" spans="1:13" ht="15.75" x14ac:dyDescent="0.25">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List'!$I:$I,MATCH('HFTD CPZ'!$B1769,'08W Project List'!$F:$F,0))),$K1769,#N/A)</f>
        <v>#N/A</v>
      </c>
      <c r="M1769" s="35" t="e">
        <f>IF(ISNUMBER(L1769),#N/A,IF(ISNUMBER(INDEX('Approved CPZ List'!$I:$I,MATCH('HFTD CPZ'!$B1769,'Approved CPZ List'!$B:$B,0))),$K1769,#N/A))</f>
        <v>#N/A</v>
      </c>
    </row>
    <row r="1770" spans="1:13" ht="15.75" x14ac:dyDescent="0.25">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List'!$I:$I,MATCH('HFTD CPZ'!$B1770,'08W Project List'!$F:$F,0))),$K1770,#N/A)</f>
        <v>#N/A</v>
      </c>
      <c r="M1770" s="35" t="e">
        <f>IF(ISNUMBER(L1770),#N/A,IF(ISNUMBER(INDEX('Approved CPZ List'!$I:$I,MATCH('HFTD CPZ'!$B1770,'Approved CPZ List'!$B:$B,0))),$K1770,#N/A))</f>
        <v>#N/A</v>
      </c>
    </row>
    <row r="1771" spans="1:13" ht="15.75" x14ac:dyDescent="0.25">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List'!$I:$I,MATCH('HFTD CPZ'!$B1771,'08W Project List'!$F:$F,0))),$K1771,#N/A)</f>
        <v>#N/A</v>
      </c>
      <c r="M1771" s="35" t="e">
        <f>IF(ISNUMBER(L1771),#N/A,IF(ISNUMBER(INDEX('Approved CPZ List'!$I:$I,MATCH('HFTD CPZ'!$B1771,'Approved CPZ List'!$B:$B,0))),$K1771,#N/A))</f>
        <v>#N/A</v>
      </c>
    </row>
    <row r="1772" spans="1:13" ht="15.75" x14ac:dyDescent="0.25">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List'!$I:$I,MATCH('HFTD CPZ'!$B1772,'08W Project List'!$F:$F,0))),$K1772,#N/A)</f>
        <v>#N/A</v>
      </c>
      <c r="M1772" s="35" t="e">
        <f>IF(ISNUMBER(L1772),#N/A,IF(ISNUMBER(INDEX('Approved CPZ List'!$I:$I,MATCH('HFTD CPZ'!$B1772,'Approved CPZ List'!$B:$B,0))),$K1772,#N/A))</f>
        <v>#N/A</v>
      </c>
    </row>
    <row r="1773" spans="1:13" ht="15.75" x14ac:dyDescent="0.25">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List'!$I:$I,MATCH('HFTD CPZ'!$B1773,'08W Project List'!$F:$F,0))),$K1773,#N/A)</f>
        <v>#N/A</v>
      </c>
      <c r="M1773" s="35" t="e">
        <f>IF(ISNUMBER(L1773),#N/A,IF(ISNUMBER(INDEX('Approved CPZ List'!$I:$I,MATCH('HFTD CPZ'!$B1773,'Approved CPZ List'!$B:$B,0))),$K1773,#N/A))</f>
        <v>#N/A</v>
      </c>
    </row>
    <row r="1774" spans="1:13" ht="15.75" x14ac:dyDescent="0.25">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List'!$I:$I,MATCH('HFTD CPZ'!$B1774,'08W Project List'!$F:$F,0))),$K1774,#N/A)</f>
        <v>#N/A</v>
      </c>
      <c r="M1774" s="35" t="e">
        <f>IF(ISNUMBER(L1774),#N/A,IF(ISNUMBER(INDEX('Approved CPZ List'!$I:$I,MATCH('HFTD CPZ'!$B1774,'Approved CPZ List'!$B:$B,0))),$K1774,#N/A))</f>
        <v>#N/A</v>
      </c>
    </row>
    <row r="1775" spans="1:13" ht="15.75" x14ac:dyDescent="0.25">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List'!$I:$I,MATCH('HFTD CPZ'!$B1775,'08W Project List'!$F:$F,0))),$K1775,#N/A)</f>
        <v>#N/A</v>
      </c>
      <c r="M1775" s="35" t="e">
        <f>IF(ISNUMBER(L1775),#N/A,IF(ISNUMBER(INDEX('Approved CPZ List'!$I:$I,MATCH('HFTD CPZ'!$B1775,'Approved CPZ List'!$B:$B,0))),$K1775,#N/A))</f>
        <v>#N/A</v>
      </c>
    </row>
    <row r="1776" spans="1:13" ht="15.75" x14ac:dyDescent="0.25">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List'!$I:$I,MATCH('HFTD CPZ'!$B1776,'08W Project List'!$F:$F,0))),$K1776,#N/A)</f>
        <v>#N/A</v>
      </c>
      <c r="M1776" s="35" t="e">
        <f>IF(ISNUMBER(L1776),#N/A,IF(ISNUMBER(INDEX('Approved CPZ List'!$I:$I,MATCH('HFTD CPZ'!$B1776,'Approved CPZ List'!$B:$B,0))),$K1776,#N/A))</f>
        <v>#N/A</v>
      </c>
    </row>
    <row r="1777" spans="1:13" ht="15.75" x14ac:dyDescent="0.25">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List'!$I:$I,MATCH('HFTD CPZ'!$B1777,'08W Project List'!$F:$F,0))),$K1777,#N/A)</f>
        <v>#N/A</v>
      </c>
      <c r="M1777" s="35" t="e">
        <f>IF(ISNUMBER(L1777),#N/A,IF(ISNUMBER(INDEX('Approved CPZ List'!$I:$I,MATCH('HFTD CPZ'!$B1777,'Approved CPZ List'!$B:$B,0))),$K1777,#N/A))</f>
        <v>#N/A</v>
      </c>
    </row>
    <row r="1778" spans="1:13" ht="15.75" x14ac:dyDescent="0.25">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List'!$I:$I,MATCH('HFTD CPZ'!$B1778,'08W Project List'!$F:$F,0))),$K1778,#N/A)</f>
        <v>#N/A</v>
      </c>
      <c r="M1778" s="35" t="e">
        <f>IF(ISNUMBER(L1778),#N/A,IF(ISNUMBER(INDEX('Approved CPZ List'!$I:$I,MATCH('HFTD CPZ'!$B1778,'Approved CPZ List'!$B:$B,0))),$K1778,#N/A))</f>
        <v>#N/A</v>
      </c>
    </row>
    <row r="1779" spans="1:13" ht="15.75" x14ac:dyDescent="0.25">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List'!$I:$I,MATCH('HFTD CPZ'!$B1779,'08W Project List'!$F:$F,0))),$K1779,#N/A)</f>
        <v>#N/A</v>
      </c>
      <c r="M1779" s="35" t="e">
        <f>IF(ISNUMBER(L1779),#N/A,IF(ISNUMBER(INDEX('Approved CPZ List'!$I:$I,MATCH('HFTD CPZ'!$B1779,'Approved CPZ List'!$B:$B,0))),$K1779,#N/A))</f>
        <v>#N/A</v>
      </c>
    </row>
    <row r="1780" spans="1:13" ht="15.75" x14ac:dyDescent="0.25">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List'!$I:$I,MATCH('HFTD CPZ'!$B1780,'08W Project List'!$F:$F,0))),$K1780,#N/A)</f>
        <v>#N/A</v>
      </c>
      <c r="M1780" s="35" t="e">
        <f>IF(ISNUMBER(L1780),#N/A,IF(ISNUMBER(INDEX('Approved CPZ List'!$I:$I,MATCH('HFTD CPZ'!$B1780,'Approved CPZ List'!$B:$B,0))),$K1780,#N/A))</f>
        <v>#N/A</v>
      </c>
    </row>
    <row r="1781" spans="1:13" ht="15.75" x14ac:dyDescent="0.25">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List'!$I:$I,MATCH('HFTD CPZ'!$B1781,'08W Project List'!$F:$F,0))),$K1781,#N/A)</f>
        <v>#N/A</v>
      </c>
      <c r="M1781" s="35" t="e">
        <f>IF(ISNUMBER(L1781),#N/A,IF(ISNUMBER(INDEX('Approved CPZ List'!$I:$I,MATCH('HFTD CPZ'!$B1781,'Approved CPZ List'!$B:$B,0))),$K1781,#N/A))</f>
        <v>#N/A</v>
      </c>
    </row>
    <row r="1782" spans="1:13" ht="15.75" x14ac:dyDescent="0.25">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List'!$I:$I,MATCH('HFTD CPZ'!$B1782,'08W Project List'!$F:$F,0))),$K1782,#N/A)</f>
        <v>#N/A</v>
      </c>
      <c r="M1782" s="35" t="e">
        <f>IF(ISNUMBER(L1782),#N/A,IF(ISNUMBER(INDEX('Approved CPZ List'!$I:$I,MATCH('HFTD CPZ'!$B1782,'Approved CPZ List'!$B:$B,0))),$K1782,#N/A))</f>
        <v>#N/A</v>
      </c>
    </row>
    <row r="1783" spans="1:13" ht="15.75" x14ac:dyDescent="0.25">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List'!$I:$I,MATCH('HFTD CPZ'!$B1783,'08W Project List'!$F:$F,0))),$K1783,#N/A)</f>
        <v>#N/A</v>
      </c>
      <c r="M1783" s="35" t="e">
        <f>IF(ISNUMBER(L1783),#N/A,IF(ISNUMBER(INDEX('Approved CPZ List'!$I:$I,MATCH('HFTD CPZ'!$B1783,'Approved CPZ List'!$B:$B,0))),$K1783,#N/A))</f>
        <v>#N/A</v>
      </c>
    </row>
    <row r="1784" spans="1:13" ht="15.75" x14ac:dyDescent="0.25">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List'!$I:$I,MATCH('HFTD CPZ'!$B1784,'08W Project List'!$F:$F,0))),$K1784,#N/A)</f>
        <v>#N/A</v>
      </c>
      <c r="M1784" s="35" t="e">
        <f>IF(ISNUMBER(L1784),#N/A,IF(ISNUMBER(INDEX('Approved CPZ List'!$I:$I,MATCH('HFTD CPZ'!$B1784,'Approved CPZ List'!$B:$B,0))),$K1784,#N/A))</f>
        <v>#N/A</v>
      </c>
    </row>
    <row r="1785" spans="1:13" ht="15.75" x14ac:dyDescent="0.25">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List'!$I:$I,MATCH('HFTD CPZ'!$B1785,'08W Project List'!$F:$F,0))),$K1785,#N/A)</f>
        <v>#N/A</v>
      </c>
      <c r="M1785" s="35" t="e">
        <f>IF(ISNUMBER(L1785),#N/A,IF(ISNUMBER(INDEX('Approved CPZ List'!$I:$I,MATCH('HFTD CPZ'!$B1785,'Approved CPZ List'!$B:$B,0))),$K1785,#N/A))</f>
        <v>#N/A</v>
      </c>
    </row>
    <row r="1786" spans="1:13" ht="15.75" x14ac:dyDescent="0.25">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List'!$I:$I,MATCH('HFTD CPZ'!$B1786,'08W Project List'!$F:$F,0))),$K1786,#N/A)</f>
        <v>#N/A</v>
      </c>
      <c r="M1786" s="35" t="e">
        <f>IF(ISNUMBER(L1786),#N/A,IF(ISNUMBER(INDEX('Approved CPZ List'!$I:$I,MATCH('HFTD CPZ'!$B1786,'Approved CPZ List'!$B:$B,0))),$K1786,#N/A))</f>
        <v>#N/A</v>
      </c>
    </row>
    <row r="1787" spans="1:13" ht="15.75" x14ac:dyDescent="0.25">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List'!$I:$I,MATCH('HFTD CPZ'!$B1787,'08W Project List'!$F:$F,0))),$K1787,#N/A)</f>
        <v>#N/A</v>
      </c>
      <c r="M1787" s="35" t="e">
        <f>IF(ISNUMBER(L1787),#N/A,IF(ISNUMBER(INDEX('Approved CPZ List'!$I:$I,MATCH('HFTD CPZ'!$B1787,'Approved CPZ List'!$B:$B,0))),$K1787,#N/A))</f>
        <v>#N/A</v>
      </c>
    </row>
    <row r="1788" spans="1:13" ht="15.75" x14ac:dyDescent="0.25">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List'!$I:$I,MATCH('HFTD CPZ'!$B1788,'08W Project List'!$F:$F,0))),$K1788,#N/A)</f>
        <v>#N/A</v>
      </c>
      <c r="M1788" s="35" t="e">
        <f>IF(ISNUMBER(L1788),#N/A,IF(ISNUMBER(INDEX('Approved CPZ List'!$I:$I,MATCH('HFTD CPZ'!$B1788,'Approved CPZ List'!$B:$B,0))),$K1788,#N/A))</f>
        <v>#N/A</v>
      </c>
    </row>
    <row r="1789" spans="1:13" ht="15.75" x14ac:dyDescent="0.25">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List'!$I:$I,MATCH('HFTD CPZ'!$B1789,'08W Project List'!$F:$F,0))),$K1789,#N/A)</f>
        <v>#N/A</v>
      </c>
      <c r="M1789" s="35" t="e">
        <f>IF(ISNUMBER(L1789),#N/A,IF(ISNUMBER(INDEX('Approved CPZ List'!$I:$I,MATCH('HFTD CPZ'!$B1789,'Approved CPZ List'!$B:$B,0))),$K1789,#N/A))</f>
        <v>#N/A</v>
      </c>
    </row>
    <row r="1790" spans="1:13" ht="15.75" x14ac:dyDescent="0.25">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List'!$I:$I,MATCH('HFTD CPZ'!$B1790,'08W Project List'!$F:$F,0))),$K1790,#N/A)</f>
        <v>#N/A</v>
      </c>
      <c r="M1790" s="35" t="e">
        <f>IF(ISNUMBER(L1790),#N/A,IF(ISNUMBER(INDEX('Approved CPZ List'!$I:$I,MATCH('HFTD CPZ'!$B1790,'Approved CPZ List'!$B:$B,0))),$K1790,#N/A))</f>
        <v>#N/A</v>
      </c>
    </row>
    <row r="1791" spans="1:13" ht="15.75" x14ac:dyDescent="0.25">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List'!$I:$I,MATCH('HFTD CPZ'!$B1791,'08W Project List'!$F:$F,0))),$K1791,#N/A)</f>
        <v>#N/A</v>
      </c>
      <c r="M1791" s="35" t="e">
        <f>IF(ISNUMBER(L1791),#N/A,IF(ISNUMBER(INDEX('Approved CPZ List'!$I:$I,MATCH('HFTD CPZ'!$B1791,'Approved CPZ List'!$B:$B,0))),$K1791,#N/A))</f>
        <v>#N/A</v>
      </c>
    </row>
    <row r="1792" spans="1:13" ht="15.75" x14ac:dyDescent="0.25">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List'!$I:$I,MATCH('HFTD CPZ'!$B1792,'08W Project List'!$F:$F,0))),$K1792,#N/A)</f>
        <v>#N/A</v>
      </c>
      <c r="M1792" s="35" t="e">
        <f>IF(ISNUMBER(L1792),#N/A,IF(ISNUMBER(INDEX('Approved CPZ List'!$I:$I,MATCH('HFTD CPZ'!$B1792,'Approved CPZ List'!$B:$B,0))),$K1792,#N/A))</f>
        <v>#N/A</v>
      </c>
    </row>
    <row r="1793" spans="1:13" ht="15.75" x14ac:dyDescent="0.25">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List'!$I:$I,MATCH('HFTD CPZ'!$B1793,'08W Project List'!$F:$F,0))),$K1793,#N/A)</f>
        <v>#N/A</v>
      </c>
      <c r="M1793" s="35" t="e">
        <f>IF(ISNUMBER(L1793),#N/A,IF(ISNUMBER(INDEX('Approved CPZ List'!$I:$I,MATCH('HFTD CPZ'!$B1793,'Approved CPZ List'!$B:$B,0))),$K1793,#N/A))</f>
        <v>#N/A</v>
      </c>
    </row>
    <row r="1794" spans="1:13" ht="15.75" x14ac:dyDescent="0.25">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List'!$I:$I,MATCH('HFTD CPZ'!$B1794,'08W Project List'!$F:$F,0))),$K1794,#N/A)</f>
        <v>#N/A</v>
      </c>
      <c r="M1794" s="35" t="e">
        <f>IF(ISNUMBER(L1794),#N/A,IF(ISNUMBER(INDEX('Approved CPZ List'!$I:$I,MATCH('HFTD CPZ'!$B1794,'Approved CPZ List'!$B:$B,0))),$K1794,#N/A))</f>
        <v>#N/A</v>
      </c>
    </row>
    <row r="1795" spans="1:13" ht="15.75" x14ac:dyDescent="0.25">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List'!$I:$I,MATCH('HFTD CPZ'!$B1795,'08W Project List'!$F:$F,0))),$K1795,#N/A)</f>
        <v>#N/A</v>
      </c>
      <c r="M1795" s="35" t="e">
        <f>IF(ISNUMBER(L1795),#N/A,IF(ISNUMBER(INDEX('Approved CPZ List'!$I:$I,MATCH('HFTD CPZ'!$B1795,'Approved CPZ List'!$B:$B,0))),$K1795,#N/A))</f>
        <v>#N/A</v>
      </c>
    </row>
    <row r="1796" spans="1:13" ht="15.75" x14ac:dyDescent="0.25">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List'!$I:$I,MATCH('HFTD CPZ'!$B1796,'08W Project List'!$F:$F,0))),$K1796,#N/A)</f>
        <v>#N/A</v>
      </c>
      <c r="M1796" s="35" t="e">
        <f>IF(ISNUMBER(L1796),#N/A,IF(ISNUMBER(INDEX('Approved CPZ List'!$I:$I,MATCH('HFTD CPZ'!$B1796,'Approved CPZ List'!$B:$B,0))),$K1796,#N/A))</f>
        <v>#N/A</v>
      </c>
    </row>
    <row r="1797" spans="1:13" ht="15.75" x14ac:dyDescent="0.25">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List'!$I:$I,MATCH('HFTD CPZ'!$B1797,'08W Project List'!$F:$F,0))),$K1797,#N/A)</f>
        <v>#N/A</v>
      </c>
      <c r="M1797" s="35" t="e">
        <f>IF(ISNUMBER(L1797),#N/A,IF(ISNUMBER(INDEX('Approved CPZ List'!$I:$I,MATCH('HFTD CPZ'!$B1797,'Approved CPZ List'!$B:$B,0))),$K1797,#N/A))</f>
        <v>#N/A</v>
      </c>
    </row>
    <row r="1798" spans="1:13" ht="15.75" x14ac:dyDescent="0.25">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List'!$I:$I,MATCH('HFTD CPZ'!$B1798,'08W Project List'!$F:$F,0))),$K1798,#N/A)</f>
        <v>#N/A</v>
      </c>
      <c r="M1798" s="35" t="e">
        <f>IF(ISNUMBER(L1798),#N/A,IF(ISNUMBER(INDEX('Approved CPZ List'!$I:$I,MATCH('HFTD CPZ'!$B1798,'Approved CPZ List'!$B:$B,0))),$K1798,#N/A))</f>
        <v>#N/A</v>
      </c>
    </row>
    <row r="1799" spans="1:13" ht="15.75" x14ac:dyDescent="0.25">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List'!$I:$I,MATCH('HFTD CPZ'!$B1799,'08W Project List'!$F:$F,0))),$K1799,#N/A)</f>
        <v>#N/A</v>
      </c>
      <c r="M1799" s="35" t="e">
        <f>IF(ISNUMBER(L1799),#N/A,IF(ISNUMBER(INDEX('Approved CPZ List'!$I:$I,MATCH('HFTD CPZ'!$B1799,'Approved CPZ List'!$B:$B,0))),$K1799,#N/A))</f>
        <v>#N/A</v>
      </c>
    </row>
    <row r="1800" spans="1:13" ht="15.75" x14ac:dyDescent="0.25">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List'!$I:$I,MATCH('HFTD CPZ'!$B1800,'08W Project List'!$F:$F,0))),$K1800,#N/A)</f>
        <v>#N/A</v>
      </c>
      <c r="M1800" s="35" t="e">
        <f>IF(ISNUMBER(L1800),#N/A,IF(ISNUMBER(INDEX('Approved CPZ List'!$I:$I,MATCH('HFTD CPZ'!$B1800,'Approved CPZ List'!$B:$B,0))),$K1800,#N/A))</f>
        <v>#N/A</v>
      </c>
    </row>
    <row r="1801" spans="1:13" ht="15.75" x14ac:dyDescent="0.25">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List'!$I:$I,MATCH('HFTD CPZ'!$B1801,'08W Project List'!$F:$F,0))),$K1801,#N/A)</f>
        <v>#N/A</v>
      </c>
      <c r="M1801" s="35" t="e">
        <f>IF(ISNUMBER(L1801),#N/A,IF(ISNUMBER(INDEX('Approved CPZ List'!$I:$I,MATCH('HFTD CPZ'!$B1801,'Approved CPZ List'!$B:$B,0))),$K1801,#N/A))</f>
        <v>#N/A</v>
      </c>
    </row>
    <row r="1802" spans="1:13" ht="15.75" x14ac:dyDescent="0.25">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List'!$I:$I,MATCH('HFTD CPZ'!$B1802,'08W Project List'!$F:$F,0))),$K1802,#N/A)</f>
        <v>#N/A</v>
      </c>
      <c r="M1802" s="35" t="e">
        <f>IF(ISNUMBER(L1802),#N/A,IF(ISNUMBER(INDEX('Approved CPZ List'!$I:$I,MATCH('HFTD CPZ'!$B1802,'Approved CPZ List'!$B:$B,0))),$K1802,#N/A))</f>
        <v>#N/A</v>
      </c>
    </row>
    <row r="1803" spans="1:13" ht="15.75" x14ac:dyDescent="0.25">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List'!$I:$I,MATCH('HFTD CPZ'!$B1803,'08W Project List'!$F:$F,0))),$K1803,#N/A)</f>
        <v>#N/A</v>
      </c>
      <c r="M1803" s="35" t="e">
        <f>IF(ISNUMBER(L1803),#N/A,IF(ISNUMBER(INDEX('Approved CPZ List'!$I:$I,MATCH('HFTD CPZ'!$B1803,'Approved CPZ List'!$B:$B,0))),$K1803,#N/A))</f>
        <v>#N/A</v>
      </c>
    </row>
    <row r="1804" spans="1:13" ht="15.75" x14ac:dyDescent="0.25">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List'!$I:$I,MATCH('HFTD CPZ'!$B1804,'08W Project List'!$F:$F,0))),$K1804,#N/A)</f>
        <v>#N/A</v>
      </c>
      <c r="M1804" s="35" t="e">
        <f>IF(ISNUMBER(L1804),#N/A,IF(ISNUMBER(INDEX('Approved CPZ List'!$I:$I,MATCH('HFTD CPZ'!$B1804,'Approved CPZ List'!$B:$B,0))),$K1804,#N/A))</f>
        <v>#N/A</v>
      </c>
    </row>
    <row r="1805" spans="1:13" ht="15.75" x14ac:dyDescent="0.25">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List'!$I:$I,MATCH('HFTD CPZ'!$B1805,'08W Project List'!$F:$F,0))),$K1805,#N/A)</f>
        <v>#N/A</v>
      </c>
      <c r="M1805" s="35" t="e">
        <f>IF(ISNUMBER(L1805),#N/A,IF(ISNUMBER(INDEX('Approved CPZ List'!$I:$I,MATCH('HFTD CPZ'!$B1805,'Approved CPZ List'!$B:$B,0))),$K1805,#N/A))</f>
        <v>#N/A</v>
      </c>
    </row>
    <row r="1806" spans="1:13" ht="15.75" x14ac:dyDescent="0.25">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List'!$I:$I,MATCH('HFTD CPZ'!$B1806,'08W Project List'!$F:$F,0))),$K1806,#N/A)</f>
        <v>#N/A</v>
      </c>
      <c r="M1806" s="35" t="e">
        <f>IF(ISNUMBER(L1806),#N/A,IF(ISNUMBER(INDEX('Approved CPZ List'!$I:$I,MATCH('HFTD CPZ'!$B1806,'Approved CPZ List'!$B:$B,0))),$K1806,#N/A))</f>
        <v>#N/A</v>
      </c>
    </row>
    <row r="1807" spans="1:13" ht="15.75" x14ac:dyDescent="0.25">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List'!$I:$I,MATCH('HFTD CPZ'!$B1807,'08W Project List'!$F:$F,0))),$K1807,#N/A)</f>
        <v>#N/A</v>
      </c>
      <c r="M1807" s="35" t="e">
        <f>IF(ISNUMBER(L1807),#N/A,IF(ISNUMBER(INDEX('Approved CPZ List'!$I:$I,MATCH('HFTD CPZ'!$B1807,'Approved CPZ List'!$B:$B,0))),$K1807,#N/A))</f>
        <v>#N/A</v>
      </c>
    </row>
    <row r="1808" spans="1:13" ht="15.75" x14ac:dyDescent="0.25">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List'!$I:$I,MATCH('HFTD CPZ'!$B1808,'08W Project List'!$F:$F,0))),$K1808,#N/A)</f>
        <v>#N/A</v>
      </c>
      <c r="M1808" s="35" t="e">
        <f>IF(ISNUMBER(L1808),#N/A,IF(ISNUMBER(INDEX('Approved CPZ List'!$I:$I,MATCH('HFTD CPZ'!$B1808,'Approved CPZ List'!$B:$B,0))),$K1808,#N/A))</f>
        <v>#N/A</v>
      </c>
    </row>
    <row r="1809" spans="1:13" ht="15.75" x14ac:dyDescent="0.25">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List'!$I:$I,MATCH('HFTD CPZ'!$B1809,'08W Project List'!$F:$F,0))),$K1809,#N/A)</f>
        <v>#N/A</v>
      </c>
      <c r="M1809" s="35" t="e">
        <f>IF(ISNUMBER(L1809),#N/A,IF(ISNUMBER(INDEX('Approved CPZ List'!$I:$I,MATCH('HFTD CPZ'!$B1809,'Approved CPZ List'!$B:$B,0))),$K1809,#N/A))</f>
        <v>#N/A</v>
      </c>
    </row>
    <row r="1810" spans="1:13" ht="15.75" x14ac:dyDescent="0.25">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List'!$I:$I,MATCH('HFTD CPZ'!$B1810,'08W Project List'!$F:$F,0))),$K1810,#N/A)</f>
        <v>#N/A</v>
      </c>
      <c r="M1810" s="35" t="e">
        <f>IF(ISNUMBER(L1810),#N/A,IF(ISNUMBER(INDEX('Approved CPZ List'!$I:$I,MATCH('HFTD CPZ'!$B1810,'Approved CPZ List'!$B:$B,0))),$K1810,#N/A))</f>
        <v>#N/A</v>
      </c>
    </row>
    <row r="1811" spans="1:13" ht="15.75" x14ac:dyDescent="0.25">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List'!$I:$I,MATCH('HFTD CPZ'!$B1811,'08W Project List'!$F:$F,0))),$K1811,#N/A)</f>
        <v>#N/A</v>
      </c>
      <c r="M1811" s="35" t="e">
        <f>IF(ISNUMBER(L1811),#N/A,IF(ISNUMBER(INDEX('Approved CPZ List'!$I:$I,MATCH('HFTD CPZ'!$B1811,'Approved CPZ List'!$B:$B,0))),$K1811,#N/A))</f>
        <v>#N/A</v>
      </c>
    </row>
    <row r="1812" spans="1:13" ht="15.75" x14ac:dyDescent="0.25">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List'!$I:$I,MATCH('HFTD CPZ'!$B1812,'08W Project List'!$F:$F,0))),$K1812,#N/A)</f>
        <v>#N/A</v>
      </c>
      <c r="M1812" s="35" t="e">
        <f>IF(ISNUMBER(L1812),#N/A,IF(ISNUMBER(INDEX('Approved CPZ List'!$I:$I,MATCH('HFTD CPZ'!$B1812,'Approved CPZ List'!$B:$B,0))),$K1812,#N/A))</f>
        <v>#N/A</v>
      </c>
    </row>
    <row r="1813" spans="1:13" ht="15.75" x14ac:dyDescent="0.25">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List'!$I:$I,MATCH('HFTD CPZ'!$B1813,'08W Project List'!$F:$F,0))),$K1813,#N/A)</f>
        <v>#N/A</v>
      </c>
      <c r="M1813" s="35" t="e">
        <f>IF(ISNUMBER(L1813),#N/A,IF(ISNUMBER(INDEX('Approved CPZ List'!$I:$I,MATCH('HFTD CPZ'!$B1813,'Approved CPZ List'!$B:$B,0))),$K1813,#N/A))</f>
        <v>#N/A</v>
      </c>
    </row>
    <row r="1814" spans="1:13" ht="15.75" x14ac:dyDescent="0.25">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List'!$I:$I,MATCH('HFTD CPZ'!$B1814,'08W Project List'!$F:$F,0))),$K1814,#N/A)</f>
        <v>#N/A</v>
      </c>
      <c r="M1814" s="35" t="e">
        <f>IF(ISNUMBER(L1814),#N/A,IF(ISNUMBER(INDEX('Approved CPZ List'!$I:$I,MATCH('HFTD CPZ'!$B1814,'Approved CPZ List'!$B:$B,0))),$K1814,#N/A))</f>
        <v>#N/A</v>
      </c>
    </row>
    <row r="1815" spans="1:13" ht="15.75" x14ac:dyDescent="0.25">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List'!$I:$I,MATCH('HFTD CPZ'!$B1815,'08W Project List'!$F:$F,0))),$K1815,#N/A)</f>
        <v>#N/A</v>
      </c>
      <c r="M1815" s="35" t="e">
        <f>IF(ISNUMBER(L1815),#N/A,IF(ISNUMBER(INDEX('Approved CPZ List'!$I:$I,MATCH('HFTD CPZ'!$B1815,'Approved CPZ List'!$B:$B,0))),$K1815,#N/A))</f>
        <v>#N/A</v>
      </c>
    </row>
    <row r="1816" spans="1:13" ht="15.75" x14ac:dyDescent="0.25">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List'!$I:$I,MATCH('HFTD CPZ'!$B1816,'08W Project List'!$F:$F,0))),$K1816,#N/A)</f>
        <v>#N/A</v>
      </c>
      <c r="M1816" s="35" t="e">
        <f>IF(ISNUMBER(L1816),#N/A,IF(ISNUMBER(INDEX('Approved CPZ List'!$I:$I,MATCH('HFTD CPZ'!$B1816,'Approved CPZ List'!$B:$B,0))),$K1816,#N/A))</f>
        <v>#N/A</v>
      </c>
    </row>
    <row r="1817" spans="1:13" ht="15.75" x14ac:dyDescent="0.25">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List'!$I:$I,MATCH('HFTD CPZ'!$B1817,'08W Project List'!$F:$F,0))),$K1817,#N/A)</f>
        <v>#N/A</v>
      </c>
      <c r="M1817" s="35" t="e">
        <f>IF(ISNUMBER(L1817),#N/A,IF(ISNUMBER(INDEX('Approved CPZ List'!$I:$I,MATCH('HFTD CPZ'!$B1817,'Approved CPZ List'!$B:$B,0))),$K1817,#N/A))</f>
        <v>#N/A</v>
      </c>
    </row>
    <row r="1818" spans="1:13" ht="15.75" x14ac:dyDescent="0.25">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List'!$I:$I,MATCH('HFTD CPZ'!$B1818,'08W Project List'!$F:$F,0))),$K1818,#N/A)</f>
        <v>#N/A</v>
      </c>
      <c r="M1818" s="35" t="e">
        <f>IF(ISNUMBER(L1818),#N/A,IF(ISNUMBER(INDEX('Approved CPZ List'!$I:$I,MATCH('HFTD CPZ'!$B1818,'Approved CPZ List'!$B:$B,0))),$K1818,#N/A))</f>
        <v>#N/A</v>
      </c>
    </row>
    <row r="1819" spans="1:13" ht="15.75" x14ac:dyDescent="0.25">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List'!$I:$I,MATCH('HFTD CPZ'!$B1819,'08W Project List'!$F:$F,0))),$K1819,#N/A)</f>
        <v>#N/A</v>
      </c>
      <c r="M1819" s="35" t="e">
        <f>IF(ISNUMBER(L1819),#N/A,IF(ISNUMBER(INDEX('Approved CPZ List'!$I:$I,MATCH('HFTD CPZ'!$B1819,'Approved CPZ List'!$B:$B,0))),$K1819,#N/A))</f>
        <v>#N/A</v>
      </c>
    </row>
    <row r="1820" spans="1:13" ht="15.75" x14ac:dyDescent="0.25">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List'!$I:$I,MATCH('HFTD CPZ'!$B1820,'08W Project List'!$F:$F,0))),$K1820,#N/A)</f>
        <v>#N/A</v>
      </c>
      <c r="M1820" s="35" t="e">
        <f>IF(ISNUMBER(L1820),#N/A,IF(ISNUMBER(INDEX('Approved CPZ List'!$I:$I,MATCH('HFTD CPZ'!$B1820,'Approved CPZ List'!$B:$B,0))),$K1820,#N/A))</f>
        <v>#N/A</v>
      </c>
    </row>
    <row r="1821" spans="1:13" ht="15.75" x14ac:dyDescent="0.25">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List'!$I:$I,MATCH('HFTD CPZ'!$B1821,'08W Project List'!$F:$F,0))),$K1821,#N/A)</f>
        <v>#N/A</v>
      </c>
      <c r="M1821" s="35" t="e">
        <f>IF(ISNUMBER(L1821),#N/A,IF(ISNUMBER(INDEX('Approved CPZ List'!$I:$I,MATCH('HFTD CPZ'!$B1821,'Approved CPZ List'!$B:$B,0))),$K1821,#N/A))</f>
        <v>#N/A</v>
      </c>
    </row>
    <row r="1822" spans="1:13" ht="15.75" x14ac:dyDescent="0.25">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List'!$I:$I,MATCH('HFTD CPZ'!$B1822,'08W Project List'!$F:$F,0))),$K1822,#N/A)</f>
        <v>#N/A</v>
      </c>
      <c r="M1822" s="35" t="e">
        <f>IF(ISNUMBER(L1822),#N/A,IF(ISNUMBER(INDEX('Approved CPZ List'!$I:$I,MATCH('HFTD CPZ'!$B1822,'Approved CPZ List'!$B:$B,0))),$K1822,#N/A))</f>
        <v>#N/A</v>
      </c>
    </row>
    <row r="1823" spans="1:13" ht="15.75" x14ac:dyDescent="0.25">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List'!$I:$I,MATCH('HFTD CPZ'!$B1823,'08W Project List'!$F:$F,0))),$K1823,#N/A)</f>
        <v>#N/A</v>
      </c>
      <c r="M1823" s="35" t="e">
        <f>IF(ISNUMBER(L1823),#N/A,IF(ISNUMBER(INDEX('Approved CPZ List'!$I:$I,MATCH('HFTD CPZ'!$B1823,'Approved CPZ List'!$B:$B,0))),$K1823,#N/A))</f>
        <v>#N/A</v>
      </c>
    </row>
    <row r="1824" spans="1:13" ht="15.75" x14ac:dyDescent="0.25">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List'!$I:$I,MATCH('HFTD CPZ'!$B1824,'08W Project List'!$F:$F,0))),$K1824,#N/A)</f>
        <v>#N/A</v>
      </c>
      <c r="M1824" s="35" t="e">
        <f>IF(ISNUMBER(L1824),#N/A,IF(ISNUMBER(INDEX('Approved CPZ List'!$I:$I,MATCH('HFTD CPZ'!$B1824,'Approved CPZ List'!$B:$B,0))),$K1824,#N/A))</f>
        <v>#N/A</v>
      </c>
    </row>
    <row r="1825" spans="1:13" ht="15.75" x14ac:dyDescent="0.25">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List'!$I:$I,MATCH('HFTD CPZ'!$B1825,'08W Project List'!$F:$F,0))),$K1825,#N/A)</f>
        <v>#N/A</v>
      </c>
      <c r="M1825" s="35" t="e">
        <f>IF(ISNUMBER(L1825),#N/A,IF(ISNUMBER(INDEX('Approved CPZ List'!$I:$I,MATCH('HFTD CPZ'!$B1825,'Approved CPZ List'!$B:$B,0))),$K1825,#N/A))</f>
        <v>#N/A</v>
      </c>
    </row>
    <row r="1826" spans="1:13" ht="15.75" x14ac:dyDescent="0.25">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List'!$I:$I,MATCH('HFTD CPZ'!$B1826,'08W Project List'!$F:$F,0))),$K1826,#N/A)</f>
        <v>#N/A</v>
      </c>
      <c r="M1826" s="35" t="e">
        <f>IF(ISNUMBER(L1826),#N/A,IF(ISNUMBER(INDEX('Approved CPZ List'!$I:$I,MATCH('HFTD CPZ'!$B1826,'Approved CPZ List'!$B:$B,0))),$K1826,#N/A))</f>
        <v>#N/A</v>
      </c>
    </row>
    <row r="1827" spans="1:13" ht="15.75" x14ac:dyDescent="0.25">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List'!$I:$I,MATCH('HFTD CPZ'!$B1827,'08W Project List'!$F:$F,0))),$K1827,#N/A)</f>
        <v>#N/A</v>
      </c>
      <c r="M1827" s="35" t="e">
        <f>IF(ISNUMBER(L1827),#N/A,IF(ISNUMBER(INDEX('Approved CPZ List'!$I:$I,MATCH('HFTD CPZ'!$B1827,'Approved CPZ List'!$B:$B,0))),$K1827,#N/A))</f>
        <v>#N/A</v>
      </c>
    </row>
    <row r="1828" spans="1:13" ht="15.75" x14ac:dyDescent="0.25">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List'!$I:$I,MATCH('HFTD CPZ'!$B1828,'08W Project List'!$F:$F,0))),$K1828,#N/A)</f>
        <v>#N/A</v>
      </c>
      <c r="M1828" s="35" t="e">
        <f>IF(ISNUMBER(L1828),#N/A,IF(ISNUMBER(INDEX('Approved CPZ List'!$I:$I,MATCH('HFTD CPZ'!$B1828,'Approved CPZ List'!$B:$B,0))),$K1828,#N/A))</f>
        <v>#N/A</v>
      </c>
    </row>
    <row r="1829" spans="1:13" ht="15.75" x14ac:dyDescent="0.25">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List'!$I:$I,MATCH('HFTD CPZ'!$B1829,'08W Project List'!$F:$F,0))),$K1829,#N/A)</f>
        <v>#N/A</v>
      </c>
      <c r="M1829" s="35" t="e">
        <f>IF(ISNUMBER(L1829),#N/A,IF(ISNUMBER(INDEX('Approved CPZ List'!$I:$I,MATCH('HFTD CPZ'!$B1829,'Approved CPZ List'!$B:$B,0))),$K1829,#N/A))</f>
        <v>#N/A</v>
      </c>
    </row>
    <row r="1830" spans="1:13" ht="15.75" x14ac:dyDescent="0.25">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List'!$I:$I,MATCH('HFTD CPZ'!$B1830,'08W Project List'!$F:$F,0))),$K1830,#N/A)</f>
        <v>#N/A</v>
      </c>
      <c r="M1830" s="35" t="e">
        <f>IF(ISNUMBER(L1830),#N/A,IF(ISNUMBER(INDEX('Approved CPZ List'!$I:$I,MATCH('HFTD CPZ'!$B1830,'Approved CPZ List'!$B:$B,0))),$K1830,#N/A))</f>
        <v>#N/A</v>
      </c>
    </row>
    <row r="1831" spans="1:13" ht="15.75" x14ac:dyDescent="0.25">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List'!$I:$I,MATCH('HFTD CPZ'!$B1831,'08W Project List'!$F:$F,0))),$K1831,#N/A)</f>
        <v>#N/A</v>
      </c>
      <c r="M1831" s="35" t="e">
        <f>IF(ISNUMBER(L1831),#N/A,IF(ISNUMBER(INDEX('Approved CPZ List'!$I:$I,MATCH('HFTD CPZ'!$B1831,'Approved CPZ List'!$B:$B,0))),$K1831,#N/A))</f>
        <v>#N/A</v>
      </c>
    </row>
    <row r="1832" spans="1:13" ht="15.75" x14ac:dyDescent="0.25">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List'!$I:$I,MATCH('HFTD CPZ'!$B1832,'08W Project List'!$F:$F,0))),$K1832,#N/A)</f>
        <v>#N/A</v>
      </c>
      <c r="M1832" s="35" t="e">
        <f>IF(ISNUMBER(L1832),#N/A,IF(ISNUMBER(INDEX('Approved CPZ List'!$I:$I,MATCH('HFTD CPZ'!$B1832,'Approved CPZ List'!$B:$B,0))),$K1832,#N/A))</f>
        <v>#N/A</v>
      </c>
    </row>
    <row r="1833" spans="1:13" ht="15.75" x14ac:dyDescent="0.25">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List'!$I:$I,MATCH('HFTD CPZ'!$B1833,'08W Project List'!$F:$F,0))),$K1833,#N/A)</f>
        <v>#N/A</v>
      </c>
      <c r="M1833" s="35" t="e">
        <f>IF(ISNUMBER(L1833),#N/A,IF(ISNUMBER(INDEX('Approved CPZ List'!$I:$I,MATCH('HFTD CPZ'!$B1833,'Approved CPZ List'!$B:$B,0))),$K1833,#N/A))</f>
        <v>#N/A</v>
      </c>
    </row>
    <row r="1834" spans="1:13" ht="15.75" x14ac:dyDescent="0.25">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List'!$I:$I,MATCH('HFTD CPZ'!$B1834,'08W Project List'!$F:$F,0))),$K1834,#N/A)</f>
        <v>#N/A</v>
      </c>
      <c r="M1834" s="35" t="e">
        <f>IF(ISNUMBER(L1834),#N/A,IF(ISNUMBER(INDEX('Approved CPZ List'!$I:$I,MATCH('HFTD CPZ'!$B1834,'Approved CPZ List'!$B:$B,0))),$K1834,#N/A))</f>
        <v>#N/A</v>
      </c>
    </row>
    <row r="1835" spans="1:13" ht="15.75" x14ac:dyDescent="0.25">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List'!$I:$I,MATCH('HFTD CPZ'!$B1835,'08W Project List'!$F:$F,0))),$K1835,#N/A)</f>
        <v>#N/A</v>
      </c>
      <c r="M1835" s="35" t="e">
        <f>IF(ISNUMBER(L1835),#N/A,IF(ISNUMBER(INDEX('Approved CPZ List'!$I:$I,MATCH('HFTD CPZ'!$B1835,'Approved CPZ List'!$B:$B,0))),$K1835,#N/A))</f>
        <v>#N/A</v>
      </c>
    </row>
    <row r="1836" spans="1:13" ht="15.75" x14ac:dyDescent="0.25">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List'!$I:$I,MATCH('HFTD CPZ'!$B1836,'08W Project List'!$F:$F,0))),$K1836,#N/A)</f>
        <v>#N/A</v>
      </c>
      <c r="M1836" s="35" t="e">
        <f>IF(ISNUMBER(L1836),#N/A,IF(ISNUMBER(INDEX('Approved CPZ List'!$I:$I,MATCH('HFTD CPZ'!$B1836,'Approved CPZ List'!$B:$B,0))),$K1836,#N/A))</f>
        <v>#N/A</v>
      </c>
    </row>
    <row r="1837" spans="1:13" ht="15.75" x14ac:dyDescent="0.25">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List'!$I:$I,MATCH('HFTD CPZ'!$B1837,'08W Project List'!$F:$F,0))),$K1837,#N/A)</f>
        <v>#N/A</v>
      </c>
      <c r="M1837" s="35" t="e">
        <f>IF(ISNUMBER(L1837),#N/A,IF(ISNUMBER(INDEX('Approved CPZ List'!$I:$I,MATCH('HFTD CPZ'!$B1837,'Approved CPZ List'!$B:$B,0))),$K1837,#N/A))</f>
        <v>#N/A</v>
      </c>
    </row>
    <row r="1838" spans="1:13" ht="15.75" x14ac:dyDescent="0.25">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List'!$I:$I,MATCH('HFTD CPZ'!$B1838,'08W Project List'!$F:$F,0))),$K1838,#N/A)</f>
        <v>#N/A</v>
      </c>
      <c r="M1838" s="35" t="e">
        <f>IF(ISNUMBER(L1838),#N/A,IF(ISNUMBER(INDEX('Approved CPZ List'!$I:$I,MATCH('HFTD CPZ'!$B1838,'Approved CPZ List'!$B:$B,0))),$K1838,#N/A))</f>
        <v>#N/A</v>
      </c>
    </row>
    <row r="1839" spans="1:13" ht="15.75" x14ac:dyDescent="0.25">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List'!$I:$I,MATCH('HFTD CPZ'!$B1839,'08W Project List'!$F:$F,0))),$K1839,#N/A)</f>
        <v>#N/A</v>
      </c>
      <c r="M1839" s="35" t="e">
        <f>IF(ISNUMBER(L1839),#N/A,IF(ISNUMBER(INDEX('Approved CPZ List'!$I:$I,MATCH('HFTD CPZ'!$B1839,'Approved CPZ List'!$B:$B,0))),$K1839,#N/A))</f>
        <v>#N/A</v>
      </c>
    </row>
    <row r="1840" spans="1:13" ht="15.75" x14ac:dyDescent="0.25">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List'!$I:$I,MATCH('HFTD CPZ'!$B1840,'08W Project List'!$F:$F,0))),$K1840,#N/A)</f>
        <v>#N/A</v>
      </c>
      <c r="M1840" s="35" t="e">
        <f>IF(ISNUMBER(L1840),#N/A,IF(ISNUMBER(INDEX('Approved CPZ List'!$I:$I,MATCH('HFTD CPZ'!$B1840,'Approved CPZ List'!$B:$B,0))),$K1840,#N/A))</f>
        <v>#N/A</v>
      </c>
    </row>
    <row r="1841" spans="1:13" ht="15.75" x14ac:dyDescent="0.25">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List'!$I:$I,MATCH('HFTD CPZ'!$B1841,'08W Project List'!$F:$F,0))),$K1841,#N/A)</f>
        <v>#N/A</v>
      </c>
      <c r="M1841" s="35" t="e">
        <f>IF(ISNUMBER(L1841),#N/A,IF(ISNUMBER(INDEX('Approved CPZ List'!$I:$I,MATCH('HFTD CPZ'!$B1841,'Approved CPZ List'!$B:$B,0))),$K1841,#N/A))</f>
        <v>#N/A</v>
      </c>
    </row>
    <row r="1842" spans="1:13" ht="15.75" x14ac:dyDescent="0.25">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List'!$I:$I,MATCH('HFTD CPZ'!$B1842,'08W Project List'!$F:$F,0))),$K1842,#N/A)</f>
        <v>#N/A</v>
      </c>
      <c r="M1842" s="35" t="e">
        <f>IF(ISNUMBER(L1842),#N/A,IF(ISNUMBER(INDEX('Approved CPZ List'!$I:$I,MATCH('HFTD CPZ'!$B1842,'Approved CPZ List'!$B:$B,0))),$K1842,#N/A))</f>
        <v>#N/A</v>
      </c>
    </row>
    <row r="1843" spans="1:13" ht="15.75" x14ac:dyDescent="0.25">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List'!$I:$I,MATCH('HFTD CPZ'!$B1843,'08W Project List'!$F:$F,0))),$K1843,#N/A)</f>
        <v>#N/A</v>
      </c>
      <c r="M1843" s="35" t="e">
        <f>IF(ISNUMBER(L1843),#N/A,IF(ISNUMBER(INDEX('Approved CPZ List'!$I:$I,MATCH('HFTD CPZ'!$B1843,'Approved CPZ List'!$B:$B,0))),$K1843,#N/A))</f>
        <v>#N/A</v>
      </c>
    </row>
    <row r="1844" spans="1:13" ht="15.75" x14ac:dyDescent="0.25">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List'!$I:$I,MATCH('HFTD CPZ'!$B1844,'08W Project List'!$F:$F,0))),$K1844,#N/A)</f>
        <v>#N/A</v>
      </c>
      <c r="M1844" s="35" t="e">
        <f>IF(ISNUMBER(L1844),#N/A,IF(ISNUMBER(INDEX('Approved CPZ List'!$I:$I,MATCH('HFTD CPZ'!$B1844,'Approved CPZ List'!$B:$B,0))),$K1844,#N/A))</f>
        <v>#N/A</v>
      </c>
    </row>
    <row r="1845" spans="1:13" ht="15.75" x14ac:dyDescent="0.25">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List'!$I:$I,MATCH('HFTD CPZ'!$B1845,'08W Project List'!$F:$F,0))),$K1845,#N/A)</f>
        <v>#N/A</v>
      </c>
      <c r="M1845" s="35" t="e">
        <f>IF(ISNUMBER(L1845),#N/A,IF(ISNUMBER(INDEX('Approved CPZ List'!$I:$I,MATCH('HFTD CPZ'!$B1845,'Approved CPZ List'!$B:$B,0))),$K1845,#N/A))</f>
        <v>#N/A</v>
      </c>
    </row>
    <row r="1846" spans="1:13" ht="15.75" x14ac:dyDescent="0.25">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List'!$I:$I,MATCH('HFTD CPZ'!$B1846,'08W Project List'!$F:$F,0))),$K1846,#N/A)</f>
        <v>#N/A</v>
      </c>
      <c r="M1846" s="35" t="e">
        <f>IF(ISNUMBER(L1846),#N/A,IF(ISNUMBER(INDEX('Approved CPZ List'!$I:$I,MATCH('HFTD CPZ'!$B1846,'Approved CPZ List'!$B:$B,0))),$K1846,#N/A))</f>
        <v>#N/A</v>
      </c>
    </row>
    <row r="1847" spans="1:13" ht="15.75" x14ac:dyDescent="0.25">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List'!$I:$I,MATCH('HFTD CPZ'!$B1847,'08W Project List'!$F:$F,0))),$K1847,#N/A)</f>
        <v>#N/A</v>
      </c>
      <c r="M1847" s="35" t="e">
        <f>IF(ISNUMBER(L1847),#N/A,IF(ISNUMBER(INDEX('Approved CPZ List'!$I:$I,MATCH('HFTD CPZ'!$B1847,'Approved CPZ List'!$B:$B,0))),$K1847,#N/A))</f>
        <v>#N/A</v>
      </c>
    </row>
    <row r="1848" spans="1:13" ht="15.75" x14ac:dyDescent="0.25">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List'!$I:$I,MATCH('HFTD CPZ'!$B1848,'08W Project List'!$F:$F,0))),$K1848,#N/A)</f>
        <v>#N/A</v>
      </c>
      <c r="M1848" s="35" t="e">
        <f>IF(ISNUMBER(L1848),#N/A,IF(ISNUMBER(INDEX('Approved CPZ List'!$I:$I,MATCH('HFTD CPZ'!$B1848,'Approved CPZ List'!$B:$B,0))),$K1848,#N/A))</f>
        <v>#N/A</v>
      </c>
    </row>
    <row r="1849" spans="1:13" ht="15.75" x14ac:dyDescent="0.25">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List'!$I:$I,MATCH('HFTD CPZ'!$B1849,'08W Project List'!$F:$F,0))),$K1849,#N/A)</f>
        <v>#N/A</v>
      </c>
      <c r="M1849" s="35" t="e">
        <f>IF(ISNUMBER(L1849),#N/A,IF(ISNUMBER(INDEX('Approved CPZ List'!$I:$I,MATCH('HFTD CPZ'!$B1849,'Approved CPZ List'!$B:$B,0))),$K1849,#N/A))</f>
        <v>#N/A</v>
      </c>
    </row>
    <row r="1850" spans="1:13" ht="15.75" x14ac:dyDescent="0.25">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List'!$I:$I,MATCH('HFTD CPZ'!$B1850,'08W Project List'!$F:$F,0))),$K1850,#N/A)</f>
        <v>381.36900444601753</v>
      </c>
      <c r="M1850" s="35" t="e">
        <f>IF(ISNUMBER(L1850),#N/A,IF(ISNUMBER(INDEX('Approved CPZ List'!$I:$I,MATCH('HFTD CPZ'!$B1850,'Approved CPZ List'!$B:$B,0))),$K1850,#N/A))</f>
        <v>#N/A</v>
      </c>
    </row>
    <row r="1851" spans="1:13" ht="15.75" x14ac:dyDescent="0.25">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List'!$I:$I,MATCH('HFTD CPZ'!$B1851,'08W Project List'!$F:$F,0))),$K1851,#N/A)</f>
        <v>#N/A</v>
      </c>
      <c r="M1851" s="35" t="e">
        <f>IF(ISNUMBER(L1851),#N/A,IF(ISNUMBER(INDEX('Approved CPZ List'!$I:$I,MATCH('HFTD CPZ'!$B1851,'Approved CPZ List'!$B:$B,0))),$K1851,#N/A))</f>
        <v>#N/A</v>
      </c>
    </row>
    <row r="1852" spans="1:13" ht="15.75" x14ac:dyDescent="0.25">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List'!$I:$I,MATCH('HFTD CPZ'!$B1852,'08W Project List'!$F:$F,0))),$K1852,#N/A)</f>
        <v>#N/A</v>
      </c>
      <c r="M1852" s="35" t="e">
        <f>IF(ISNUMBER(L1852),#N/A,IF(ISNUMBER(INDEX('Approved CPZ List'!$I:$I,MATCH('HFTD CPZ'!$B1852,'Approved CPZ List'!$B:$B,0))),$K1852,#N/A))</f>
        <v>#N/A</v>
      </c>
    </row>
    <row r="1853" spans="1:13" ht="15.75" x14ac:dyDescent="0.25">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List'!$I:$I,MATCH('HFTD CPZ'!$B1853,'08W Project List'!$F:$F,0))),$K1853,#N/A)</f>
        <v>#N/A</v>
      </c>
      <c r="M1853" s="35" t="e">
        <f>IF(ISNUMBER(L1853),#N/A,IF(ISNUMBER(INDEX('Approved CPZ List'!$I:$I,MATCH('HFTD CPZ'!$B1853,'Approved CPZ List'!$B:$B,0))),$K1853,#N/A))</f>
        <v>#N/A</v>
      </c>
    </row>
    <row r="1854" spans="1:13" ht="15.75" x14ac:dyDescent="0.25">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List'!$I:$I,MATCH('HFTD CPZ'!$B1854,'08W Project List'!$F:$F,0))),$K1854,#N/A)</f>
        <v>#N/A</v>
      </c>
      <c r="M1854" s="35" t="e">
        <f>IF(ISNUMBER(L1854),#N/A,IF(ISNUMBER(INDEX('Approved CPZ List'!$I:$I,MATCH('HFTD CPZ'!$B1854,'Approved CPZ List'!$B:$B,0))),$K1854,#N/A))</f>
        <v>#N/A</v>
      </c>
    </row>
    <row r="1855" spans="1:13" ht="15.75" x14ac:dyDescent="0.25">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List'!$I:$I,MATCH('HFTD CPZ'!$B1855,'08W Project List'!$F:$F,0))),$K1855,#N/A)</f>
        <v>#N/A</v>
      </c>
      <c r="M1855" s="35" t="e">
        <f>IF(ISNUMBER(L1855),#N/A,IF(ISNUMBER(INDEX('Approved CPZ List'!$I:$I,MATCH('HFTD CPZ'!$B1855,'Approved CPZ List'!$B:$B,0))),$K1855,#N/A))</f>
        <v>#N/A</v>
      </c>
    </row>
    <row r="1856" spans="1:13" ht="15.75" x14ac:dyDescent="0.25">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List'!$I:$I,MATCH('HFTD CPZ'!$B1856,'08W Project List'!$F:$F,0))),$K1856,#N/A)</f>
        <v>#N/A</v>
      </c>
      <c r="M1856" s="35" t="e">
        <f>IF(ISNUMBER(L1856),#N/A,IF(ISNUMBER(INDEX('Approved CPZ List'!$I:$I,MATCH('HFTD CPZ'!$B1856,'Approved CPZ List'!$B:$B,0))),$K1856,#N/A))</f>
        <v>#N/A</v>
      </c>
    </row>
    <row r="1857" spans="1:13" ht="15.75" x14ac:dyDescent="0.25">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List'!$I:$I,MATCH('HFTD CPZ'!$B1857,'08W Project List'!$F:$F,0))),$K1857,#N/A)</f>
        <v>#N/A</v>
      </c>
      <c r="M1857" s="35" t="e">
        <f>IF(ISNUMBER(L1857),#N/A,IF(ISNUMBER(INDEX('Approved CPZ List'!$I:$I,MATCH('HFTD CPZ'!$B1857,'Approved CPZ List'!$B:$B,0))),$K1857,#N/A))</f>
        <v>#N/A</v>
      </c>
    </row>
    <row r="1858" spans="1:13" ht="15.75" x14ac:dyDescent="0.25">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List'!$I:$I,MATCH('HFTD CPZ'!$B1858,'08W Project List'!$F:$F,0))),$K1858,#N/A)</f>
        <v>#N/A</v>
      </c>
      <c r="M1858" s="35" t="e">
        <f>IF(ISNUMBER(L1858),#N/A,IF(ISNUMBER(INDEX('Approved CPZ List'!$I:$I,MATCH('HFTD CPZ'!$B1858,'Approved CPZ List'!$B:$B,0))),$K1858,#N/A))</f>
        <v>#N/A</v>
      </c>
    </row>
    <row r="1859" spans="1:13" ht="15.75" x14ac:dyDescent="0.25">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List'!$I:$I,MATCH('HFTD CPZ'!$B1859,'08W Project List'!$F:$F,0))),$K1859,#N/A)</f>
        <v>#N/A</v>
      </c>
      <c r="M1859" s="35" t="e">
        <f>IF(ISNUMBER(L1859),#N/A,IF(ISNUMBER(INDEX('Approved CPZ List'!$I:$I,MATCH('HFTD CPZ'!$B1859,'Approved CPZ List'!$B:$B,0))),$K1859,#N/A))</f>
        <v>#N/A</v>
      </c>
    </row>
    <row r="1860" spans="1:13" ht="15.75" x14ac:dyDescent="0.25">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List'!$I:$I,MATCH('HFTD CPZ'!$B1860,'08W Project List'!$F:$F,0))),$K1860,#N/A)</f>
        <v>#N/A</v>
      </c>
      <c r="M1860" s="35" t="e">
        <f>IF(ISNUMBER(L1860),#N/A,IF(ISNUMBER(INDEX('Approved CPZ List'!$I:$I,MATCH('HFTD CPZ'!$B1860,'Approved CPZ List'!$B:$B,0))),$K1860,#N/A))</f>
        <v>#N/A</v>
      </c>
    </row>
    <row r="1861" spans="1:13" ht="15.75" x14ac:dyDescent="0.25">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List'!$I:$I,MATCH('HFTD CPZ'!$B1861,'08W Project List'!$F:$F,0))),$K1861,#N/A)</f>
        <v>#N/A</v>
      </c>
      <c r="M1861" s="35" t="e">
        <f>IF(ISNUMBER(L1861),#N/A,IF(ISNUMBER(INDEX('Approved CPZ List'!$I:$I,MATCH('HFTD CPZ'!$B1861,'Approved CPZ List'!$B:$B,0))),$K1861,#N/A))</f>
        <v>#N/A</v>
      </c>
    </row>
    <row r="1862" spans="1:13" ht="15.75" x14ac:dyDescent="0.25">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List'!$I:$I,MATCH('HFTD CPZ'!$B1862,'08W Project List'!$F:$F,0))),$K1862,#N/A)</f>
        <v>#N/A</v>
      </c>
      <c r="M1862" s="35" t="e">
        <f>IF(ISNUMBER(L1862),#N/A,IF(ISNUMBER(INDEX('Approved CPZ List'!$I:$I,MATCH('HFTD CPZ'!$B1862,'Approved CPZ List'!$B:$B,0))),$K1862,#N/A))</f>
        <v>#N/A</v>
      </c>
    </row>
    <row r="1863" spans="1:13" ht="15.75" x14ac:dyDescent="0.25">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List'!$I:$I,MATCH('HFTD CPZ'!$B1863,'08W Project List'!$F:$F,0))),$K1863,#N/A)</f>
        <v>#N/A</v>
      </c>
      <c r="M1863" s="35" t="e">
        <f>IF(ISNUMBER(L1863),#N/A,IF(ISNUMBER(INDEX('Approved CPZ List'!$I:$I,MATCH('HFTD CPZ'!$B1863,'Approved CPZ List'!$B:$B,0))),$K1863,#N/A))</f>
        <v>#N/A</v>
      </c>
    </row>
    <row r="1864" spans="1:13" ht="15.75" x14ac:dyDescent="0.25">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List'!$I:$I,MATCH('HFTD CPZ'!$B1864,'08W Project List'!$F:$F,0))),$K1864,#N/A)</f>
        <v>#N/A</v>
      </c>
      <c r="M1864" s="35" t="e">
        <f>IF(ISNUMBER(L1864),#N/A,IF(ISNUMBER(INDEX('Approved CPZ List'!$I:$I,MATCH('HFTD CPZ'!$B1864,'Approved CPZ List'!$B:$B,0))),$K1864,#N/A))</f>
        <v>#N/A</v>
      </c>
    </row>
    <row r="1865" spans="1:13" ht="15.75" x14ac:dyDescent="0.25">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List'!$I:$I,MATCH('HFTD CPZ'!$B1865,'08W Project List'!$F:$F,0))),$K1865,#N/A)</f>
        <v>360.76473193876831</v>
      </c>
      <c r="M1865" s="35" t="e">
        <f>IF(ISNUMBER(L1865),#N/A,IF(ISNUMBER(INDEX('Approved CPZ List'!$I:$I,MATCH('HFTD CPZ'!$B1865,'Approved CPZ List'!$B:$B,0))),$K1865,#N/A))</f>
        <v>#N/A</v>
      </c>
    </row>
    <row r="1866" spans="1:13" ht="15.75" x14ac:dyDescent="0.25">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List'!$I:$I,MATCH('HFTD CPZ'!$B1866,'08W Project List'!$F:$F,0))),$K1866,#N/A)</f>
        <v>#N/A</v>
      </c>
      <c r="M1866" s="35" t="e">
        <f>IF(ISNUMBER(L1866),#N/A,IF(ISNUMBER(INDEX('Approved CPZ List'!$I:$I,MATCH('HFTD CPZ'!$B1866,'Approved CPZ List'!$B:$B,0))),$K1866,#N/A))</f>
        <v>#N/A</v>
      </c>
    </row>
    <row r="1867" spans="1:13" ht="15.75" x14ac:dyDescent="0.25">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List'!$I:$I,MATCH('HFTD CPZ'!$B1867,'08W Project List'!$F:$F,0))),$K1867,#N/A)</f>
        <v>#N/A</v>
      </c>
      <c r="M1867" s="35" t="e">
        <f>IF(ISNUMBER(L1867),#N/A,IF(ISNUMBER(INDEX('Approved CPZ List'!$I:$I,MATCH('HFTD CPZ'!$B1867,'Approved CPZ List'!$B:$B,0))),$K1867,#N/A))</f>
        <v>#N/A</v>
      </c>
    </row>
    <row r="1868" spans="1:13" ht="15.75" x14ac:dyDescent="0.25">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List'!$I:$I,MATCH('HFTD CPZ'!$B1868,'08W Project List'!$F:$F,0))),$K1868,#N/A)</f>
        <v>#N/A</v>
      </c>
      <c r="M1868" s="35" t="e">
        <f>IF(ISNUMBER(L1868),#N/A,IF(ISNUMBER(INDEX('Approved CPZ List'!$I:$I,MATCH('HFTD CPZ'!$B1868,'Approved CPZ List'!$B:$B,0))),$K1868,#N/A))</f>
        <v>#N/A</v>
      </c>
    </row>
    <row r="1869" spans="1:13" ht="15.75" x14ac:dyDescent="0.25">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List'!$I:$I,MATCH('HFTD CPZ'!$B1869,'08W Project List'!$F:$F,0))),$K1869,#N/A)</f>
        <v>#N/A</v>
      </c>
      <c r="M1869" s="35" t="e">
        <f>IF(ISNUMBER(L1869),#N/A,IF(ISNUMBER(INDEX('Approved CPZ List'!$I:$I,MATCH('HFTD CPZ'!$B1869,'Approved CPZ List'!$B:$B,0))),$K1869,#N/A))</f>
        <v>#N/A</v>
      </c>
    </row>
    <row r="1870" spans="1:13" ht="15.75" x14ac:dyDescent="0.25">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List'!$I:$I,MATCH('HFTD CPZ'!$B1870,'08W Project List'!$F:$F,0))),$K1870,#N/A)</f>
        <v>#N/A</v>
      </c>
      <c r="M1870" s="35" t="e">
        <f>IF(ISNUMBER(L1870),#N/A,IF(ISNUMBER(INDEX('Approved CPZ List'!$I:$I,MATCH('HFTD CPZ'!$B1870,'Approved CPZ List'!$B:$B,0))),$K1870,#N/A))</f>
        <v>#N/A</v>
      </c>
    </row>
    <row r="1871" spans="1:13" ht="15.75" x14ac:dyDescent="0.25">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List'!$I:$I,MATCH('HFTD CPZ'!$B1871,'08W Project List'!$F:$F,0))),$K1871,#N/A)</f>
        <v>#N/A</v>
      </c>
      <c r="M1871" s="35" t="e">
        <f>IF(ISNUMBER(L1871),#N/A,IF(ISNUMBER(INDEX('Approved CPZ List'!$I:$I,MATCH('HFTD CPZ'!$B1871,'Approved CPZ List'!$B:$B,0))),$K1871,#N/A))</f>
        <v>#N/A</v>
      </c>
    </row>
    <row r="1872" spans="1:13" ht="15.75" x14ac:dyDescent="0.25">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List'!$I:$I,MATCH('HFTD CPZ'!$B1872,'08W Project List'!$F:$F,0))),$K1872,#N/A)</f>
        <v>#N/A</v>
      </c>
      <c r="M1872" s="35" t="e">
        <f>IF(ISNUMBER(L1872),#N/A,IF(ISNUMBER(INDEX('Approved CPZ List'!$I:$I,MATCH('HFTD CPZ'!$B1872,'Approved CPZ List'!$B:$B,0))),$K1872,#N/A))</f>
        <v>#N/A</v>
      </c>
    </row>
    <row r="1873" spans="1:13" ht="15.75" x14ac:dyDescent="0.25">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List'!$I:$I,MATCH('HFTD CPZ'!$B1873,'08W Project List'!$F:$F,0))),$K1873,#N/A)</f>
        <v>#N/A</v>
      </c>
      <c r="M1873" s="35" t="e">
        <f>IF(ISNUMBER(L1873),#N/A,IF(ISNUMBER(INDEX('Approved CPZ List'!$I:$I,MATCH('HFTD CPZ'!$B1873,'Approved CPZ List'!$B:$B,0))),$K1873,#N/A))</f>
        <v>#N/A</v>
      </c>
    </row>
    <row r="1874" spans="1:13" ht="15.75" x14ac:dyDescent="0.25">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List'!$I:$I,MATCH('HFTD CPZ'!$B1874,'08W Project List'!$F:$F,0))),$K1874,#N/A)</f>
        <v>#N/A</v>
      </c>
      <c r="M1874" s="35" t="e">
        <f>IF(ISNUMBER(L1874),#N/A,IF(ISNUMBER(INDEX('Approved CPZ List'!$I:$I,MATCH('HFTD CPZ'!$B1874,'Approved CPZ List'!$B:$B,0))),$K1874,#N/A))</f>
        <v>#N/A</v>
      </c>
    </row>
    <row r="1875" spans="1:13" ht="15.75" x14ac:dyDescent="0.25">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List'!$I:$I,MATCH('HFTD CPZ'!$B1875,'08W Project List'!$F:$F,0))),$K1875,#N/A)</f>
        <v>#N/A</v>
      </c>
      <c r="M1875" s="35" t="e">
        <f>IF(ISNUMBER(L1875),#N/A,IF(ISNUMBER(INDEX('Approved CPZ List'!$I:$I,MATCH('HFTD CPZ'!$B1875,'Approved CPZ List'!$B:$B,0))),$K1875,#N/A))</f>
        <v>#N/A</v>
      </c>
    </row>
    <row r="1876" spans="1:13" ht="15.75" x14ac:dyDescent="0.25">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List'!$I:$I,MATCH('HFTD CPZ'!$B1876,'08W Project List'!$F:$F,0))),$K1876,#N/A)</f>
        <v>#N/A</v>
      </c>
      <c r="M1876" s="35" t="e">
        <f>IF(ISNUMBER(L1876),#N/A,IF(ISNUMBER(INDEX('Approved CPZ List'!$I:$I,MATCH('HFTD CPZ'!$B1876,'Approved CPZ List'!$B:$B,0))),$K1876,#N/A))</f>
        <v>#N/A</v>
      </c>
    </row>
    <row r="1877" spans="1:13" ht="15.75" x14ac:dyDescent="0.25">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List'!$I:$I,MATCH('HFTD CPZ'!$B1877,'08W Project List'!$F:$F,0))),$K1877,#N/A)</f>
        <v>#N/A</v>
      </c>
      <c r="M1877" s="35" t="e">
        <f>IF(ISNUMBER(L1877),#N/A,IF(ISNUMBER(INDEX('Approved CPZ List'!$I:$I,MATCH('HFTD CPZ'!$B1877,'Approved CPZ List'!$B:$B,0))),$K1877,#N/A))</f>
        <v>#N/A</v>
      </c>
    </row>
    <row r="1878" spans="1:13" ht="15.75" x14ac:dyDescent="0.25">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List'!$I:$I,MATCH('HFTD CPZ'!$B1878,'08W Project List'!$F:$F,0))),$K1878,#N/A)</f>
        <v>#N/A</v>
      </c>
      <c r="M1878" s="35" t="e">
        <f>IF(ISNUMBER(L1878),#N/A,IF(ISNUMBER(INDEX('Approved CPZ List'!$I:$I,MATCH('HFTD CPZ'!$B1878,'Approved CPZ List'!$B:$B,0))),$K1878,#N/A))</f>
        <v>#N/A</v>
      </c>
    </row>
    <row r="1879" spans="1:13" ht="15.75" x14ac:dyDescent="0.25">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List'!$I:$I,MATCH('HFTD CPZ'!$B1879,'08W Project List'!$F:$F,0))),$K1879,#N/A)</f>
        <v>#N/A</v>
      </c>
      <c r="M1879" s="35" t="e">
        <f>IF(ISNUMBER(L1879),#N/A,IF(ISNUMBER(INDEX('Approved CPZ List'!$I:$I,MATCH('HFTD CPZ'!$B1879,'Approved CPZ List'!$B:$B,0))),$K1879,#N/A))</f>
        <v>#N/A</v>
      </c>
    </row>
    <row r="1880" spans="1:13" ht="15.75" x14ac:dyDescent="0.25">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List'!$I:$I,MATCH('HFTD CPZ'!$B1880,'08W Project List'!$F:$F,0))),$K1880,#N/A)</f>
        <v>#N/A</v>
      </c>
      <c r="M1880" s="35" t="e">
        <f>IF(ISNUMBER(L1880),#N/A,IF(ISNUMBER(INDEX('Approved CPZ List'!$I:$I,MATCH('HFTD CPZ'!$B1880,'Approved CPZ List'!$B:$B,0))),$K1880,#N/A))</f>
        <v>#N/A</v>
      </c>
    </row>
    <row r="1881" spans="1:13" ht="15.75" x14ac:dyDescent="0.25">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List'!$I:$I,MATCH('HFTD CPZ'!$B1881,'08W Project List'!$F:$F,0))),$K1881,#N/A)</f>
        <v>#N/A</v>
      </c>
      <c r="M1881" s="35" t="e">
        <f>IF(ISNUMBER(L1881),#N/A,IF(ISNUMBER(INDEX('Approved CPZ List'!$I:$I,MATCH('HFTD CPZ'!$B1881,'Approved CPZ List'!$B:$B,0))),$K1881,#N/A))</f>
        <v>#N/A</v>
      </c>
    </row>
    <row r="1882" spans="1:13" ht="15.75" x14ac:dyDescent="0.25">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List'!$I:$I,MATCH('HFTD CPZ'!$B1882,'08W Project List'!$F:$F,0))),$K1882,#N/A)</f>
        <v>#N/A</v>
      </c>
      <c r="M1882" s="35" t="e">
        <f>IF(ISNUMBER(L1882),#N/A,IF(ISNUMBER(INDEX('Approved CPZ List'!$I:$I,MATCH('HFTD CPZ'!$B1882,'Approved CPZ List'!$B:$B,0))),$K1882,#N/A))</f>
        <v>#N/A</v>
      </c>
    </row>
    <row r="1883" spans="1:13" ht="15.75" x14ac:dyDescent="0.25">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List'!$I:$I,MATCH('HFTD CPZ'!$B1883,'08W Project List'!$F:$F,0))),$K1883,#N/A)</f>
        <v>#N/A</v>
      </c>
      <c r="M1883" s="35" t="e">
        <f>IF(ISNUMBER(L1883),#N/A,IF(ISNUMBER(INDEX('Approved CPZ List'!$I:$I,MATCH('HFTD CPZ'!$B1883,'Approved CPZ List'!$B:$B,0))),$K1883,#N/A))</f>
        <v>#N/A</v>
      </c>
    </row>
    <row r="1884" spans="1:13" ht="15.75" x14ac:dyDescent="0.25">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List'!$I:$I,MATCH('HFTD CPZ'!$B1884,'08W Project List'!$F:$F,0))),$K1884,#N/A)</f>
        <v>#N/A</v>
      </c>
      <c r="M1884" s="35" t="e">
        <f>IF(ISNUMBER(L1884),#N/A,IF(ISNUMBER(INDEX('Approved CPZ List'!$I:$I,MATCH('HFTD CPZ'!$B1884,'Approved CPZ List'!$B:$B,0))),$K1884,#N/A))</f>
        <v>#N/A</v>
      </c>
    </row>
    <row r="1885" spans="1:13" ht="15.75" x14ac:dyDescent="0.25">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List'!$I:$I,MATCH('HFTD CPZ'!$B1885,'08W Project List'!$F:$F,0))),$K1885,#N/A)</f>
        <v>#N/A</v>
      </c>
      <c r="M1885" s="35" t="e">
        <f>IF(ISNUMBER(L1885),#N/A,IF(ISNUMBER(INDEX('Approved CPZ List'!$I:$I,MATCH('HFTD CPZ'!$B1885,'Approved CPZ List'!$B:$B,0))),$K1885,#N/A))</f>
        <v>#N/A</v>
      </c>
    </row>
    <row r="1886" spans="1:13" ht="15.75" x14ac:dyDescent="0.25">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List'!$I:$I,MATCH('HFTD CPZ'!$B1886,'08W Project List'!$F:$F,0))),$K1886,#N/A)</f>
        <v>#N/A</v>
      </c>
      <c r="M1886" s="35" t="e">
        <f>IF(ISNUMBER(L1886),#N/A,IF(ISNUMBER(INDEX('Approved CPZ List'!$I:$I,MATCH('HFTD CPZ'!$B1886,'Approved CPZ List'!$B:$B,0))),$K1886,#N/A))</f>
        <v>#N/A</v>
      </c>
    </row>
    <row r="1887" spans="1:13" ht="15.75" x14ac:dyDescent="0.25">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List'!$I:$I,MATCH('HFTD CPZ'!$B1887,'08W Project List'!$F:$F,0))),$K1887,#N/A)</f>
        <v>#N/A</v>
      </c>
      <c r="M1887" s="35" t="e">
        <f>IF(ISNUMBER(L1887),#N/A,IF(ISNUMBER(INDEX('Approved CPZ List'!$I:$I,MATCH('HFTD CPZ'!$B1887,'Approved CPZ List'!$B:$B,0))),$K1887,#N/A))</f>
        <v>#N/A</v>
      </c>
    </row>
    <row r="1888" spans="1:13" ht="15.75" x14ac:dyDescent="0.25">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List'!$I:$I,MATCH('HFTD CPZ'!$B1888,'08W Project List'!$F:$F,0))),$K1888,#N/A)</f>
        <v>#N/A</v>
      </c>
      <c r="M1888" s="35" t="e">
        <f>IF(ISNUMBER(L1888),#N/A,IF(ISNUMBER(INDEX('Approved CPZ List'!$I:$I,MATCH('HFTD CPZ'!$B1888,'Approved CPZ List'!$B:$B,0))),$K1888,#N/A))</f>
        <v>#N/A</v>
      </c>
    </row>
    <row r="1889" spans="1:13" ht="15.75" x14ac:dyDescent="0.25">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List'!$I:$I,MATCH('HFTD CPZ'!$B1889,'08W Project List'!$F:$F,0))),$K1889,#N/A)</f>
        <v>#N/A</v>
      </c>
      <c r="M1889" s="35" t="e">
        <f>IF(ISNUMBER(L1889),#N/A,IF(ISNUMBER(INDEX('Approved CPZ List'!$I:$I,MATCH('HFTD CPZ'!$B1889,'Approved CPZ List'!$B:$B,0))),$K1889,#N/A))</f>
        <v>#N/A</v>
      </c>
    </row>
    <row r="1890" spans="1:13" ht="15.75" x14ac:dyDescent="0.25">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List'!$I:$I,MATCH('HFTD CPZ'!$B1890,'08W Project List'!$F:$F,0))),$K1890,#N/A)</f>
        <v>#N/A</v>
      </c>
      <c r="M1890" s="35" t="e">
        <f>IF(ISNUMBER(L1890),#N/A,IF(ISNUMBER(INDEX('Approved CPZ List'!$I:$I,MATCH('HFTD CPZ'!$B1890,'Approved CPZ List'!$B:$B,0))),$K1890,#N/A))</f>
        <v>#N/A</v>
      </c>
    </row>
    <row r="1891" spans="1:13" ht="15.75" x14ac:dyDescent="0.25">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List'!$I:$I,MATCH('HFTD CPZ'!$B1891,'08W Project List'!$F:$F,0))),$K1891,#N/A)</f>
        <v>#N/A</v>
      </c>
      <c r="M1891" s="35" t="e">
        <f>IF(ISNUMBER(L1891),#N/A,IF(ISNUMBER(INDEX('Approved CPZ List'!$I:$I,MATCH('HFTD CPZ'!$B1891,'Approved CPZ List'!$B:$B,0))),$K1891,#N/A))</f>
        <v>#N/A</v>
      </c>
    </row>
    <row r="1892" spans="1:13" ht="15.75" x14ac:dyDescent="0.25">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List'!$I:$I,MATCH('HFTD CPZ'!$B1892,'08W Project List'!$F:$F,0))),$K1892,#N/A)</f>
        <v>#N/A</v>
      </c>
      <c r="M1892" s="35" t="e">
        <f>IF(ISNUMBER(L1892),#N/A,IF(ISNUMBER(INDEX('Approved CPZ List'!$I:$I,MATCH('HFTD CPZ'!$B1892,'Approved CPZ List'!$B:$B,0))),$K1892,#N/A))</f>
        <v>#N/A</v>
      </c>
    </row>
    <row r="1893" spans="1:13" ht="15.75" x14ac:dyDescent="0.25">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List'!$I:$I,MATCH('HFTD CPZ'!$B1893,'08W Project List'!$F:$F,0))),$K1893,#N/A)</f>
        <v>#N/A</v>
      </c>
      <c r="M1893" s="35" t="e">
        <f>IF(ISNUMBER(L1893),#N/A,IF(ISNUMBER(INDEX('Approved CPZ List'!$I:$I,MATCH('HFTD CPZ'!$B1893,'Approved CPZ List'!$B:$B,0))),$K1893,#N/A))</f>
        <v>#N/A</v>
      </c>
    </row>
    <row r="1894" spans="1:13" ht="15.75" x14ac:dyDescent="0.25">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List'!$I:$I,MATCH('HFTD CPZ'!$B1894,'08W Project List'!$F:$F,0))),$K1894,#N/A)</f>
        <v>#N/A</v>
      </c>
      <c r="M1894" s="35" t="e">
        <f>IF(ISNUMBER(L1894),#N/A,IF(ISNUMBER(INDEX('Approved CPZ List'!$I:$I,MATCH('HFTD CPZ'!$B1894,'Approved CPZ List'!$B:$B,0))),$K1894,#N/A))</f>
        <v>#N/A</v>
      </c>
    </row>
    <row r="1895" spans="1:13" ht="15.75" x14ac:dyDescent="0.25">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List'!$I:$I,MATCH('HFTD CPZ'!$B1895,'08W Project List'!$F:$F,0))),$K1895,#N/A)</f>
        <v>#N/A</v>
      </c>
      <c r="M1895" s="35" t="e">
        <f>IF(ISNUMBER(L1895),#N/A,IF(ISNUMBER(INDEX('Approved CPZ List'!$I:$I,MATCH('HFTD CPZ'!$B1895,'Approved CPZ List'!$B:$B,0))),$K1895,#N/A))</f>
        <v>#N/A</v>
      </c>
    </row>
    <row r="1896" spans="1:13" ht="15.75" x14ac:dyDescent="0.25">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List'!$I:$I,MATCH('HFTD CPZ'!$B1896,'08W Project List'!$F:$F,0))),$K1896,#N/A)</f>
        <v>#N/A</v>
      </c>
      <c r="M1896" s="35" t="e">
        <f>IF(ISNUMBER(L1896),#N/A,IF(ISNUMBER(INDEX('Approved CPZ List'!$I:$I,MATCH('HFTD CPZ'!$B1896,'Approved CPZ List'!$B:$B,0))),$K1896,#N/A))</f>
        <v>#N/A</v>
      </c>
    </row>
    <row r="1897" spans="1:13" ht="15.75" x14ac:dyDescent="0.25">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List'!$I:$I,MATCH('HFTD CPZ'!$B1897,'08W Project List'!$F:$F,0))),$K1897,#N/A)</f>
        <v>#N/A</v>
      </c>
      <c r="M1897" s="35" t="e">
        <f>IF(ISNUMBER(L1897),#N/A,IF(ISNUMBER(INDEX('Approved CPZ List'!$I:$I,MATCH('HFTD CPZ'!$B1897,'Approved CPZ List'!$B:$B,0))),$K1897,#N/A))</f>
        <v>#N/A</v>
      </c>
    </row>
    <row r="1898" spans="1:13" ht="15.75" x14ac:dyDescent="0.25">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List'!$I:$I,MATCH('HFTD CPZ'!$B1898,'08W Project List'!$F:$F,0))),$K1898,#N/A)</f>
        <v>#N/A</v>
      </c>
      <c r="M1898" s="35" t="e">
        <f>IF(ISNUMBER(L1898),#N/A,IF(ISNUMBER(INDEX('Approved CPZ List'!$I:$I,MATCH('HFTD CPZ'!$B1898,'Approved CPZ List'!$B:$B,0))),$K1898,#N/A))</f>
        <v>#N/A</v>
      </c>
    </row>
    <row r="1899" spans="1:13" ht="15.75" x14ac:dyDescent="0.25">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List'!$I:$I,MATCH('HFTD CPZ'!$B1899,'08W Project List'!$F:$F,0))),$K1899,#N/A)</f>
        <v>#N/A</v>
      </c>
      <c r="M1899" s="35" t="e">
        <f>IF(ISNUMBER(L1899),#N/A,IF(ISNUMBER(INDEX('Approved CPZ List'!$I:$I,MATCH('HFTD CPZ'!$B1899,'Approved CPZ List'!$B:$B,0))),$K1899,#N/A))</f>
        <v>#N/A</v>
      </c>
    </row>
    <row r="1900" spans="1:13" ht="15.75" x14ac:dyDescent="0.25">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List'!$I:$I,MATCH('HFTD CPZ'!$B1900,'08W Project List'!$F:$F,0))),$K1900,#N/A)</f>
        <v>#N/A</v>
      </c>
      <c r="M1900" s="35" t="e">
        <f>IF(ISNUMBER(L1900),#N/A,IF(ISNUMBER(INDEX('Approved CPZ List'!$I:$I,MATCH('HFTD CPZ'!$B1900,'Approved CPZ List'!$B:$B,0))),$K1900,#N/A))</f>
        <v>#N/A</v>
      </c>
    </row>
    <row r="1901" spans="1:13" ht="15.75" x14ac:dyDescent="0.25">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List'!$I:$I,MATCH('HFTD CPZ'!$B1901,'08W Project List'!$F:$F,0))),$K1901,#N/A)</f>
        <v>#N/A</v>
      </c>
      <c r="M1901" s="35" t="e">
        <f>IF(ISNUMBER(L1901),#N/A,IF(ISNUMBER(INDEX('Approved CPZ List'!$I:$I,MATCH('HFTD CPZ'!$B1901,'Approved CPZ List'!$B:$B,0))),$K1901,#N/A))</f>
        <v>#N/A</v>
      </c>
    </row>
    <row r="1902" spans="1:13" ht="15.75" x14ac:dyDescent="0.25">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List'!$I:$I,MATCH('HFTD CPZ'!$B1902,'08W Project List'!$F:$F,0))),$K1902,#N/A)</f>
        <v>#N/A</v>
      </c>
      <c r="M1902" s="35" t="e">
        <f>IF(ISNUMBER(L1902),#N/A,IF(ISNUMBER(INDEX('Approved CPZ List'!$I:$I,MATCH('HFTD CPZ'!$B1902,'Approved CPZ List'!$B:$B,0))),$K1902,#N/A))</f>
        <v>#N/A</v>
      </c>
    </row>
    <row r="1903" spans="1:13" ht="15.75" x14ac:dyDescent="0.25">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List'!$I:$I,MATCH('HFTD CPZ'!$B1903,'08W Project List'!$F:$F,0))),$K1903,#N/A)</f>
        <v>#N/A</v>
      </c>
      <c r="M1903" s="35" t="e">
        <f>IF(ISNUMBER(L1903),#N/A,IF(ISNUMBER(INDEX('Approved CPZ List'!$I:$I,MATCH('HFTD CPZ'!$B1903,'Approved CPZ List'!$B:$B,0))),$K1903,#N/A))</f>
        <v>#N/A</v>
      </c>
    </row>
    <row r="1904" spans="1:13" ht="15.75" x14ac:dyDescent="0.25">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List'!$I:$I,MATCH('HFTD CPZ'!$B1904,'08W Project List'!$F:$F,0))),$K1904,#N/A)</f>
        <v>#N/A</v>
      </c>
      <c r="M1904" s="35" t="e">
        <f>IF(ISNUMBER(L1904),#N/A,IF(ISNUMBER(INDEX('Approved CPZ List'!$I:$I,MATCH('HFTD CPZ'!$B1904,'Approved CPZ List'!$B:$B,0))),$K1904,#N/A))</f>
        <v>#N/A</v>
      </c>
    </row>
    <row r="1905" spans="1:13" ht="15.75" x14ac:dyDescent="0.25">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List'!$I:$I,MATCH('HFTD CPZ'!$B1905,'08W Project List'!$F:$F,0))),$K1905,#N/A)</f>
        <v>#N/A</v>
      </c>
      <c r="M1905" s="35" t="e">
        <f>IF(ISNUMBER(L1905),#N/A,IF(ISNUMBER(INDEX('Approved CPZ List'!$I:$I,MATCH('HFTD CPZ'!$B1905,'Approved CPZ List'!$B:$B,0))),$K1905,#N/A))</f>
        <v>#N/A</v>
      </c>
    </row>
    <row r="1906" spans="1:13" ht="15.75" x14ac:dyDescent="0.25">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List'!$I:$I,MATCH('HFTD CPZ'!$B1906,'08W Project List'!$F:$F,0))),$K1906,#N/A)</f>
        <v>#N/A</v>
      </c>
      <c r="M1906" s="35" t="e">
        <f>IF(ISNUMBER(L1906),#N/A,IF(ISNUMBER(INDEX('Approved CPZ List'!$I:$I,MATCH('HFTD CPZ'!$B1906,'Approved CPZ List'!$B:$B,0))),$K1906,#N/A))</f>
        <v>#N/A</v>
      </c>
    </row>
    <row r="1907" spans="1:13" ht="15.75" x14ac:dyDescent="0.25">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List'!$I:$I,MATCH('HFTD CPZ'!$B1907,'08W Project List'!$F:$F,0))),$K1907,#N/A)</f>
        <v>#N/A</v>
      </c>
      <c r="M1907" s="35" t="e">
        <f>IF(ISNUMBER(L1907),#N/A,IF(ISNUMBER(INDEX('Approved CPZ List'!$I:$I,MATCH('HFTD CPZ'!$B1907,'Approved CPZ List'!$B:$B,0))),$K1907,#N/A))</f>
        <v>#N/A</v>
      </c>
    </row>
    <row r="1908" spans="1:13" ht="15.75" x14ac:dyDescent="0.25">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List'!$I:$I,MATCH('HFTD CPZ'!$B1908,'08W Project List'!$F:$F,0))),$K1908,#N/A)</f>
        <v>#N/A</v>
      </c>
      <c r="M1908" s="35" t="e">
        <f>IF(ISNUMBER(L1908),#N/A,IF(ISNUMBER(INDEX('Approved CPZ List'!$I:$I,MATCH('HFTD CPZ'!$B1908,'Approved CPZ List'!$B:$B,0))),$K1908,#N/A))</f>
        <v>#N/A</v>
      </c>
    </row>
    <row r="1909" spans="1:13" ht="15.75" x14ac:dyDescent="0.25">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List'!$I:$I,MATCH('HFTD CPZ'!$B1909,'08W Project List'!$F:$F,0))),$K1909,#N/A)</f>
        <v>#N/A</v>
      </c>
      <c r="M1909" s="35" t="e">
        <f>IF(ISNUMBER(L1909),#N/A,IF(ISNUMBER(INDEX('Approved CPZ List'!$I:$I,MATCH('HFTD CPZ'!$B1909,'Approved CPZ List'!$B:$B,0))),$K1909,#N/A))</f>
        <v>#N/A</v>
      </c>
    </row>
    <row r="1910" spans="1:13" ht="15.75" x14ac:dyDescent="0.25">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List'!$I:$I,MATCH('HFTD CPZ'!$B1910,'08W Project List'!$F:$F,0))),$K1910,#N/A)</f>
        <v>#N/A</v>
      </c>
      <c r="M1910" s="35" t="e">
        <f>IF(ISNUMBER(L1910),#N/A,IF(ISNUMBER(INDEX('Approved CPZ List'!$I:$I,MATCH('HFTD CPZ'!$B1910,'Approved CPZ List'!$B:$B,0))),$K1910,#N/A))</f>
        <v>#N/A</v>
      </c>
    </row>
    <row r="1911" spans="1:13" ht="15.75" x14ac:dyDescent="0.25">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List'!$I:$I,MATCH('HFTD CPZ'!$B1911,'08W Project List'!$F:$F,0))),$K1911,#N/A)</f>
        <v>#N/A</v>
      </c>
      <c r="M1911" s="35" t="e">
        <f>IF(ISNUMBER(L1911),#N/A,IF(ISNUMBER(INDEX('Approved CPZ List'!$I:$I,MATCH('HFTD CPZ'!$B1911,'Approved CPZ List'!$B:$B,0))),$K1911,#N/A))</f>
        <v>#N/A</v>
      </c>
    </row>
    <row r="1912" spans="1:13" ht="15.75" x14ac:dyDescent="0.25">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List'!$I:$I,MATCH('HFTD CPZ'!$B1912,'08W Project List'!$F:$F,0))),$K1912,#N/A)</f>
        <v>#N/A</v>
      </c>
      <c r="M1912" s="35" t="e">
        <f>IF(ISNUMBER(L1912),#N/A,IF(ISNUMBER(INDEX('Approved CPZ List'!$I:$I,MATCH('HFTD CPZ'!$B1912,'Approved CPZ List'!$B:$B,0))),$K1912,#N/A))</f>
        <v>#N/A</v>
      </c>
    </row>
    <row r="1913" spans="1:13" ht="15.75" x14ac:dyDescent="0.25">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List'!$I:$I,MATCH('HFTD CPZ'!$B1913,'08W Project List'!$F:$F,0))),$K1913,#N/A)</f>
        <v>#N/A</v>
      </c>
      <c r="M1913" s="35" t="e">
        <f>IF(ISNUMBER(L1913),#N/A,IF(ISNUMBER(INDEX('Approved CPZ List'!$I:$I,MATCH('HFTD CPZ'!$B1913,'Approved CPZ List'!$B:$B,0))),$K1913,#N/A))</f>
        <v>#N/A</v>
      </c>
    </row>
    <row r="1914" spans="1:13" ht="15.75" x14ac:dyDescent="0.25">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List'!$I:$I,MATCH('HFTD CPZ'!$B1914,'08W Project List'!$F:$F,0))),$K1914,#N/A)</f>
        <v>#N/A</v>
      </c>
      <c r="M1914" s="35" t="e">
        <f>IF(ISNUMBER(L1914),#N/A,IF(ISNUMBER(INDEX('Approved CPZ List'!$I:$I,MATCH('HFTD CPZ'!$B1914,'Approved CPZ List'!$B:$B,0))),$K1914,#N/A))</f>
        <v>#N/A</v>
      </c>
    </row>
    <row r="1915" spans="1:13" ht="15.75" x14ac:dyDescent="0.25">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List'!$I:$I,MATCH('HFTD CPZ'!$B1915,'08W Project List'!$F:$F,0))),$K1915,#N/A)</f>
        <v>#N/A</v>
      </c>
      <c r="M1915" s="35" t="e">
        <f>IF(ISNUMBER(L1915),#N/A,IF(ISNUMBER(INDEX('Approved CPZ List'!$I:$I,MATCH('HFTD CPZ'!$B1915,'Approved CPZ List'!$B:$B,0))),$K1915,#N/A))</f>
        <v>#N/A</v>
      </c>
    </row>
    <row r="1916" spans="1:13" ht="15.75" x14ac:dyDescent="0.25">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List'!$I:$I,MATCH('HFTD CPZ'!$B1916,'08W Project List'!$F:$F,0))),$K1916,#N/A)</f>
        <v>#N/A</v>
      </c>
      <c r="M1916" s="35" t="e">
        <f>IF(ISNUMBER(L1916),#N/A,IF(ISNUMBER(INDEX('Approved CPZ List'!$I:$I,MATCH('HFTD CPZ'!$B1916,'Approved CPZ List'!$B:$B,0))),$K1916,#N/A))</f>
        <v>#N/A</v>
      </c>
    </row>
    <row r="1917" spans="1:13" ht="15.75" x14ac:dyDescent="0.25">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List'!$I:$I,MATCH('HFTD CPZ'!$B1917,'08W Project List'!$F:$F,0))),$K1917,#N/A)</f>
        <v>#N/A</v>
      </c>
      <c r="M1917" s="35" t="e">
        <f>IF(ISNUMBER(L1917),#N/A,IF(ISNUMBER(INDEX('Approved CPZ List'!$I:$I,MATCH('HFTD CPZ'!$B1917,'Approved CPZ List'!$B:$B,0))),$K1917,#N/A))</f>
        <v>#N/A</v>
      </c>
    </row>
    <row r="1918" spans="1:13" ht="15.75" x14ac:dyDescent="0.25">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List'!$I:$I,MATCH('HFTD CPZ'!$B1918,'08W Project List'!$F:$F,0))),$K1918,#N/A)</f>
        <v>#N/A</v>
      </c>
      <c r="M1918" s="35" t="e">
        <f>IF(ISNUMBER(L1918),#N/A,IF(ISNUMBER(INDEX('Approved CPZ List'!$I:$I,MATCH('HFTD CPZ'!$B1918,'Approved CPZ List'!$B:$B,0))),$K1918,#N/A))</f>
        <v>#N/A</v>
      </c>
    </row>
    <row r="1919" spans="1:13" ht="15.75" x14ac:dyDescent="0.25">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List'!$I:$I,MATCH('HFTD CPZ'!$B1919,'08W Project List'!$F:$F,0))),$K1919,#N/A)</f>
        <v>#N/A</v>
      </c>
      <c r="M1919" s="35" t="e">
        <f>IF(ISNUMBER(L1919),#N/A,IF(ISNUMBER(INDEX('Approved CPZ List'!$I:$I,MATCH('HFTD CPZ'!$B1919,'Approved CPZ List'!$B:$B,0))),$K1919,#N/A))</f>
        <v>#N/A</v>
      </c>
    </row>
    <row r="1920" spans="1:13" ht="15.75" x14ac:dyDescent="0.25">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List'!$I:$I,MATCH('HFTD CPZ'!$B1920,'08W Project List'!$F:$F,0))),$K1920,#N/A)</f>
        <v>#N/A</v>
      </c>
      <c r="M1920" s="35" t="e">
        <f>IF(ISNUMBER(L1920),#N/A,IF(ISNUMBER(INDEX('Approved CPZ List'!$I:$I,MATCH('HFTD CPZ'!$B1920,'Approved CPZ List'!$B:$B,0))),$K1920,#N/A))</f>
        <v>#N/A</v>
      </c>
    </row>
    <row r="1921" spans="1:13" ht="15.75" x14ac:dyDescent="0.25">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List'!$I:$I,MATCH('HFTD CPZ'!$B1921,'08W Project List'!$F:$F,0))),$K1921,#N/A)</f>
        <v>#N/A</v>
      </c>
      <c r="M1921" s="35" t="e">
        <f>IF(ISNUMBER(L1921),#N/A,IF(ISNUMBER(INDEX('Approved CPZ List'!$I:$I,MATCH('HFTD CPZ'!$B1921,'Approved CPZ List'!$B:$B,0))),$K1921,#N/A))</f>
        <v>#N/A</v>
      </c>
    </row>
    <row r="1922" spans="1:13" ht="15.75" x14ac:dyDescent="0.25">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List'!$I:$I,MATCH('HFTD CPZ'!$B1922,'08W Project List'!$F:$F,0))),$K1922,#N/A)</f>
        <v>#N/A</v>
      </c>
      <c r="M1922" s="35" t="e">
        <f>IF(ISNUMBER(L1922),#N/A,IF(ISNUMBER(INDEX('Approved CPZ List'!$I:$I,MATCH('HFTD CPZ'!$B1922,'Approved CPZ List'!$B:$B,0))),$K1922,#N/A))</f>
        <v>#N/A</v>
      </c>
    </row>
    <row r="1923" spans="1:13" ht="15.75" x14ac:dyDescent="0.25">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List'!$I:$I,MATCH('HFTD CPZ'!$B1923,'08W Project List'!$F:$F,0))),$K1923,#N/A)</f>
        <v>#N/A</v>
      </c>
      <c r="M1923" s="35" t="e">
        <f>IF(ISNUMBER(L1923),#N/A,IF(ISNUMBER(INDEX('Approved CPZ List'!$I:$I,MATCH('HFTD CPZ'!$B1923,'Approved CPZ List'!$B:$B,0))),$K1923,#N/A))</f>
        <v>#N/A</v>
      </c>
    </row>
    <row r="1924" spans="1:13" ht="15.75" x14ac:dyDescent="0.25">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List'!$I:$I,MATCH('HFTD CPZ'!$B1924,'08W Project List'!$F:$F,0))),$K1924,#N/A)</f>
        <v>#N/A</v>
      </c>
      <c r="M1924" s="35" t="e">
        <f>IF(ISNUMBER(L1924),#N/A,IF(ISNUMBER(INDEX('Approved CPZ List'!$I:$I,MATCH('HFTD CPZ'!$B1924,'Approved CPZ List'!$B:$B,0))),$K1924,#N/A))</f>
        <v>#N/A</v>
      </c>
    </row>
    <row r="1925" spans="1:13" ht="15.75" x14ac:dyDescent="0.25">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List'!$I:$I,MATCH('HFTD CPZ'!$B1925,'08W Project List'!$F:$F,0))),$K1925,#N/A)</f>
        <v>#N/A</v>
      </c>
      <c r="M1925" s="35" t="e">
        <f>IF(ISNUMBER(L1925),#N/A,IF(ISNUMBER(INDEX('Approved CPZ List'!$I:$I,MATCH('HFTD CPZ'!$B1925,'Approved CPZ List'!$B:$B,0))),$K1925,#N/A))</f>
        <v>#N/A</v>
      </c>
    </row>
    <row r="1926" spans="1:13" ht="15.75" x14ac:dyDescent="0.25">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List'!$I:$I,MATCH('HFTD CPZ'!$B1926,'08W Project List'!$F:$F,0))),$K1926,#N/A)</f>
        <v>#N/A</v>
      </c>
      <c r="M1926" s="35" t="e">
        <f>IF(ISNUMBER(L1926),#N/A,IF(ISNUMBER(INDEX('Approved CPZ List'!$I:$I,MATCH('HFTD CPZ'!$B1926,'Approved CPZ List'!$B:$B,0))),$K1926,#N/A))</f>
        <v>#N/A</v>
      </c>
    </row>
    <row r="1927" spans="1:13" ht="15.75" x14ac:dyDescent="0.25">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List'!$I:$I,MATCH('HFTD CPZ'!$B1927,'08W Project List'!$F:$F,0))),$K1927,#N/A)</f>
        <v>#N/A</v>
      </c>
      <c r="M1927" s="35" t="e">
        <f>IF(ISNUMBER(L1927),#N/A,IF(ISNUMBER(INDEX('Approved CPZ List'!$I:$I,MATCH('HFTD CPZ'!$B1927,'Approved CPZ List'!$B:$B,0))),$K1927,#N/A))</f>
        <v>#N/A</v>
      </c>
    </row>
    <row r="1928" spans="1:13" ht="15.75" x14ac:dyDescent="0.25">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List'!$I:$I,MATCH('HFTD CPZ'!$B1928,'08W Project List'!$F:$F,0))),$K1928,#N/A)</f>
        <v>#N/A</v>
      </c>
      <c r="M1928" s="35" t="e">
        <f>IF(ISNUMBER(L1928),#N/A,IF(ISNUMBER(INDEX('Approved CPZ List'!$I:$I,MATCH('HFTD CPZ'!$B1928,'Approved CPZ List'!$B:$B,0))),$K1928,#N/A))</f>
        <v>#N/A</v>
      </c>
    </row>
    <row r="1929" spans="1:13" ht="15.75" x14ac:dyDescent="0.25">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List'!$I:$I,MATCH('HFTD CPZ'!$B1929,'08W Project List'!$F:$F,0))),$K1929,#N/A)</f>
        <v>#N/A</v>
      </c>
      <c r="M1929" s="35" t="e">
        <f>IF(ISNUMBER(L1929),#N/A,IF(ISNUMBER(INDEX('Approved CPZ List'!$I:$I,MATCH('HFTD CPZ'!$B1929,'Approved CPZ List'!$B:$B,0))),$K1929,#N/A))</f>
        <v>#N/A</v>
      </c>
    </row>
    <row r="1930" spans="1:13" ht="15.75" x14ac:dyDescent="0.25">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List'!$I:$I,MATCH('HFTD CPZ'!$B1930,'08W Project List'!$F:$F,0))),$K1930,#N/A)</f>
        <v>#N/A</v>
      </c>
      <c r="M1930" s="35" t="e">
        <f>IF(ISNUMBER(L1930),#N/A,IF(ISNUMBER(INDEX('Approved CPZ List'!$I:$I,MATCH('HFTD CPZ'!$B1930,'Approved CPZ List'!$B:$B,0))),$K1930,#N/A))</f>
        <v>#N/A</v>
      </c>
    </row>
    <row r="1931" spans="1:13" ht="15.75" x14ac:dyDescent="0.25">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List'!$I:$I,MATCH('HFTD CPZ'!$B1931,'08W Project List'!$F:$F,0))),$K1931,#N/A)</f>
        <v>#N/A</v>
      </c>
      <c r="M1931" s="35" t="e">
        <f>IF(ISNUMBER(L1931),#N/A,IF(ISNUMBER(INDEX('Approved CPZ List'!$I:$I,MATCH('HFTD CPZ'!$B1931,'Approved CPZ List'!$B:$B,0))),$K1931,#N/A))</f>
        <v>#N/A</v>
      </c>
    </row>
    <row r="1932" spans="1:13" ht="15.75" x14ac:dyDescent="0.25">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List'!$I:$I,MATCH('HFTD CPZ'!$B1932,'08W Project List'!$F:$F,0))),$K1932,#N/A)</f>
        <v>#N/A</v>
      </c>
      <c r="M1932" s="35" t="e">
        <f>IF(ISNUMBER(L1932),#N/A,IF(ISNUMBER(INDEX('Approved CPZ List'!$I:$I,MATCH('HFTD CPZ'!$B1932,'Approved CPZ List'!$B:$B,0))),$K1932,#N/A))</f>
        <v>#N/A</v>
      </c>
    </row>
    <row r="1933" spans="1:13" ht="15.75" x14ac:dyDescent="0.25">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List'!$I:$I,MATCH('HFTD CPZ'!$B1933,'08W Project List'!$F:$F,0))),$K1933,#N/A)</f>
        <v>#N/A</v>
      </c>
      <c r="M1933" s="35" t="e">
        <f>IF(ISNUMBER(L1933),#N/A,IF(ISNUMBER(INDEX('Approved CPZ List'!$I:$I,MATCH('HFTD CPZ'!$B1933,'Approved CPZ List'!$B:$B,0))),$K1933,#N/A))</f>
        <v>#N/A</v>
      </c>
    </row>
    <row r="1934" spans="1:13" ht="15.75" x14ac:dyDescent="0.25">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List'!$I:$I,MATCH('HFTD CPZ'!$B1934,'08W Project List'!$F:$F,0))),$K1934,#N/A)</f>
        <v>#N/A</v>
      </c>
      <c r="M1934" s="35" t="e">
        <f>IF(ISNUMBER(L1934),#N/A,IF(ISNUMBER(INDEX('Approved CPZ List'!$I:$I,MATCH('HFTD CPZ'!$B1934,'Approved CPZ List'!$B:$B,0))),$K1934,#N/A))</f>
        <v>#N/A</v>
      </c>
    </row>
    <row r="1935" spans="1:13" ht="15.75" x14ac:dyDescent="0.25">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List'!$I:$I,MATCH('HFTD CPZ'!$B1935,'08W Project List'!$F:$F,0))),$K1935,#N/A)</f>
        <v>#N/A</v>
      </c>
      <c r="M1935" s="35" t="e">
        <f>IF(ISNUMBER(L1935),#N/A,IF(ISNUMBER(INDEX('Approved CPZ List'!$I:$I,MATCH('HFTD CPZ'!$B1935,'Approved CPZ List'!$B:$B,0))),$K1935,#N/A))</f>
        <v>#N/A</v>
      </c>
    </row>
    <row r="1936" spans="1:13" ht="15.75" x14ac:dyDescent="0.25">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List'!$I:$I,MATCH('HFTD CPZ'!$B1936,'08W Project List'!$F:$F,0))),$K1936,#N/A)</f>
        <v>#N/A</v>
      </c>
      <c r="M1936" s="35" t="e">
        <f>IF(ISNUMBER(L1936),#N/A,IF(ISNUMBER(INDEX('Approved CPZ List'!$I:$I,MATCH('HFTD CPZ'!$B1936,'Approved CPZ List'!$B:$B,0))),$K1936,#N/A))</f>
        <v>#N/A</v>
      </c>
    </row>
    <row r="1937" spans="1:13" ht="15.75" x14ac:dyDescent="0.25">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List'!$I:$I,MATCH('HFTD CPZ'!$B1937,'08W Project List'!$F:$F,0))),$K1937,#N/A)</f>
        <v>#N/A</v>
      </c>
      <c r="M1937" s="35" t="e">
        <f>IF(ISNUMBER(L1937),#N/A,IF(ISNUMBER(INDEX('Approved CPZ List'!$I:$I,MATCH('HFTD CPZ'!$B1937,'Approved CPZ List'!$B:$B,0))),$K1937,#N/A))</f>
        <v>#N/A</v>
      </c>
    </row>
    <row r="1938" spans="1:13" ht="15.75" x14ac:dyDescent="0.25">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List'!$I:$I,MATCH('HFTD CPZ'!$B1938,'08W Project List'!$F:$F,0))),$K1938,#N/A)</f>
        <v>#N/A</v>
      </c>
      <c r="M1938" s="35" t="e">
        <f>IF(ISNUMBER(L1938),#N/A,IF(ISNUMBER(INDEX('Approved CPZ List'!$I:$I,MATCH('HFTD CPZ'!$B1938,'Approved CPZ List'!$B:$B,0))),$K1938,#N/A))</f>
        <v>#N/A</v>
      </c>
    </row>
    <row r="1939" spans="1:13" ht="15.75" x14ac:dyDescent="0.25">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List'!$I:$I,MATCH('HFTD CPZ'!$B1939,'08W Project List'!$F:$F,0))),$K1939,#N/A)</f>
        <v>#N/A</v>
      </c>
      <c r="M1939" s="35" t="e">
        <f>IF(ISNUMBER(L1939),#N/A,IF(ISNUMBER(INDEX('Approved CPZ List'!$I:$I,MATCH('HFTD CPZ'!$B1939,'Approved CPZ List'!$B:$B,0))),$K1939,#N/A))</f>
        <v>#N/A</v>
      </c>
    </row>
    <row r="1940" spans="1:13" ht="15.75" x14ac:dyDescent="0.25">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List'!$I:$I,MATCH('HFTD CPZ'!$B1940,'08W Project List'!$F:$F,0))),$K1940,#N/A)</f>
        <v>#N/A</v>
      </c>
      <c r="M1940" s="35" t="e">
        <f>IF(ISNUMBER(L1940),#N/A,IF(ISNUMBER(INDEX('Approved CPZ List'!$I:$I,MATCH('HFTD CPZ'!$B1940,'Approved CPZ List'!$B:$B,0))),$K1940,#N/A))</f>
        <v>#N/A</v>
      </c>
    </row>
    <row r="1941" spans="1:13" ht="15.75" x14ac:dyDescent="0.25">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List'!$I:$I,MATCH('HFTD CPZ'!$B1941,'08W Project List'!$F:$F,0))),$K1941,#N/A)</f>
        <v>#N/A</v>
      </c>
      <c r="M1941" s="35" t="e">
        <f>IF(ISNUMBER(L1941),#N/A,IF(ISNUMBER(INDEX('Approved CPZ List'!$I:$I,MATCH('HFTD CPZ'!$B1941,'Approved CPZ List'!$B:$B,0))),$K1941,#N/A))</f>
        <v>#N/A</v>
      </c>
    </row>
    <row r="1942" spans="1:13" ht="15.75" x14ac:dyDescent="0.25">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List'!$I:$I,MATCH('HFTD CPZ'!$B1942,'08W Project List'!$F:$F,0))),$K1942,#N/A)</f>
        <v>#N/A</v>
      </c>
      <c r="M1942" s="35" t="e">
        <f>IF(ISNUMBER(L1942),#N/A,IF(ISNUMBER(INDEX('Approved CPZ List'!$I:$I,MATCH('HFTD CPZ'!$B1942,'Approved CPZ List'!$B:$B,0))),$K1942,#N/A))</f>
        <v>#N/A</v>
      </c>
    </row>
    <row r="1943" spans="1:13" ht="15.75" x14ac:dyDescent="0.25">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List'!$I:$I,MATCH('HFTD CPZ'!$B1943,'08W Project List'!$F:$F,0))),$K1943,#N/A)</f>
        <v>#N/A</v>
      </c>
      <c r="M1943" s="35" t="e">
        <f>IF(ISNUMBER(L1943),#N/A,IF(ISNUMBER(INDEX('Approved CPZ List'!$I:$I,MATCH('HFTD CPZ'!$B1943,'Approved CPZ List'!$B:$B,0))),$K1943,#N/A))</f>
        <v>#N/A</v>
      </c>
    </row>
    <row r="1944" spans="1:13" ht="15.75" x14ac:dyDescent="0.25">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List'!$I:$I,MATCH('HFTD CPZ'!$B1944,'08W Project List'!$F:$F,0))),$K1944,#N/A)</f>
        <v>#N/A</v>
      </c>
      <c r="M1944" s="35" t="e">
        <f>IF(ISNUMBER(L1944),#N/A,IF(ISNUMBER(INDEX('Approved CPZ List'!$I:$I,MATCH('HFTD CPZ'!$B1944,'Approved CPZ List'!$B:$B,0))),$K1944,#N/A))</f>
        <v>#N/A</v>
      </c>
    </row>
    <row r="1945" spans="1:13" ht="15.75" x14ac:dyDescent="0.25">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List'!$I:$I,MATCH('HFTD CPZ'!$B1945,'08W Project List'!$F:$F,0))),$K1945,#N/A)</f>
        <v>#N/A</v>
      </c>
      <c r="M1945" s="35" t="e">
        <f>IF(ISNUMBER(L1945),#N/A,IF(ISNUMBER(INDEX('Approved CPZ List'!$I:$I,MATCH('HFTD CPZ'!$B1945,'Approved CPZ List'!$B:$B,0))),$K1945,#N/A))</f>
        <v>#N/A</v>
      </c>
    </row>
    <row r="1946" spans="1:13" ht="15.75" x14ac:dyDescent="0.25">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List'!$I:$I,MATCH('HFTD CPZ'!$B1946,'08W Project List'!$F:$F,0))),$K1946,#N/A)</f>
        <v>#N/A</v>
      </c>
      <c r="M1946" s="35" t="e">
        <f>IF(ISNUMBER(L1946),#N/A,IF(ISNUMBER(INDEX('Approved CPZ List'!$I:$I,MATCH('HFTD CPZ'!$B1946,'Approved CPZ List'!$B:$B,0))),$K1946,#N/A))</f>
        <v>#N/A</v>
      </c>
    </row>
    <row r="1947" spans="1:13" ht="15.75" x14ac:dyDescent="0.25">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List'!$I:$I,MATCH('HFTD CPZ'!$B1947,'08W Project List'!$F:$F,0))),$K1947,#N/A)</f>
        <v>#N/A</v>
      </c>
      <c r="M1947" s="35" t="e">
        <f>IF(ISNUMBER(L1947),#N/A,IF(ISNUMBER(INDEX('Approved CPZ List'!$I:$I,MATCH('HFTD CPZ'!$B1947,'Approved CPZ List'!$B:$B,0))),$K1947,#N/A))</f>
        <v>#N/A</v>
      </c>
    </row>
    <row r="1948" spans="1:13" ht="15.75" x14ac:dyDescent="0.25">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List'!$I:$I,MATCH('HFTD CPZ'!$B1948,'08W Project List'!$F:$F,0))),$K1948,#N/A)</f>
        <v>#N/A</v>
      </c>
      <c r="M1948" s="35" t="e">
        <f>IF(ISNUMBER(L1948),#N/A,IF(ISNUMBER(INDEX('Approved CPZ List'!$I:$I,MATCH('HFTD CPZ'!$B1948,'Approved CPZ List'!$B:$B,0))),$K1948,#N/A))</f>
        <v>#N/A</v>
      </c>
    </row>
    <row r="1949" spans="1:13" ht="15.75" x14ac:dyDescent="0.25">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List'!$I:$I,MATCH('HFTD CPZ'!$B1949,'08W Project List'!$F:$F,0))),$K1949,#N/A)</f>
        <v>#N/A</v>
      </c>
      <c r="M1949" s="35" t="e">
        <f>IF(ISNUMBER(L1949),#N/A,IF(ISNUMBER(INDEX('Approved CPZ List'!$I:$I,MATCH('HFTD CPZ'!$B1949,'Approved CPZ List'!$B:$B,0))),$K1949,#N/A))</f>
        <v>#N/A</v>
      </c>
    </row>
    <row r="1950" spans="1:13" ht="15.75" x14ac:dyDescent="0.25">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List'!$I:$I,MATCH('HFTD CPZ'!$B1950,'08W Project List'!$F:$F,0))),$K1950,#N/A)</f>
        <v>#N/A</v>
      </c>
      <c r="M1950" s="35" t="e">
        <f>IF(ISNUMBER(L1950),#N/A,IF(ISNUMBER(INDEX('Approved CPZ List'!$I:$I,MATCH('HFTD CPZ'!$B1950,'Approved CPZ List'!$B:$B,0))),$K1950,#N/A))</f>
        <v>#N/A</v>
      </c>
    </row>
    <row r="1951" spans="1:13" ht="15.75" x14ac:dyDescent="0.25">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List'!$I:$I,MATCH('HFTD CPZ'!$B1951,'08W Project List'!$F:$F,0))),$K1951,#N/A)</f>
        <v>#N/A</v>
      </c>
      <c r="M1951" s="35" t="e">
        <f>IF(ISNUMBER(L1951),#N/A,IF(ISNUMBER(INDEX('Approved CPZ List'!$I:$I,MATCH('HFTD CPZ'!$B1951,'Approved CPZ List'!$B:$B,0))),$K1951,#N/A))</f>
        <v>#N/A</v>
      </c>
    </row>
    <row r="1952" spans="1:13" ht="15.75" x14ac:dyDescent="0.25">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List'!$I:$I,MATCH('HFTD CPZ'!$B1952,'08W Project List'!$F:$F,0))),$K1952,#N/A)</f>
        <v>#N/A</v>
      </c>
      <c r="M1952" s="35" t="e">
        <f>IF(ISNUMBER(L1952),#N/A,IF(ISNUMBER(INDEX('Approved CPZ List'!$I:$I,MATCH('HFTD CPZ'!$B1952,'Approved CPZ List'!$B:$B,0))),$K1952,#N/A))</f>
        <v>#N/A</v>
      </c>
    </row>
    <row r="1953" spans="1:13" ht="15.75" x14ac:dyDescent="0.25">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List'!$I:$I,MATCH('HFTD CPZ'!$B1953,'08W Project List'!$F:$F,0))),$K1953,#N/A)</f>
        <v>#N/A</v>
      </c>
      <c r="M1953" s="35" t="e">
        <f>IF(ISNUMBER(L1953),#N/A,IF(ISNUMBER(INDEX('Approved CPZ List'!$I:$I,MATCH('HFTD CPZ'!$B1953,'Approved CPZ List'!$B:$B,0))),$K1953,#N/A))</f>
        <v>#N/A</v>
      </c>
    </row>
    <row r="1954" spans="1:13" ht="15.75" x14ac:dyDescent="0.25">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List'!$I:$I,MATCH('HFTD CPZ'!$B1954,'08W Project List'!$F:$F,0))),$K1954,#N/A)</f>
        <v>#N/A</v>
      </c>
      <c r="M1954" s="35" t="e">
        <f>IF(ISNUMBER(L1954),#N/A,IF(ISNUMBER(INDEX('Approved CPZ List'!$I:$I,MATCH('HFTD CPZ'!$B1954,'Approved CPZ List'!$B:$B,0))),$K1954,#N/A))</f>
        <v>#N/A</v>
      </c>
    </row>
    <row r="1955" spans="1:13" ht="15.75" x14ac:dyDescent="0.25">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List'!$I:$I,MATCH('HFTD CPZ'!$B1955,'08W Project List'!$F:$F,0))),$K1955,#N/A)</f>
        <v>#N/A</v>
      </c>
      <c r="M1955" s="35" t="e">
        <f>IF(ISNUMBER(L1955),#N/A,IF(ISNUMBER(INDEX('Approved CPZ List'!$I:$I,MATCH('HFTD CPZ'!$B1955,'Approved CPZ List'!$B:$B,0))),$K1955,#N/A))</f>
        <v>#N/A</v>
      </c>
    </row>
    <row r="1956" spans="1:13" ht="15.75" x14ac:dyDescent="0.25">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List'!$I:$I,MATCH('HFTD CPZ'!$B1956,'08W Project List'!$F:$F,0))),$K1956,#N/A)</f>
        <v>#N/A</v>
      </c>
      <c r="M1956" s="35" t="e">
        <f>IF(ISNUMBER(L1956),#N/A,IF(ISNUMBER(INDEX('Approved CPZ List'!$I:$I,MATCH('HFTD CPZ'!$B1956,'Approved CPZ List'!$B:$B,0))),$K1956,#N/A))</f>
        <v>#N/A</v>
      </c>
    </row>
    <row r="1957" spans="1:13" ht="15.75" x14ac:dyDescent="0.25">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List'!$I:$I,MATCH('HFTD CPZ'!$B1957,'08W Project List'!$F:$F,0))),$K1957,#N/A)</f>
        <v>#N/A</v>
      </c>
      <c r="M1957" s="35" t="e">
        <f>IF(ISNUMBER(L1957),#N/A,IF(ISNUMBER(INDEX('Approved CPZ List'!$I:$I,MATCH('HFTD CPZ'!$B1957,'Approved CPZ List'!$B:$B,0))),$K1957,#N/A))</f>
        <v>#N/A</v>
      </c>
    </row>
    <row r="1958" spans="1:13" ht="15.75" x14ac:dyDescent="0.25">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List'!$I:$I,MATCH('HFTD CPZ'!$B1958,'08W Project List'!$F:$F,0))),$K1958,#N/A)</f>
        <v>#N/A</v>
      </c>
      <c r="M1958" s="35" t="e">
        <f>IF(ISNUMBER(L1958),#N/A,IF(ISNUMBER(INDEX('Approved CPZ List'!$I:$I,MATCH('HFTD CPZ'!$B1958,'Approved CPZ List'!$B:$B,0))),$K1958,#N/A))</f>
        <v>#N/A</v>
      </c>
    </row>
    <row r="1959" spans="1:13" ht="15.75" x14ac:dyDescent="0.25">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List'!$I:$I,MATCH('HFTD CPZ'!$B1959,'08W Project List'!$F:$F,0))),$K1959,#N/A)</f>
        <v>#N/A</v>
      </c>
      <c r="M1959" s="35" t="e">
        <f>IF(ISNUMBER(L1959),#N/A,IF(ISNUMBER(INDEX('Approved CPZ List'!$I:$I,MATCH('HFTD CPZ'!$B1959,'Approved CPZ List'!$B:$B,0))),$K1959,#N/A))</f>
        <v>#N/A</v>
      </c>
    </row>
    <row r="1960" spans="1:13" ht="15.75" x14ac:dyDescent="0.25">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List'!$I:$I,MATCH('HFTD CPZ'!$B1960,'08W Project List'!$F:$F,0))),$K1960,#N/A)</f>
        <v>#N/A</v>
      </c>
      <c r="M1960" s="35" t="e">
        <f>IF(ISNUMBER(L1960),#N/A,IF(ISNUMBER(INDEX('Approved CPZ List'!$I:$I,MATCH('HFTD CPZ'!$B1960,'Approved CPZ List'!$B:$B,0))),$K1960,#N/A))</f>
        <v>#N/A</v>
      </c>
    </row>
    <row r="1961" spans="1:13" ht="15.75" x14ac:dyDescent="0.25">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List'!$I:$I,MATCH('HFTD CPZ'!$B1961,'08W Project List'!$F:$F,0))),$K1961,#N/A)</f>
        <v>#N/A</v>
      </c>
      <c r="M1961" s="35" t="e">
        <f>IF(ISNUMBER(L1961),#N/A,IF(ISNUMBER(INDEX('Approved CPZ List'!$I:$I,MATCH('HFTD CPZ'!$B1961,'Approved CPZ List'!$B:$B,0))),$K1961,#N/A))</f>
        <v>#N/A</v>
      </c>
    </row>
    <row r="1962" spans="1:13" ht="15.75" x14ac:dyDescent="0.25">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List'!$I:$I,MATCH('HFTD CPZ'!$B1962,'08W Project List'!$F:$F,0))),$K1962,#N/A)</f>
        <v>#N/A</v>
      </c>
      <c r="M1962" s="35" t="e">
        <f>IF(ISNUMBER(L1962),#N/A,IF(ISNUMBER(INDEX('Approved CPZ List'!$I:$I,MATCH('HFTD CPZ'!$B1962,'Approved CPZ List'!$B:$B,0))),$K1962,#N/A))</f>
        <v>#N/A</v>
      </c>
    </row>
    <row r="1963" spans="1:13" ht="15.75" x14ac:dyDescent="0.25">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List'!$I:$I,MATCH('HFTD CPZ'!$B1963,'08W Project List'!$F:$F,0))),$K1963,#N/A)</f>
        <v>#N/A</v>
      </c>
      <c r="M1963" s="35" t="e">
        <f>IF(ISNUMBER(L1963),#N/A,IF(ISNUMBER(INDEX('Approved CPZ List'!$I:$I,MATCH('HFTD CPZ'!$B1963,'Approved CPZ List'!$B:$B,0))),$K1963,#N/A))</f>
        <v>#N/A</v>
      </c>
    </row>
    <row r="1964" spans="1:13" ht="15.75" x14ac:dyDescent="0.25">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List'!$I:$I,MATCH('HFTD CPZ'!$B1964,'08W Project List'!$F:$F,0))),$K1964,#N/A)</f>
        <v>#N/A</v>
      </c>
      <c r="M1964" s="35" t="e">
        <f>IF(ISNUMBER(L1964),#N/A,IF(ISNUMBER(INDEX('Approved CPZ List'!$I:$I,MATCH('HFTD CPZ'!$B1964,'Approved CPZ List'!$B:$B,0))),$K1964,#N/A))</f>
        <v>#N/A</v>
      </c>
    </row>
    <row r="1965" spans="1:13" ht="15.75" x14ac:dyDescent="0.25">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List'!$I:$I,MATCH('HFTD CPZ'!$B1965,'08W Project List'!$F:$F,0))),$K1965,#N/A)</f>
        <v>#N/A</v>
      </c>
      <c r="M1965" s="35" t="e">
        <f>IF(ISNUMBER(L1965),#N/A,IF(ISNUMBER(INDEX('Approved CPZ List'!$I:$I,MATCH('HFTD CPZ'!$B1965,'Approved CPZ List'!$B:$B,0))),$K1965,#N/A))</f>
        <v>#N/A</v>
      </c>
    </row>
    <row r="1966" spans="1:13" ht="15.75" x14ac:dyDescent="0.25">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List'!$I:$I,MATCH('HFTD CPZ'!$B1966,'08W Project List'!$F:$F,0))),$K1966,#N/A)</f>
        <v>#N/A</v>
      </c>
      <c r="M1966" s="35" t="e">
        <f>IF(ISNUMBER(L1966),#N/A,IF(ISNUMBER(INDEX('Approved CPZ List'!$I:$I,MATCH('HFTD CPZ'!$B1966,'Approved CPZ List'!$B:$B,0))),$K1966,#N/A))</f>
        <v>#N/A</v>
      </c>
    </row>
    <row r="1967" spans="1:13" ht="15.75" x14ac:dyDescent="0.25">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List'!$I:$I,MATCH('HFTD CPZ'!$B1967,'08W Project List'!$F:$F,0))),$K1967,#N/A)</f>
        <v>#N/A</v>
      </c>
      <c r="M1967" s="35" t="e">
        <f>IF(ISNUMBER(L1967),#N/A,IF(ISNUMBER(INDEX('Approved CPZ List'!$I:$I,MATCH('HFTD CPZ'!$B1967,'Approved CPZ List'!$B:$B,0))),$K1967,#N/A))</f>
        <v>#N/A</v>
      </c>
    </row>
    <row r="1968" spans="1:13" ht="15.75" x14ac:dyDescent="0.25">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List'!$I:$I,MATCH('HFTD CPZ'!$B1968,'08W Project List'!$F:$F,0))),$K1968,#N/A)</f>
        <v>#N/A</v>
      </c>
      <c r="M1968" s="35" t="e">
        <f>IF(ISNUMBER(L1968),#N/A,IF(ISNUMBER(INDEX('Approved CPZ List'!$I:$I,MATCH('HFTD CPZ'!$B1968,'Approved CPZ List'!$B:$B,0))),$K1968,#N/A))</f>
        <v>#N/A</v>
      </c>
    </row>
    <row r="1969" spans="1:13" ht="15.75" x14ac:dyDescent="0.25">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List'!$I:$I,MATCH('HFTD CPZ'!$B1969,'08W Project List'!$F:$F,0))),$K1969,#N/A)</f>
        <v>#N/A</v>
      </c>
      <c r="M1969" s="35" t="e">
        <f>IF(ISNUMBER(L1969),#N/A,IF(ISNUMBER(INDEX('Approved CPZ List'!$I:$I,MATCH('HFTD CPZ'!$B1969,'Approved CPZ List'!$B:$B,0))),$K1969,#N/A))</f>
        <v>#N/A</v>
      </c>
    </row>
    <row r="1970" spans="1:13" ht="15.75" x14ac:dyDescent="0.25">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List'!$I:$I,MATCH('HFTD CPZ'!$B1970,'08W Project List'!$F:$F,0))),$K1970,#N/A)</f>
        <v>#N/A</v>
      </c>
      <c r="M1970" s="35" t="e">
        <f>IF(ISNUMBER(L1970),#N/A,IF(ISNUMBER(INDEX('Approved CPZ List'!$I:$I,MATCH('HFTD CPZ'!$B1970,'Approved CPZ List'!$B:$B,0))),$K1970,#N/A))</f>
        <v>#N/A</v>
      </c>
    </row>
    <row r="1971" spans="1:13" ht="15.75" x14ac:dyDescent="0.25">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List'!$I:$I,MATCH('HFTD CPZ'!$B1971,'08W Project List'!$F:$F,0))),$K1971,#N/A)</f>
        <v>#N/A</v>
      </c>
      <c r="M1971" s="35" t="e">
        <f>IF(ISNUMBER(L1971),#N/A,IF(ISNUMBER(INDEX('Approved CPZ List'!$I:$I,MATCH('HFTD CPZ'!$B1971,'Approved CPZ List'!$B:$B,0))),$K1971,#N/A))</f>
        <v>#N/A</v>
      </c>
    </row>
    <row r="1972" spans="1:13" ht="15.75" x14ac:dyDescent="0.25">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List'!$I:$I,MATCH('HFTD CPZ'!$B1972,'08W Project List'!$F:$F,0))),$K1972,#N/A)</f>
        <v>#N/A</v>
      </c>
      <c r="M1972" s="35" t="e">
        <f>IF(ISNUMBER(L1972),#N/A,IF(ISNUMBER(INDEX('Approved CPZ List'!$I:$I,MATCH('HFTD CPZ'!$B1972,'Approved CPZ List'!$B:$B,0))),$K1972,#N/A))</f>
        <v>#N/A</v>
      </c>
    </row>
    <row r="1973" spans="1:13" ht="15.75" x14ac:dyDescent="0.25">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List'!$I:$I,MATCH('HFTD CPZ'!$B1973,'08W Project List'!$F:$F,0))),$K1973,#N/A)</f>
        <v>#N/A</v>
      </c>
      <c r="M1973" s="35" t="e">
        <f>IF(ISNUMBER(L1973),#N/A,IF(ISNUMBER(INDEX('Approved CPZ List'!$I:$I,MATCH('HFTD CPZ'!$B1973,'Approved CPZ List'!$B:$B,0))),$K1973,#N/A))</f>
        <v>#N/A</v>
      </c>
    </row>
    <row r="1974" spans="1:13" ht="15.75" x14ac:dyDescent="0.25">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List'!$I:$I,MATCH('HFTD CPZ'!$B1974,'08W Project List'!$F:$F,0))),$K1974,#N/A)</f>
        <v>#N/A</v>
      </c>
      <c r="M1974" s="35" t="e">
        <f>IF(ISNUMBER(L1974),#N/A,IF(ISNUMBER(INDEX('Approved CPZ List'!$I:$I,MATCH('HFTD CPZ'!$B1974,'Approved CPZ List'!$B:$B,0))),$K1974,#N/A))</f>
        <v>#N/A</v>
      </c>
    </row>
    <row r="1975" spans="1:13" ht="15.75" x14ac:dyDescent="0.25">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List'!$I:$I,MATCH('HFTD CPZ'!$B1975,'08W Project List'!$F:$F,0))),$K1975,#N/A)</f>
        <v>#N/A</v>
      </c>
      <c r="M1975" s="35" t="e">
        <f>IF(ISNUMBER(L1975),#N/A,IF(ISNUMBER(INDEX('Approved CPZ List'!$I:$I,MATCH('HFTD CPZ'!$B1975,'Approved CPZ List'!$B:$B,0))),$K1975,#N/A))</f>
        <v>#N/A</v>
      </c>
    </row>
    <row r="1976" spans="1:13" ht="15.75" x14ac:dyDescent="0.25">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List'!$I:$I,MATCH('HFTD CPZ'!$B1976,'08W Project List'!$F:$F,0))),$K1976,#N/A)</f>
        <v>#N/A</v>
      </c>
      <c r="M1976" s="35" t="e">
        <f>IF(ISNUMBER(L1976),#N/A,IF(ISNUMBER(INDEX('Approved CPZ List'!$I:$I,MATCH('HFTD CPZ'!$B1976,'Approved CPZ List'!$B:$B,0))),$K1976,#N/A))</f>
        <v>#N/A</v>
      </c>
    </row>
    <row r="1977" spans="1:13" ht="15.75" x14ac:dyDescent="0.25">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List'!$I:$I,MATCH('HFTD CPZ'!$B1977,'08W Project List'!$F:$F,0))),$K1977,#N/A)</f>
        <v>#N/A</v>
      </c>
      <c r="M1977" s="35" t="e">
        <f>IF(ISNUMBER(L1977),#N/A,IF(ISNUMBER(INDEX('Approved CPZ List'!$I:$I,MATCH('HFTD CPZ'!$B1977,'Approved CPZ List'!$B:$B,0))),$K1977,#N/A))</f>
        <v>#N/A</v>
      </c>
    </row>
    <row r="1978" spans="1:13" ht="15.75" x14ac:dyDescent="0.25">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List'!$I:$I,MATCH('HFTD CPZ'!$B1978,'08W Project List'!$F:$F,0))),$K1978,#N/A)</f>
        <v>#N/A</v>
      </c>
      <c r="M1978" s="35" t="e">
        <f>IF(ISNUMBER(L1978),#N/A,IF(ISNUMBER(INDEX('Approved CPZ List'!$I:$I,MATCH('HFTD CPZ'!$B1978,'Approved CPZ List'!$B:$B,0))),$K1978,#N/A))</f>
        <v>#N/A</v>
      </c>
    </row>
    <row r="1979" spans="1:13" ht="15.75" x14ac:dyDescent="0.25">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List'!$I:$I,MATCH('HFTD CPZ'!$B1979,'08W Project List'!$F:$F,0))),$K1979,#N/A)</f>
        <v>#N/A</v>
      </c>
      <c r="M1979" s="35" t="e">
        <f>IF(ISNUMBER(L1979),#N/A,IF(ISNUMBER(INDEX('Approved CPZ List'!$I:$I,MATCH('HFTD CPZ'!$B1979,'Approved CPZ List'!$B:$B,0))),$K1979,#N/A))</f>
        <v>#N/A</v>
      </c>
    </row>
    <row r="1980" spans="1:13" ht="15.75" x14ac:dyDescent="0.25">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List'!$I:$I,MATCH('HFTD CPZ'!$B1980,'08W Project List'!$F:$F,0))),$K1980,#N/A)</f>
        <v>#N/A</v>
      </c>
      <c r="M1980" s="35" t="e">
        <f>IF(ISNUMBER(L1980),#N/A,IF(ISNUMBER(INDEX('Approved CPZ List'!$I:$I,MATCH('HFTD CPZ'!$B1980,'Approved CPZ List'!$B:$B,0))),$K1980,#N/A))</f>
        <v>#N/A</v>
      </c>
    </row>
    <row r="1981" spans="1:13" ht="15.75" x14ac:dyDescent="0.25">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List'!$I:$I,MATCH('HFTD CPZ'!$B1981,'08W Project List'!$F:$F,0))),$K1981,#N/A)</f>
        <v>#N/A</v>
      </c>
      <c r="M1981" s="35" t="e">
        <f>IF(ISNUMBER(L1981),#N/A,IF(ISNUMBER(INDEX('Approved CPZ List'!$I:$I,MATCH('HFTD CPZ'!$B1981,'Approved CPZ List'!$B:$B,0))),$K1981,#N/A))</f>
        <v>#N/A</v>
      </c>
    </row>
    <row r="1982" spans="1:13" ht="15.75" x14ac:dyDescent="0.25">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List'!$I:$I,MATCH('HFTD CPZ'!$B1982,'08W Project List'!$F:$F,0))),$K1982,#N/A)</f>
        <v>#N/A</v>
      </c>
      <c r="M1982" s="35" t="e">
        <f>IF(ISNUMBER(L1982),#N/A,IF(ISNUMBER(INDEX('Approved CPZ List'!$I:$I,MATCH('HFTD CPZ'!$B1982,'Approved CPZ List'!$B:$B,0))),$K1982,#N/A))</f>
        <v>#N/A</v>
      </c>
    </row>
    <row r="1983" spans="1:13" ht="15.75" x14ac:dyDescent="0.25">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List'!$I:$I,MATCH('HFTD CPZ'!$B1983,'08W Project List'!$F:$F,0))),$K1983,#N/A)</f>
        <v>#N/A</v>
      </c>
      <c r="M1983" s="35" t="e">
        <f>IF(ISNUMBER(L1983),#N/A,IF(ISNUMBER(INDEX('Approved CPZ List'!$I:$I,MATCH('HFTD CPZ'!$B1983,'Approved CPZ List'!$B:$B,0))),$K1983,#N/A))</f>
        <v>#N/A</v>
      </c>
    </row>
    <row r="1984" spans="1:13" ht="15.75" x14ac:dyDescent="0.25">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List'!$I:$I,MATCH('HFTD CPZ'!$B1984,'08W Project List'!$F:$F,0))),$K1984,#N/A)</f>
        <v>#N/A</v>
      </c>
      <c r="M1984" s="35" t="e">
        <f>IF(ISNUMBER(L1984),#N/A,IF(ISNUMBER(INDEX('Approved CPZ List'!$I:$I,MATCH('HFTD CPZ'!$B1984,'Approved CPZ List'!$B:$B,0))),$K1984,#N/A))</f>
        <v>#N/A</v>
      </c>
    </row>
    <row r="1985" spans="1:13" ht="15.75" x14ac:dyDescent="0.25">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List'!$I:$I,MATCH('HFTD CPZ'!$B1985,'08W Project List'!$F:$F,0))),$K1985,#N/A)</f>
        <v>#N/A</v>
      </c>
      <c r="M1985" s="35" t="e">
        <f>IF(ISNUMBER(L1985),#N/A,IF(ISNUMBER(INDEX('Approved CPZ List'!$I:$I,MATCH('HFTD CPZ'!$B1985,'Approved CPZ List'!$B:$B,0))),$K1985,#N/A))</f>
        <v>#N/A</v>
      </c>
    </row>
    <row r="1986" spans="1:13" ht="15.75" x14ac:dyDescent="0.25">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List'!$I:$I,MATCH('HFTD CPZ'!$B1986,'08W Project List'!$F:$F,0))),$K1986,#N/A)</f>
        <v>#N/A</v>
      </c>
      <c r="M1986" s="35" t="e">
        <f>IF(ISNUMBER(L1986),#N/A,IF(ISNUMBER(INDEX('Approved CPZ List'!$I:$I,MATCH('HFTD CPZ'!$B1986,'Approved CPZ List'!$B:$B,0))),$K1986,#N/A))</f>
        <v>#N/A</v>
      </c>
    </row>
    <row r="1987" spans="1:13" ht="15.75" x14ac:dyDescent="0.25">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List'!$I:$I,MATCH('HFTD CPZ'!$B1987,'08W Project List'!$F:$F,0))),$K1987,#N/A)</f>
        <v>#N/A</v>
      </c>
      <c r="M1987" s="35" t="e">
        <f>IF(ISNUMBER(L1987),#N/A,IF(ISNUMBER(INDEX('Approved CPZ List'!$I:$I,MATCH('HFTD CPZ'!$B1987,'Approved CPZ List'!$B:$B,0))),$K1987,#N/A))</f>
        <v>#N/A</v>
      </c>
    </row>
    <row r="1988" spans="1:13" ht="15.75" x14ac:dyDescent="0.25">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List'!$I:$I,MATCH('HFTD CPZ'!$B1988,'08W Project List'!$F:$F,0))),$K1988,#N/A)</f>
        <v>#N/A</v>
      </c>
      <c r="M1988" s="35" t="e">
        <f>IF(ISNUMBER(L1988),#N/A,IF(ISNUMBER(INDEX('Approved CPZ List'!$I:$I,MATCH('HFTD CPZ'!$B1988,'Approved CPZ List'!$B:$B,0))),$K1988,#N/A))</f>
        <v>#N/A</v>
      </c>
    </row>
    <row r="1989" spans="1:13" ht="15.75" x14ac:dyDescent="0.25">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List'!$I:$I,MATCH('HFTD CPZ'!$B1989,'08W Project List'!$F:$F,0))),$K1989,#N/A)</f>
        <v>#N/A</v>
      </c>
      <c r="M1989" s="35" t="e">
        <f>IF(ISNUMBER(L1989),#N/A,IF(ISNUMBER(INDEX('Approved CPZ List'!$I:$I,MATCH('HFTD CPZ'!$B1989,'Approved CPZ List'!$B:$B,0))),$K1989,#N/A))</f>
        <v>#N/A</v>
      </c>
    </row>
    <row r="1990" spans="1:13" ht="15.75" x14ac:dyDescent="0.25">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List'!$I:$I,MATCH('HFTD CPZ'!$B1990,'08W Project List'!$F:$F,0))),$K1990,#N/A)</f>
        <v>#N/A</v>
      </c>
      <c r="M1990" s="35" t="e">
        <f>IF(ISNUMBER(L1990),#N/A,IF(ISNUMBER(INDEX('Approved CPZ List'!$I:$I,MATCH('HFTD CPZ'!$B1990,'Approved CPZ List'!$B:$B,0))),$K1990,#N/A))</f>
        <v>#N/A</v>
      </c>
    </row>
    <row r="1991" spans="1:13" ht="15.75" x14ac:dyDescent="0.25">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List'!$I:$I,MATCH('HFTD CPZ'!$B1991,'08W Project List'!$F:$F,0))),$K1991,#N/A)</f>
        <v>#N/A</v>
      </c>
      <c r="M1991" s="35" t="e">
        <f>IF(ISNUMBER(L1991),#N/A,IF(ISNUMBER(INDEX('Approved CPZ List'!$I:$I,MATCH('HFTD CPZ'!$B1991,'Approved CPZ List'!$B:$B,0))),$K1991,#N/A))</f>
        <v>#N/A</v>
      </c>
    </row>
    <row r="1992" spans="1:13" ht="15.75" x14ac:dyDescent="0.25">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List'!$I:$I,MATCH('HFTD CPZ'!$B1992,'08W Project List'!$F:$F,0))),$K1992,#N/A)</f>
        <v>#N/A</v>
      </c>
      <c r="M1992" s="35" t="e">
        <f>IF(ISNUMBER(L1992),#N/A,IF(ISNUMBER(INDEX('Approved CPZ List'!$I:$I,MATCH('HFTD CPZ'!$B1992,'Approved CPZ List'!$B:$B,0))),$K1992,#N/A))</f>
        <v>#N/A</v>
      </c>
    </row>
    <row r="1993" spans="1:13" ht="15.75" x14ac:dyDescent="0.25">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List'!$I:$I,MATCH('HFTD CPZ'!$B1993,'08W Project List'!$F:$F,0))),$K1993,#N/A)</f>
        <v>#N/A</v>
      </c>
      <c r="M1993" s="35" t="e">
        <f>IF(ISNUMBER(L1993),#N/A,IF(ISNUMBER(INDEX('Approved CPZ List'!$I:$I,MATCH('HFTD CPZ'!$B1993,'Approved CPZ List'!$B:$B,0))),$K1993,#N/A))</f>
        <v>#N/A</v>
      </c>
    </row>
    <row r="1994" spans="1:13" ht="15.75" x14ac:dyDescent="0.25">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List'!$I:$I,MATCH('HFTD CPZ'!$B1994,'08W Project List'!$F:$F,0))),$K1994,#N/A)</f>
        <v>#N/A</v>
      </c>
      <c r="M1994" s="35" t="e">
        <f>IF(ISNUMBER(L1994),#N/A,IF(ISNUMBER(INDEX('Approved CPZ List'!$I:$I,MATCH('HFTD CPZ'!$B1994,'Approved CPZ List'!$B:$B,0))),$K1994,#N/A))</f>
        <v>#N/A</v>
      </c>
    </row>
    <row r="1995" spans="1:13" ht="15.75" x14ac:dyDescent="0.25">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List'!$I:$I,MATCH('HFTD CPZ'!$B1995,'08W Project List'!$F:$F,0))),$K1995,#N/A)</f>
        <v>#N/A</v>
      </c>
      <c r="M1995" s="35" t="e">
        <f>IF(ISNUMBER(L1995),#N/A,IF(ISNUMBER(INDEX('Approved CPZ List'!$I:$I,MATCH('HFTD CPZ'!$B1995,'Approved CPZ List'!$B:$B,0))),$K1995,#N/A))</f>
        <v>#N/A</v>
      </c>
    </row>
    <row r="1996" spans="1:13" ht="15.75" x14ac:dyDescent="0.25">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List'!$I:$I,MATCH('HFTD CPZ'!$B1996,'08W Project List'!$F:$F,0))),$K1996,#N/A)</f>
        <v>#N/A</v>
      </c>
      <c r="M1996" s="35" t="e">
        <f>IF(ISNUMBER(L1996),#N/A,IF(ISNUMBER(INDEX('Approved CPZ List'!$I:$I,MATCH('HFTD CPZ'!$B1996,'Approved CPZ List'!$B:$B,0))),$K1996,#N/A))</f>
        <v>#N/A</v>
      </c>
    </row>
    <row r="1997" spans="1:13" ht="15.75" x14ac:dyDescent="0.25">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List'!$I:$I,MATCH('HFTD CPZ'!$B1997,'08W Project List'!$F:$F,0))),$K1997,#N/A)</f>
        <v>#N/A</v>
      </c>
      <c r="M1997" s="35" t="e">
        <f>IF(ISNUMBER(L1997),#N/A,IF(ISNUMBER(INDEX('Approved CPZ List'!$I:$I,MATCH('HFTD CPZ'!$B1997,'Approved CPZ List'!$B:$B,0))),$K1997,#N/A))</f>
        <v>#N/A</v>
      </c>
    </row>
    <row r="1998" spans="1:13" ht="15.75" x14ac:dyDescent="0.25">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List'!$I:$I,MATCH('HFTD CPZ'!$B1998,'08W Project List'!$F:$F,0))),$K1998,#N/A)</f>
        <v>#N/A</v>
      </c>
      <c r="M1998" s="35" t="e">
        <f>IF(ISNUMBER(L1998),#N/A,IF(ISNUMBER(INDEX('Approved CPZ List'!$I:$I,MATCH('HFTD CPZ'!$B1998,'Approved CPZ List'!$B:$B,0))),$K1998,#N/A))</f>
        <v>#N/A</v>
      </c>
    </row>
    <row r="1999" spans="1:13" ht="15.75" x14ac:dyDescent="0.25">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List'!$I:$I,MATCH('HFTD CPZ'!$B1999,'08W Project List'!$F:$F,0))),$K1999,#N/A)</f>
        <v>#N/A</v>
      </c>
      <c r="M1999" s="35" t="e">
        <f>IF(ISNUMBER(L1999),#N/A,IF(ISNUMBER(INDEX('Approved CPZ List'!$I:$I,MATCH('HFTD CPZ'!$B1999,'Approved CPZ List'!$B:$B,0))),$K1999,#N/A))</f>
        <v>#N/A</v>
      </c>
    </row>
    <row r="2000" spans="1:13" ht="15.75" x14ac:dyDescent="0.25">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List'!$I:$I,MATCH('HFTD CPZ'!$B2000,'08W Project List'!$F:$F,0))),$K2000,#N/A)</f>
        <v>226.85054675159429</v>
      </c>
      <c r="M2000" s="35" t="e">
        <f>IF(ISNUMBER(L2000),#N/A,IF(ISNUMBER(INDEX('Approved CPZ List'!$I:$I,MATCH('HFTD CPZ'!$B2000,'Approved CPZ List'!$B:$B,0))),$K2000,#N/A))</f>
        <v>#N/A</v>
      </c>
    </row>
    <row r="2001" spans="1:13" ht="15.75" x14ac:dyDescent="0.25">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List'!$I:$I,MATCH('HFTD CPZ'!$B2001,'08W Project List'!$F:$F,0))),$K2001,#N/A)</f>
        <v>#N/A</v>
      </c>
      <c r="M2001" s="35" t="e">
        <f>IF(ISNUMBER(L2001),#N/A,IF(ISNUMBER(INDEX('Approved CPZ List'!$I:$I,MATCH('HFTD CPZ'!$B2001,'Approved CPZ List'!$B:$B,0))),$K2001,#N/A))</f>
        <v>#N/A</v>
      </c>
    </row>
    <row r="2002" spans="1:13" ht="15.75" x14ac:dyDescent="0.25">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List'!$I:$I,MATCH('HFTD CPZ'!$B2002,'08W Project List'!$F:$F,0))),$K2002,#N/A)</f>
        <v>#N/A</v>
      </c>
      <c r="M2002" s="35" t="e">
        <f>IF(ISNUMBER(L2002),#N/A,IF(ISNUMBER(INDEX('Approved CPZ List'!$I:$I,MATCH('HFTD CPZ'!$B2002,'Approved CPZ List'!$B:$B,0))),$K2002,#N/A))</f>
        <v>#N/A</v>
      </c>
    </row>
    <row r="2003" spans="1:13" ht="15.75" x14ac:dyDescent="0.25">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List'!$I:$I,MATCH('HFTD CPZ'!$B2003,'08W Project List'!$F:$F,0))),$K2003,#N/A)</f>
        <v>#N/A</v>
      </c>
      <c r="M2003" s="35" t="e">
        <f>IF(ISNUMBER(L2003),#N/A,IF(ISNUMBER(INDEX('Approved CPZ List'!$I:$I,MATCH('HFTD CPZ'!$B2003,'Approved CPZ List'!$B:$B,0))),$K2003,#N/A))</f>
        <v>#N/A</v>
      </c>
    </row>
    <row r="2004" spans="1:13" ht="15.75" x14ac:dyDescent="0.25">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List'!$I:$I,MATCH('HFTD CPZ'!$B2004,'08W Project List'!$F:$F,0))),$K2004,#N/A)</f>
        <v>#N/A</v>
      </c>
      <c r="M2004" s="35" t="e">
        <f>IF(ISNUMBER(L2004),#N/A,IF(ISNUMBER(INDEX('Approved CPZ List'!$I:$I,MATCH('HFTD CPZ'!$B2004,'Approved CPZ List'!$B:$B,0))),$K2004,#N/A))</f>
        <v>#N/A</v>
      </c>
    </row>
    <row r="2005" spans="1:13" ht="15.75" x14ac:dyDescent="0.25">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List'!$I:$I,MATCH('HFTD CPZ'!$B2005,'08W Project List'!$F:$F,0))),$K2005,#N/A)</f>
        <v>#N/A</v>
      </c>
      <c r="M2005" s="35" t="e">
        <f>IF(ISNUMBER(L2005),#N/A,IF(ISNUMBER(INDEX('Approved CPZ List'!$I:$I,MATCH('HFTD CPZ'!$B2005,'Approved CPZ List'!$B:$B,0))),$K2005,#N/A))</f>
        <v>#N/A</v>
      </c>
    </row>
    <row r="2006" spans="1:13" ht="15.75" x14ac:dyDescent="0.25">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List'!$I:$I,MATCH('HFTD CPZ'!$B2006,'08W Project List'!$F:$F,0))),$K2006,#N/A)</f>
        <v>#N/A</v>
      </c>
      <c r="M2006" s="35" t="e">
        <f>IF(ISNUMBER(L2006),#N/A,IF(ISNUMBER(INDEX('Approved CPZ List'!$I:$I,MATCH('HFTD CPZ'!$B2006,'Approved CPZ List'!$B:$B,0))),$K2006,#N/A))</f>
        <v>#N/A</v>
      </c>
    </row>
    <row r="2007" spans="1:13" ht="15.75" x14ac:dyDescent="0.25">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List'!$I:$I,MATCH('HFTD CPZ'!$B2007,'08W Project List'!$F:$F,0))),$K2007,#N/A)</f>
        <v>#N/A</v>
      </c>
      <c r="M2007" s="35" t="e">
        <f>IF(ISNUMBER(L2007),#N/A,IF(ISNUMBER(INDEX('Approved CPZ List'!$I:$I,MATCH('HFTD CPZ'!$B2007,'Approved CPZ List'!$B:$B,0))),$K2007,#N/A))</f>
        <v>#N/A</v>
      </c>
    </row>
    <row r="2008" spans="1:13" ht="15.75" x14ac:dyDescent="0.25">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List'!$I:$I,MATCH('HFTD CPZ'!$B2008,'08W Project List'!$F:$F,0))),$K2008,#N/A)</f>
        <v>#N/A</v>
      </c>
      <c r="M2008" s="35" t="e">
        <f>IF(ISNUMBER(L2008),#N/A,IF(ISNUMBER(INDEX('Approved CPZ List'!$I:$I,MATCH('HFTD CPZ'!$B2008,'Approved CPZ List'!$B:$B,0))),$K2008,#N/A))</f>
        <v>#N/A</v>
      </c>
    </row>
    <row r="2009" spans="1:13" ht="15.75" x14ac:dyDescent="0.25">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List'!$I:$I,MATCH('HFTD CPZ'!$B2009,'08W Project List'!$F:$F,0))),$K2009,#N/A)</f>
        <v>#N/A</v>
      </c>
      <c r="M2009" s="35" t="e">
        <f>IF(ISNUMBER(L2009),#N/A,IF(ISNUMBER(INDEX('Approved CPZ List'!$I:$I,MATCH('HFTD CPZ'!$B2009,'Approved CPZ List'!$B:$B,0))),$K2009,#N/A))</f>
        <v>#N/A</v>
      </c>
    </row>
    <row r="2010" spans="1:13" ht="15.75" x14ac:dyDescent="0.25">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List'!$I:$I,MATCH('HFTD CPZ'!$B2010,'08W Project List'!$F:$F,0))),$K2010,#N/A)</f>
        <v>#N/A</v>
      </c>
      <c r="M2010" s="35" t="e">
        <f>IF(ISNUMBER(L2010),#N/A,IF(ISNUMBER(INDEX('Approved CPZ List'!$I:$I,MATCH('HFTD CPZ'!$B2010,'Approved CPZ List'!$B:$B,0))),$K2010,#N/A))</f>
        <v>#N/A</v>
      </c>
    </row>
    <row r="2011" spans="1:13" ht="15.75" x14ac:dyDescent="0.25">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List'!$I:$I,MATCH('HFTD CPZ'!$B2011,'08W Project List'!$F:$F,0))),$K2011,#N/A)</f>
        <v>220.33978328395168</v>
      </c>
      <c r="M2011" s="35" t="e">
        <f>IF(ISNUMBER(L2011),#N/A,IF(ISNUMBER(INDEX('Approved CPZ List'!$I:$I,MATCH('HFTD CPZ'!$B2011,'Approved CPZ List'!$B:$B,0))),$K2011,#N/A))</f>
        <v>#N/A</v>
      </c>
    </row>
    <row r="2012" spans="1:13" ht="15.75" x14ac:dyDescent="0.25">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List'!$I:$I,MATCH('HFTD CPZ'!$B2012,'08W Project List'!$F:$F,0))),$K2012,#N/A)</f>
        <v>#N/A</v>
      </c>
      <c r="M2012" s="35" t="e">
        <f>IF(ISNUMBER(L2012),#N/A,IF(ISNUMBER(INDEX('Approved CPZ List'!$I:$I,MATCH('HFTD CPZ'!$B2012,'Approved CPZ List'!$B:$B,0))),$K2012,#N/A))</f>
        <v>#N/A</v>
      </c>
    </row>
    <row r="2013" spans="1:13" ht="15.75" x14ac:dyDescent="0.25">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List'!$I:$I,MATCH('HFTD CPZ'!$B2013,'08W Project List'!$F:$F,0))),$K2013,#N/A)</f>
        <v>#N/A</v>
      </c>
      <c r="M2013" s="35" t="e">
        <f>IF(ISNUMBER(L2013),#N/A,IF(ISNUMBER(INDEX('Approved CPZ List'!$I:$I,MATCH('HFTD CPZ'!$B2013,'Approved CPZ List'!$B:$B,0))),$K2013,#N/A))</f>
        <v>#N/A</v>
      </c>
    </row>
    <row r="2014" spans="1:13" ht="15.75" x14ac:dyDescent="0.25">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List'!$I:$I,MATCH('HFTD CPZ'!$B2014,'08W Project List'!$F:$F,0))),$K2014,#N/A)</f>
        <v>#N/A</v>
      </c>
      <c r="M2014" s="35" t="e">
        <f>IF(ISNUMBER(L2014),#N/A,IF(ISNUMBER(INDEX('Approved CPZ List'!$I:$I,MATCH('HFTD CPZ'!$B2014,'Approved CPZ List'!$B:$B,0))),$K2014,#N/A))</f>
        <v>#N/A</v>
      </c>
    </row>
    <row r="2015" spans="1:13" ht="15.75" x14ac:dyDescent="0.25">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List'!$I:$I,MATCH('HFTD CPZ'!$B2015,'08W Project List'!$F:$F,0))),$K2015,#N/A)</f>
        <v>#N/A</v>
      </c>
      <c r="M2015" s="35" t="e">
        <f>IF(ISNUMBER(L2015),#N/A,IF(ISNUMBER(INDEX('Approved CPZ List'!$I:$I,MATCH('HFTD CPZ'!$B2015,'Approved CPZ List'!$B:$B,0))),$K2015,#N/A))</f>
        <v>#N/A</v>
      </c>
    </row>
    <row r="2016" spans="1:13" ht="15.75" x14ac:dyDescent="0.25">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List'!$I:$I,MATCH('HFTD CPZ'!$B2016,'08W Project List'!$F:$F,0))),$K2016,#N/A)</f>
        <v>#N/A</v>
      </c>
      <c r="M2016" s="35" t="e">
        <f>IF(ISNUMBER(L2016),#N/A,IF(ISNUMBER(INDEX('Approved CPZ List'!$I:$I,MATCH('HFTD CPZ'!$B2016,'Approved CPZ List'!$B:$B,0))),$K2016,#N/A))</f>
        <v>#N/A</v>
      </c>
    </row>
    <row r="2017" spans="1:13" ht="15.75" x14ac:dyDescent="0.25">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List'!$I:$I,MATCH('HFTD CPZ'!$B2017,'08W Project List'!$F:$F,0))),$K2017,#N/A)</f>
        <v>#N/A</v>
      </c>
      <c r="M2017" s="35" t="e">
        <f>IF(ISNUMBER(L2017),#N/A,IF(ISNUMBER(INDEX('Approved CPZ List'!$I:$I,MATCH('HFTD CPZ'!$B2017,'Approved CPZ List'!$B:$B,0))),$K2017,#N/A))</f>
        <v>#N/A</v>
      </c>
    </row>
    <row r="2018" spans="1:13" ht="15.75" x14ac:dyDescent="0.25">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List'!$I:$I,MATCH('HFTD CPZ'!$B2018,'08W Project List'!$F:$F,0))),$K2018,#N/A)</f>
        <v>#N/A</v>
      </c>
      <c r="M2018" s="35" t="e">
        <f>IF(ISNUMBER(L2018),#N/A,IF(ISNUMBER(INDEX('Approved CPZ List'!$I:$I,MATCH('HFTD CPZ'!$B2018,'Approved CPZ List'!$B:$B,0))),$K2018,#N/A))</f>
        <v>#N/A</v>
      </c>
    </row>
    <row r="2019" spans="1:13" ht="15.75" x14ac:dyDescent="0.25">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List'!$I:$I,MATCH('HFTD CPZ'!$B2019,'08W Project List'!$F:$F,0))),$K2019,#N/A)</f>
        <v>#N/A</v>
      </c>
      <c r="M2019" s="35" t="e">
        <f>IF(ISNUMBER(L2019),#N/A,IF(ISNUMBER(INDEX('Approved CPZ List'!$I:$I,MATCH('HFTD CPZ'!$B2019,'Approved CPZ List'!$B:$B,0))),$K2019,#N/A))</f>
        <v>#N/A</v>
      </c>
    </row>
    <row r="2020" spans="1:13" ht="15.75" x14ac:dyDescent="0.25">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List'!$I:$I,MATCH('HFTD CPZ'!$B2020,'08W Project List'!$F:$F,0))),$K2020,#N/A)</f>
        <v>#N/A</v>
      </c>
      <c r="M2020" s="35" t="e">
        <f>IF(ISNUMBER(L2020),#N/A,IF(ISNUMBER(INDEX('Approved CPZ List'!$I:$I,MATCH('HFTD CPZ'!$B2020,'Approved CPZ List'!$B:$B,0))),$K2020,#N/A))</f>
        <v>#N/A</v>
      </c>
    </row>
    <row r="2021" spans="1:13" ht="15.75" x14ac:dyDescent="0.25">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List'!$I:$I,MATCH('HFTD CPZ'!$B2021,'08W Project List'!$F:$F,0))),$K2021,#N/A)</f>
        <v>#N/A</v>
      </c>
      <c r="M2021" s="35" t="e">
        <f>IF(ISNUMBER(L2021),#N/A,IF(ISNUMBER(INDEX('Approved CPZ List'!$I:$I,MATCH('HFTD CPZ'!$B2021,'Approved CPZ List'!$B:$B,0))),$K2021,#N/A))</f>
        <v>#N/A</v>
      </c>
    </row>
    <row r="2022" spans="1:13" ht="15.75" x14ac:dyDescent="0.25">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List'!$I:$I,MATCH('HFTD CPZ'!$B2022,'08W Project List'!$F:$F,0))),$K2022,#N/A)</f>
        <v>#N/A</v>
      </c>
      <c r="M2022" s="35" t="e">
        <f>IF(ISNUMBER(L2022),#N/A,IF(ISNUMBER(INDEX('Approved CPZ List'!$I:$I,MATCH('HFTD CPZ'!$B2022,'Approved CPZ List'!$B:$B,0))),$K2022,#N/A))</f>
        <v>#N/A</v>
      </c>
    </row>
    <row r="2023" spans="1:13" ht="15.75" x14ac:dyDescent="0.25">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List'!$I:$I,MATCH('HFTD CPZ'!$B2023,'08W Project List'!$F:$F,0))),$K2023,#N/A)</f>
        <v>#N/A</v>
      </c>
      <c r="M2023" s="35" t="e">
        <f>IF(ISNUMBER(L2023),#N/A,IF(ISNUMBER(INDEX('Approved CPZ List'!$I:$I,MATCH('HFTD CPZ'!$B2023,'Approved CPZ List'!$B:$B,0))),$K2023,#N/A))</f>
        <v>#N/A</v>
      </c>
    </row>
    <row r="2024" spans="1:13" ht="15.75" x14ac:dyDescent="0.25">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List'!$I:$I,MATCH('HFTD CPZ'!$B2024,'08W Project List'!$F:$F,0))),$K2024,#N/A)</f>
        <v>#N/A</v>
      </c>
      <c r="M2024" s="35" t="e">
        <f>IF(ISNUMBER(L2024),#N/A,IF(ISNUMBER(INDEX('Approved CPZ List'!$I:$I,MATCH('HFTD CPZ'!$B2024,'Approved CPZ List'!$B:$B,0))),$K2024,#N/A))</f>
        <v>#N/A</v>
      </c>
    </row>
    <row r="2025" spans="1:13" ht="15.75" x14ac:dyDescent="0.25">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List'!$I:$I,MATCH('HFTD CPZ'!$B2025,'08W Project List'!$F:$F,0))),$K2025,#N/A)</f>
        <v>#N/A</v>
      </c>
      <c r="M2025" s="35" t="e">
        <f>IF(ISNUMBER(L2025),#N/A,IF(ISNUMBER(INDEX('Approved CPZ List'!$I:$I,MATCH('HFTD CPZ'!$B2025,'Approved CPZ List'!$B:$B,0))),$K2025,#N/A))</f>
        <v>#N/A</v>
      </c>
    </row>
    <row r="2026" spans="1:13" ht="15.75" x14ac:dyDescent="0.25">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List'!$I:$I,MATCH('HFTD CPZ'!$B2026,'08W Project List'!$F:$F,0))),$K2026,#N/A)</f>
        <v>#N/A</v>
      </c>
      <c r="M2026" s="35" t="e">
        <f>IF(ISNUMBER(L2026),#N/A,IF(ISNUMBER(INDEX('Approved CPZ List'!$I:$I,MATCH('HFTD CPZ'!$B2026,'Approved CPZ List'!$B:$B,0))),$K2026,#N/A))</f>
        <v>#N/A</v>
      </c>
    </row>
    <row r="2027" spans="1:13" ht="15.75" x14ac:dyDescent="0.25">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List'!$I:$I,MATCH('HFTD CPZ'!$B2027,'08W Project List'!$F:$F,0))),$K2027,#N/A)</f>
        <v>#N/A</v>
      </c>
      <c r="M2027" s="35" t="e">
        <f>IF(ISNUMBER(L2027),#N/A,IF(ISNUMBER(INDEX('Approved CPZ List'!$I:$I,MATCH('HFTD CPZ'!$B2027,'Approved CPZ List'!$B:$B,0))),$K2027,#N/A))</f>
        <v>#N/A</v>
      </c>
    </row>
    <row r="2028" spans="1:13" ht="15.75" x14ac:dyDescent="0.25">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List'!$I:$I,MATCH('HFTD CPZ'!$B2028,'08W Project List'!$F:$F,0))),$K2028,#N/A)</f>
        <v>#N/A</v>
      </c>
      <c r="M2028" s="35" t="e">
        <f>IF(ISNUMBER(L2028),#N/A,IF(ISNUMBER(INDEX('Approved CPZ List'!$I:$I,MATCH('HFTD CPZ'!$B2028,'Approved CPZ List'!$B:$B,0))),$K2028,#N/A))</f>
        <v>#N/A</v>
      </c>
    </row>
    <row r="2029" spans="1:13" ht="15.75" x14ac:dyDescent="0.25">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List'!$I:$I,MATCH('HFTD CPZ'!$B2029,'08W Project List'!$F:$F,0))),$K2029,#N/A)</f>
        <v>#N/A</v>
      </c>
      <c r="M2029" s="35" t="e">
        <f>IF(ISNUMBER(L2029),#N/A,IF(ISNUMBER(INDEX('Approved CPZ List'!$I:$I,MATCH('HFTD CPZ'!$B2029,'Approved CPZ List'!$B:$B,0))),$K2029,#N/A))</f>
        <v>#N/A</v>
      </c>
    </row>
    <row r="2030" spans="1:13" ht="15.75" x14ac:dyDescent="0.25">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List'!$I:$I,MATCH('HFTD CPZ'!$B2030,'08W Project List'!$F:$F,0))),$K2030,#N/A)</f>
        <v>#N/A</v>
      </c>
      <c r="M2030" s="35" t="e">
        <f>IF(ISNUMBER(L2030),#N/A,IF(ISNUMBER(INDEX('Approved CPZ List'!$I:$I,MATCH('HFTD CPZ'!$B2030,'Approved CPZ List'!$B:$B,0))),$K2030,#N/A))</f>
        <v>#N/A</v>
      </c>
    </row>
    <row r="2031" spans="1:13" ht="15.75" x14ac:dyDescent="0.25">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List'!$I:$I,MATCH('HFTD CPZ'!$B2031,'08W Project List'!$F:$F,0))),$K2031,#N/A)</f>
        <v>#N/A</v>
      </c>
      <c r="M2031" s="35" t="e">
        <f>IF(ISNUMBER(L2031),#N/A,IF(ISNUMBER(INDEX('Approved CPZ List'!$I:$I,MATCH('HFTD CPZ'!$B2031,'Approved CPZ List'!$B:$B,0))),$K2031,#N/A))</f>
        <v>#N/A</v>
      </c>
    </row>
    <row r="2032" spans="1:13" ht="15.75" x14ac:dyDescent="0.25">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List'!$I:$I,MATCH('HFTD CPZ'!$B2032,'08W Project List'!$F:$F,0))),$K2032,#N/A)</f>
        <v>#N/A</v>
      </c>
      <c r="M2032" s="35" t="e">
        <f>IF(ISNUMBER(L2032),#N/A,IF(ISNUMBER(INDEX('Approved CPZ List'!$I:$I,MATCH('HFTD CPZ'!$B2032,'Approved CPZ List'!$B:$B,0))),$K2032,#N/A))</f>
        <v>#N/A</v>
      </c>
    </row>
    <row r="2033" spans="1:13" ht="15.75" x14ac:dyDescent="0.25">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List'!$I:$I,MATCH('HFTD CPZ'!$B2033,'08W Project List'!$F:$F,0))),$K2033,#N/A)</f>
        <v>#N/A</v>
      </c>
      <c r="M2033" s="35" t="e">
        <f>IF(ISNUMBER(L2033),#N/A,IF(ISNUMBER(INDEX('Approved CPZ List'!$I:$I,MATCH('HFTD CPZ'!$B2033,'Approved CPZ List'!$B:$B,0))),$K2033,#N/A))</f>
        <v>#N/A</v>
      </c>
    </row>
    <row r="2034" spans="1:13" ht="15.75" x14ac:dyDescent="0.25">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List'!$I:$I,MATCH('HFTD CPZ'!$B2034,'08W Project List'!$F:$F,0))),$K2034,#N/A)</f>
        <v>#N/A</v>
      </c>
      <c r="M2034" s="35" t="e">
        <f>IF(ISNUMBER(L2034),#N/A,IF(ISNUMBER(INDEX('Approved CPZ List'!$I:$I,MATCH('HFTD CPZ'!$B2034,'Approved CPZ List'!$B:$B,0))),$K2034,#N/A))</f>
        <v>#N/A</v>
      </c>
    </row>
    <row r="2035" spans="1:13" ht="15.75" x14ac:dyDescent="0.25">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List'!$I:$I,MATCH('HFTD CPZ'!$B2035,'08W Project List'!$F:$F,0))),$K2035,#N/A)</f>
        <v>#N/A</v>
      </c>
      <c r="M2035" s="35" t="e">
        <f>IF(ISNUMBER(L2035),#N/A,IF(ISNUMBER(INDEX('Approved CPZ List'!$I:$I,MATCH('HFTD CPZ'!$B2035,'Approved CPZ List'!$B:$B,0))),$K2035,#N/A))</f>
        <v>#N/A</v>
      </c>
    </row>
    <row r="2036" spans="1:13" ht="15.75" x14ac:dyDescent="0.25">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List'!$I:$I,MATCH('HFTD CPZ'!$B2036,'08W Project List'!$F:$F,0))),$K2036,#N/A)</f>
        <v>#N/A</v>
      </c>
      <c r="M2036" s="35" t="e">
        <f>IF(ISNUMBER(L2036),#N/A,IF(ISNUMBER(INDEX('Approved CPZ List'!$I:$I,MATCH('HFTD CPZ'!$B2036,'Approved CPZ List'!$B:$B,0))),$K2036,#N/A))</f>
        <v>#N/A</v>
      </c>
    </row>
    <row r="2037" spans="1:13" ht="15.75" x14ac:dyDescent="0.25">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List'!$I:$I,MATCH('HFTD CPZ'!$B2037,'08W Project List'!$F:$F,0))),$K2037,#N/A)</f>
        <v>#N/A</v>
      </c>
      <c r="M2037" s="35" t="e">
        <f>IF(ISNUMBER(L2037),#N/A,IF(ISNUMBER(INDEX('Approved CPZ List'!$I:$I,MATCH('HFTD CPZ'!$B2037,'Approved CPZ List'!$B:$B,0))),$K2037,#N/A))</f>
        <v>#N/A</v>
      </c>
    </row>
    <row r="2038" spans="1:13" ht="15.75" x14ac:dyDescent="0.25">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List'!$I:$I,MATCH('HFTD CPZ'!$B2038,'08W Project List'!$F:$F,0))),$K2038,#N/A)</f>
        <v>#N/A</v>
      </c>
      <c r="M2038" s="35" t="e">
        <f>IF(ISNUMBER(L2038),#N/A,IF(ISNUMBER(INDEX('Approved CPZ List'!$I:$I,MATCH('HFTD CPZ'!$B2038,'Approved CPZ List'!$B:$B,0))),$K2038,#N/A))</f>
        <v>#N/A</v>
      </c>
    </row>
    <row r="2039" spans="1:13" ht="15.75" x14ac:dyDescent="0.25">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List'!$I:$I,MATCH('HFTD CPZ'!$B2039,'08W Project List'!$F:$F,0))),$K2039,#N/A)</f>
        <v>#N/A</v>
      </c>
      <c r="M2039" s="35" t="e">
        <f>IF(ISNUMBER(L2039),#N/A,IF(ISNUMBER(INDEX('Approved CPZ List'!$I:$I,MATCH('HFTD CPZ'!$B2039,'Approved CPZ List'!$B:$B,0))),$K2039,#N/A))</f>
        <v>#N/A</v>
      </c>
    </row>
    <row r="2040" spans="1:13" ht="15.75" x14ac:dyDescent="0.25">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List'!$I:$I,MATCH('HFTD CPZ'!$B2040,'08W Project List'!$F:$F,0))),$K2040,#N/A)</f>
        <v>#N/A</v>
      </c>
      <c r="M2040" s="35" t="e">
        <f>IF(ISNUMBER(L2040),#N/A,IF(ISNUMBER(INDEX('Approved CPZ List'!$I:$I,MATCH('HFTD CPZ'!$B2040,'Approved CPZ List'!$B:$B,0))),$K2040,#N/A))</f>
        <v>#N/A</v>
      </c>
    </row>
    <row r="2041" spans="1:13" ht="15.75" x14ac:dyDescent="0.25">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List'!$I:$I,MATCH('HFTD CPZ'!$B2041,'08W Project List'!$F:$F,0))),$K2041,#N/A)</f>
        <v>#N/A</v>
      </c>
      <c r="M2041" s="35" t="e">
        <f>IF(ISNUMBER(L2041),#N/A,IF(ISNUMBER(INDEX('Approved CPZ List'!$I:$I,MATCH('HFTD CPZ'!$B2041,'Approved CPZ List'!$B:$B,0))),$K2041,#N/A))</f>
        <v>#N/A</v>
      </c>
    </row>
    <row r="2042" spans="1:13" ht="15.75" x14ac:dyDescent="0.25">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List'!$I:$I,MATCH('HFTD CPZ'!$B2042,'08W Project List'!$F:$F,0))),$K2042,#N/A)</f>
        <v>#N/A</v>
      </c>
      <c r="M2042" s="35" t="e">
        <f>IF(ISNUMBER(L2042),#N/A,IF(ISNUMBER(INDEX('Approved CPZ List'!$I:$I,MATCH('HFTD CPZ'!$B2042,'Approved CPZ List'!$B:$B,0))),$K2042,#N/A))</f>
        <v>#N/A</v>
      </c>
    </row>
    <row r="2043" spans="1:13" ht="15.75" x14ac:dyDescent="0.25">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List'!$I:$I,MATCH('HFTD CPZ'!$B2043,'08W Project List'!$F:$F,0))),$K2043,#N/A)</f>
        <v>#N/A</v>
      </c>
      <c r="M2043" s="35" t="e">
        <f>IF(ISNUMBER(L2043),#N/A,IF(ISNUMBER(INDEX('Approved CPZ List'!$I:$I,MATCH('HFTD CPZ'!$B2043,'Approved CPZ List'!$B:$B,0))),$K2043,#N/A))</f>
        <v>#N/A</v>
      </c>
    </row>
    <row r="2044" spans="1:13" ht="15.75" x14ac:dyDescent="0.25">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List'!$I:$I,MATCH('HFTD CPZ'!$B2044,'08W Project List'!$F:$F,0))),$K2044,#N/A)</f>
        <v>#N/A</v>
      </c>
      <c r="M2044" s="35" t="e">
        <f>IF(ISNUMBER(L2044),#N/A,IF(ISNUMBER(INDEX('Approved CPZ List'!$I:$I,MATCH('HFTD CPZ'!$B2044,'Approved CPZ List'!$B:$B,0))),$K2044,#N/A))</f>
        <v>#N/A</v>
      </c>
    </row>
    <row r="2045" spans="1:13" ht="15.75" x14ac:dyDescent="0.25">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List'!$I:$I,MATCH('HFTD CPZ'!$B2045,'08W Project List'!$F:$F,0))),$K2045,#N/A)</f>
        <v>#N/A</v>
      </c>
      <c r="M2045" s="35" t="e">
        <f>IF(ISNUMBER(L2045),#N/A,IF(ISNUMBER(INDEX('Approved CPZ List'!$I:$I,MATCH('HFTD CPZ'!$B2045,'Approved CPZ List'!$B:$B,0))),$K2045,#N/A))</f>
        <v>#N/A</v>
      </c>
    </row>
    <row r="2046" spans="1:13" ht="15.75" x14ac:dyDescent="0.25">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List'!$I:$I,MATCH('HFTD CPZ'!$B2046,'08W Project List'!$F:$F,0))),$K2046,#N/A)</f>
        <v>#N/A</v>
      </c>
      <c r="M2046" s="35" t="e">
        <f>IF(ISNUMBER(L2046),#N/A,IF(ISNUMBER(INDEX('Approved CPZ List'!$I:$I,MATCH('HFTD CPZ'!$B2046,'Approved CPZ List'!$B:$B,0))),$K2046,#N/A))</f>
        <v>#N/A</v>
      </c>
    </row>
    <row r="2047" spans="1:13" ht="15.75" x14ac:dyDescent="0.25">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List'!$I:$I,MATCH('HFTD CPZ'!$B2047,'08W Project List'!$F:$F,0))),$K2047,#N/A)</f>
        <v>#N/A</v>
      </c>
      <c r="M2047" s="35" t="e">
        <f>IF(ISNUMBER(L2047),#N/A,IF(ISNUMBER(INDEX('Approved CPZ List'!$I:$I,MATCH('HFTD CPZ'!$B2047,'Approved CPZ List'!$B:$B,0))),$K2047,#N/A))</f>
        <v>#N/A</v>
      </c>
    </row>
    <row r="2048" spans="1:13" ht="15.75" x14ac:dyDescent="0.25">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List'!$I:$I,MATCH('HFTD CPZ'!$B2048,'08W Project List'!$F:$F,0))),$K2048,#N/A)</f>
        <v>#N/A</v>
      </c>
      <c r="M2048" s="35" t="e">
        <f>IF(ISNUMBER(L2048),#N/A,IF(ISNUMBER(INDEX('Approved CPZ List'!$I:$I,MATCH('HFTD CPZ'!$B2048,'Approved CPZ List'!$B:$B,0))),$K2048,#N/A))</f>
        <v>#N/A</v>
      </c>
    </row>
    <row r="2049" spans="1:13" ht="15.75" x14ac:dyDescent="0.25">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List'!$I:$I,MATCH('HFTD CPZ'!$B2049,'08W Project List'!$F:$F,0))),$K2049,#N/A)</f>
        <v>194.13043275435709</v>
      </c>
      <c r="M2049" s="35" t="e">
        <f>IF(ISNUMBER(L2049),#N/A,IF(ISNUMBER(INDEX('Approved CPZ List'!$I:$I,MATCH('HFTD CPZ'!$B2049,'Approved CPZ List'!$B:$B,0))),$K2049,#N/A))</f>
        <v>#N/A</v>
      </c>
    </row>
    <row r="2050" spans="1:13" ht="15.75" x14ac:dyDescent="0.25">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List'!$I:$I,MATCH('HFTD CPZ'!$B2050,'08W Project List'!$F:$F,0))),$K2050,#N/A)</f>
        <v>#N/A</v>
      </c>
      <c r="M2050" s="35" t="e">
        <f>IF(ISNUMBER(L2050),#N/A,IF(ISNUMBER(INDEX('Approved CPZ List'!$I:$I,MATCH('HFTD CPZ'!$B2050,'Approved CPZ List'!$B:$B,0))),$K2050,#N/A))</f>
        <v>#N/A</v>
      </c>
    </row>
    <row r="2051" spans="1:13" ht="15.75" x14ac:dyDescent="0.25">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List'!$I:$I,MATCH('HFTD CPZ'!$B2051,'08W Project List'!$F:$F,0))),$K2051,#N/A)</f>
        <v>#N/A</v>
      </c>
      <c r="M2051" s="35" t="e">
        <f>IF(ISNUMBER(L2051),#N/A,IF(ISNUMBER(INDEX('Approved CPZ List'!$I:$I,MATCH('HFTD CPZ'!$B2051,'Approved CPZ List'!$B:$B,0))),$K2051,#N/A))</f>
        <v>#N/A</v>
      </c>
    </row>
    <row r="2052" spans="1:13" ht="15.75" x14ac:dyDescent="0.25">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List'!$I:$I,MATCH('HFTD CPZ'!$B2052,'08W Project List'!$F:$F,0))),$K2052,#N/A)</f>
        <v>#N/A</v>
      </c>
      <c r="M2052" s="35" t="e">
        <f>IF(ISNUMBER(L2052),#N/A,IF(ISNUMBER(INDEX('Approved CPZ List'!$I:$I,MATCH('HFTD CPZ'!$B2052,'Approved CPZ List'!$B:$B,0))),$K2052,#N/A))</f>
        <v>#N/A</v>
      </c>
    </row>
    <row r="2053" spans="1:13" ht="15.75" x14ac:dyDescent="0.25">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List'!$I:$I,MATCH('HFTD CPZ'!$B2053,'08W Project List'!$F:$F,0))),$K2053,#N/A)</f>
        <v>#N/A</v>
      </c>
      <c r="M2053" s="35" t="e">
        <f>IF(ISNUMBER(L2053),#N/A,IF(ISNUMBER(INDEX('Approved CPZ List'!$I:$I,MATCH('HFTD CPZ'!$B2053,'Approved CPZ List'!$B:$B,0))),$K2053,#N/A))</f>
        <v>#N/A</v>
      </c>
    </row>
    <row r="2054" spans="1:13" ht="15.75" x14ac:dyDescent="0.25">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List'!$I:$I,MATCH('HFTD CPZ'!$B2054,'08W Project List'!$F:$F,0))),$K2054,#N/A)</f>
        <v>#N/A</v>
      </c>
      <c r="M2054" s="35" t="e">
        <f>IF(ISNUMBER(L2054),#N/A,IF(ISNUMBER(INDEX('Approved CPZ List'!$I:$I,MATCH('HFTD CPZ'!$B2054,'Approved CPZ List'!$B:$B,0))),$K2054,#N/A))</f>
        <v>#N/A</v>
      </c>
    </row>
    <row r="2055" spans="1:13" ht="15.75" x14ac:dyDescent="0.25">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List'!$I:$I,MATCH('HFTD CPZ'!$B2055,'08W Project List'!$F:$F,0))),$K2055,#N/A)</f>
        <v>#N/A</v>
      </c>
      <c r="M2055" s="35" t="e">
        <f>IF(ISNUMBER(L2055),#N/A,IF(ISNUMBER(INDEX('Approved CPZ List'!$I:$I,MATCH('HFTD CPZ'!$B2055,'Approved CPZ List'!$B:$B,0))),$K2055,#N/A))</f>
        <v>#N/A</v>
      </c>
    </row>
    <row r="2056" spans="1:13" ht="15.75" x14ac:dyDescent="0.25">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List'!$I:$I,MATCH('HFTD CPZ'!$B2056,'08W Project List'!$F:$F,0))),$K2056,#N/A)</f>
        <v>184.02228026523429</v>
      </c>
      <c r="M2056" s="35" t="e">
        <f>IF(ISNUMBER(L2056),#N/A,IF(ISNUMBER(INDEX('Approved CPZ List'!$I:$I,MATCH('HFTD CPZ'!$B2056,'Approved CPZ List'!$B:$B,0))),$K2056,#N/A))</f>
        <v>#N/A</v>
      </c>
    </row>
    <row r="2057" spans="1:13" ht="15.75" x14ac:dyDescent="0.25">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List'!$I:$I,MATCH('HFTD CPZ'!$B2057,'08W Project List'!$F:$F,0))),$K2057,#N/A)</f>
        <v>#N/A</v>
      </c>
      <c r="M2057" s="35" t="e">
        <f>IF(ISNUMBER(L2057),#N/A,IF(ISNUMBER(INDEX('Approved CPZ List'!$I:$I,MATCH('HFTD CPZ'!$B2057,'Approved CPZ List'!$B:$B,0))),$K2057,#N/A))</f>
        <v>#N/A</v>
      </c>
    </row>
    <row r="2058" spans="1:13" ht="15.75" x14ac:dyDescent="0.25">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List'!$I:$I,MATCH('HFTD CPZ'!$B2058,'08W Project List'!$F:$F,0))),$K2058,#N/A)</f>
        <v>#N/A</v>
      </c>
      <c r="M2058" s="35" t="e">
        <f>IF(ISNUMBER(L2058),#N/A,IF(ISNUMBER(INDEX('Approved CPZ List'!$I:$I,MATCH('HFTD CPZ'!$B2058,'Approved CPZ List'!$B:$B,0))),$K2058,#N/A))</f>
        <v>#N/A</v>
      </c>
    </row>
    <row r="2059" spans="1:13" ht="15.75" x14ac:dyDescent="0.25">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List'!$I:$I,MATCH('HFTD CPZ'!$B2059,'08W Project List'!$F:$F,0))),$K2059,#N/A)</f>
        <v>#N/A</v>
      </c>
      <c r="M2059" s="35" t="e">
        <f>IF(ISNUMBER(L2059),#N/A,IF(ISNUMBER(INDEX('Approved CPZ List'!$I:$I,MATCH('HFTD CPZ'!$B2059,'Approved CPZ List'!$B:$B,0))),$K2059,#N/A))</f>
        <v>#N/A</v>
      </c>
    </row>
    <row r="2060" spans="1:13" ht="15.75" x14ac:dyDescent="0.25">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List'!$I:$I,MATCH('HFTD CPZ'!$B2060,'08W Project List'!$F:$F,0))),$K2060,#N/A)</f>
        <v>#N/A</v>
      </c>
      <c r="M2060" s="35" t="e">
        <f>IF(ISNUMBER(L2060),#N/A,IF(ISNUMBER(INDEX('Approved CPZ List'!$I:$I,MATCH('HFTD CPZ'!$B2060,'Approved CPZ List'!$B:$B,0))),$K2060,#N/A))</f>
        <v>#N/A</v>
      </c>
    </row>
    <row r="2061" spans="1:13" ht="15.75" x14ac:dyDescent="0.25">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List'!$I:$I,MATCH('HFTD CPZ'!$B2061,'08W Project List'!$F:$F,0))),$K2061,#N/A)</f>
        <v>#N/A</v>
      </c>
      <c r="M2061" s="35" t="e">
        <f>IF(ISNUMBER(L2061),#N/A,IF(ISNUMBER(INDEX('Approved CPZ List'!$I:$I,MATCH('HFTD CPZ'!$B2061,'Approved CPZ List'!$B:$B,0))),$K2061,#N/A))</f>
        <v>#N/A</v>
      </c>
    </row>
    <row r="2062" spans="1:13" ht="15.75" x14ac:dyDescent="0.25">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List'!$I:$I,MATCH('HFTD CPZ'!$B2062,'08W Project List'!$F:$F,0))),$K2062,#N/A)</f>
        <v>#N/A</v>
      </c>
      <c r="M2062" s="35" t="e">
        <f>IF(ISNUMBER(L2062),#N/A,IF(ISNUMBER(INDEX('Approved CPZ List'!$I:$I,MATCH('HFTD CPZ'!$B2062,'Approved CPZ List'!$B:$B,0))),$K2062,#N/A))</f>
        <v>#N/A</v>
      </c>
    </row>
    <row r="2063" spans="1:13" ht="15.75" x14ac:dyDescent="0.25">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List'!$I:$I,MATCH('HFTD CPZ'!$B2063,'08W Project List'!$F:$F,0))),$K2063,#N/A)</f>
        <v>#N/A</v>
      </c>
      <c r="M2063" s="35" t="e">
        <f>IF(ISNUMBER(L2063),#N/A,IF(ISNUMBER(INDEX('Approved CPZ List'!$I:$I,MATCH('HFTD CPZ'!$B2063,'Approved CPZ List'!$B:$B,0))),$K2063,#N/A))</f>
        <v>#N/A</v>
      </c>
    </row>
    <row r="2064" spans="1:13" ht="15.75" x14ac:dyDescent="0.25">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List'!$I:$I,MATCH('HFTD CPZ'!$B2064,'08W Project List'!$F:$F,0))),$K2064,#N/A)</f>
        <v>#N/A</v>
      </c>
      <c r="M2064" s="35" t="e">
        <f>IF(ISNUMBER(L2064),#N/A,IF(ISNUMBER(INDEX('Approved CPZ List'!$I:$I,MATCH('HFTD CPZ'!$B2064,'Approved CPZ List'!$B:$B,0))),$K2064,#N/A))</f>
        <v>#N/A</v>
      </c>
    </row>
    <row r="2065" spans="1:13" ht="15.75" x14ac:dyDescent="0.25">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List'!$I:$I,MATCH('HFTD CPZ'!$B2065,'08W Project List'!$F:$F,0))),$K2065,#N/A)</f>
        <v>#N/A</v>
      </c>
      <c r="M2065" s="35" t="e">
        <f>IF(ISNUMBER(L2065),#N/A,IF(ISNUMBER(INDEX('Approved CPZ List'!$I:$I,MATCH('HFTD CPZ'!$B2065,'Approved CPZ List'!$B:$B,0))),$K2065,#N/A))</f>
        <v>#N/A</v>
      </c>
    </row>
    <row r="2066" spans="1:13" ht="15.75" x14ac:dyDescent="0.25">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List'!$I:$I,MATCH('HFTD CPZ'!$B2066,'08W Project List'!$F:$F,0))),$K2066,#N/A)</f>
        <v>#N/A</v>
      </c>
      <c r="M2066" s="35" t="e">
        <f>IF(ISNUMBER(L2066),#N/A,IF(ISNUMBER(INDEX('Approved CPZ List'!$I:$I,MATCH('HFTD CPZ'!$B2066,'Approved CPZ List'!$B:$B,0))),$K2066,#N/A))</f>
        <v>#N/A</v>
      </c>
    </row>
    <row r="2067" spans="1:13" ht="15.75" x14ac:dyDescent="0.25">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List'!$I:$I,MATCH('HFTD CPZ'!$B2067,'08W Project List'!$F:$F,0))),$K2067,#N/A)</f>
        <v>#N/A</v>
      </c>
      <c r="M2067" s="35" t="e">
        <f>IF(ISNUMBER(L2067),#N/A,IF(ISNUMBER(INDEX('Approved CPZ List'!$I:$I,MATCH('HFTD CPZ'!$B2067,'Approved CPZ List'!$B:$B,0))),$K2067,#N/A))</f>
        <v>#N/A</v>
      </c>
    </row>
    <row r="2068" spans="1:13" ht="15.75" x14ac:dyDescent="0.25">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List'!$I:$I,MATCH('HFTD CPZ'!$B2068,'08W Project List'!$F:$F,0))),$K2068,#N/A)</f>
        <v>#N/A</v>
      </c>
      <c r="M2068" s="35" t="e">
        <f>IF(ISNUMBER(L2068),#N/A,IF(ISNUMBER(INDEX('Approved CPZ List'!$I:$I,MATCH('HFTD CPZ'!$B2068,'Approved CPZ List'!$B:$B,0))),$K2068,#N/A))</f>
        <v>#N/A</v>
      </c>
    </row>
    <row r="2069" spans="1:13" ht="15.75" x14ac:dyDescent="0.25">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List'!$I:$I,MATCH('HFTD CPZ'!$B2069,'08W Project List'!$F:$F,0))),$K2069,#N/A)</f>
        <v>#N/A</v>
      </c>
      <c r="M2069" s="35" t="e">
        <f>IF(ISNUMBER(L2069),#N/A,IF(ISNUMBER(INDEX('Approved CPZ List'!$I:$I,MATCH('HFTD CPZ'!$B2069,'Approved CPZ List'!$B:$B,0))),$K2069,#N/A))</f>
        <v>#N/A</v>
      </c>
    </row>
    <row r="2070" spans="1:13" ht="15.75" x14ac:dyDescent="0.25">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List'!$I:$I,MATCH('HFTD CPZ'!$B2070,'08W Project List'!$F:$F,0))),$K2070,#N/A)</f>
        <v>#N/A</v>
      </c>
      <c r="M2070" s="35" t="e">
        <f>IF(ISNUMBER(L2070),#N/A,IF(ISNUMBER(INDEX('Approved CPZ List'!$I:$I,MATCH('HFTD CPZ'!$B2070,'Approved CPZ List'!$B:$B,0))),$K2070,#N/A))</f>
        <v>#N/A</v>
      </c>
    </row>
    <row r="2071" spans="1:13" ht="15.75" x14ac:dyDescent="0.25">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List'!$I:$I,MATCH('HFTD CPZ'!$B2071,'08W Project List'!$F:$F,0))),$K2071,#N/A)</f>
        <v>#N/A</v>
      </c>
      <c r="M2071" s="35" t="e">
        <f>IF(ISNUMBER(L2071),#N/A,IF(ISNUMBER(INDEX('Approved CPZ List'!$I:$I,MATCH('HFTD CPZ'!$B2071,'Approved CPZ List'!$B:$B,0))),$K2071,#N/A))</f>
        <v>#N/A</v>
      </c>
    </row>
    <row r="2072" spans="1:13" ht="15.75" x14ac:dyDescent="0.25">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List'!$I:$I,MATCH('HFTD CPZ'!$B2072,'08W Project List'!$F:$F,0))),$K2072,#N/A)</f>
        <v>#N/A</v>
      </c>
      <c r="M2072" s="35" t="e">
        <f>IF(ISNUMBER(L2072),#N/A,IF(ISNUMBER(INDEX('Approved CPZ List'!$I:$I,MATCH('HFTD CPZ'!$B2072,'Approved CPZ List'!$B:$B,0))),$K2072,#N/A))</f>
        <v>#N/A</v>
      </c>
    </row>
    <row r="2073" spans="1:13" ht="15.75" x14ac:dyDescent="0.25">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List'!$I:$I,MATCH('HFTD CPZ'!$B2073,'08W Project List'!$F:$F,0))),$K2073,#N/A)</f>
        <v>#N/A</v>
      </c>
      <c r="M2073" s="35" t="e">
        <f>IF(ISNUMBER(L2073),#N/A,IF(ISNUMBER(INDEX('Approved CPZ List'!$I:$I,MATCH('HFTD CPZ'!$B2073,'Approved CPZ List'!$B:$B,0))),$K2073,#N/A))</f>
        <v>#N/A</v>
      </c>
    </row>
    <row r="2074" spans="1:13" ht="15.75" x14ac:dyDescent="0.25">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List'!$I:$I,MATCH('HFTD CPZ'!$B2074,'08W Project List'!$F:$F,0))),$K2074,#N/A)</f>
        <v>#N/A</v>
      </c>
      <c r="M2074" s="35" t="e">
        <f>IF(ISNUMBER(L2074),#N/A,IF(ISNUMBER(INDEX('Approved CPZ List'!$I:$I,MATCH('HFTD CPZ'!$B2074,'Approved CPZ List'!$B:$B,0))),$K2074,#N/A))</f>
        <v>#N/A</v>
      </c>
    </row>
    <row r="2075" spans="1:13" ht="15.75" x14ac:dyDescent="0.25">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List'!$I:$I,MATCH('HFTD CPZ'!$B2075,'08W Project List'!$F:$F,0))),$K2075,#N/A)</f>
        <v>#N/A</v>
      </c>
      <c r="M2075" s="35" t="e">
        <f>IF(ISNUMBER(L2075),#N/A,IF(ISNUMBER(INDEX('Approved CPZ List'!$I:$I,MATCH('HFTD CPZ'!$B2075,'Approved CPZ List'!$B:$B,0))),$K2075,#N/A))</f>
        <v>#N/A</v>
      </c>
    </row>
    <row r="2076" spans="1:13" ht="15.75" x14ac:dyDescent="0.25">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List'!$I:$I,MATCH('HFTD CPZ'!$B2076,'08W Project List'!$F:$F,0))),$K2076,#N/A)</f>
        <v>#N/A</v>
      </c>
      <c r="M2076" s="35" t="e">
        <f>IF(ISNUMBER(L2076),#N/A,IF(ISNUMBER(INDEX('Approved CPZ List'!$I:$I,MATCH('HFTD CPZ'!$B2076,'Approved CPZ List'!$B:$B,0))),$K2076,#N/A))</f>
        <v>#N/A</v>
      </c>
    </row>
    <row r="2077" spans="1:13" ht="15.75" x14ac:dyDescent="0.25">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List'!$I:$I,MATCH('HFTD CPZ'!$B2077,'08W Project List'!$F:$F,0))),$K2077,#N/A)</f>
        <v>#N/A</v>
      </c>
      <c r="M2077" s="35" t="e">
        <f>IF(ISNUMBER(L2077),#N/A,IF(ISNUMBER(INDEX('Approved CPZ List'!$I:$I,MATCH('HFTD CPZ'!$B2077,'Approved CPZ List'!$B:$B,0))),$K2077,#N/A))</f>
        <v>#N/A</v>
      </c>
    </row>
    <row r="2078" spans="1:13" ht="15.75" x14ac:dyDescent="0.25">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List'!$I:$I,MATCH('HFTD CPZ'!$B2078,'08W Project List'!$F:$F,0))),$K2078,#N/A)</f>
        <v>#N/A</v>
      </c>
      <c r="M2078" s="35" t="e">
        <f>IF(ISNUMBER(L2078),#N/A,IF(ISNUMBER(INDEX('Approved CPZ List'!$I:$I,MATCH('HFTD CPZ'!$B2078,'Approved CPZ List'!$B:$B,0))),$K2078,#N/A))</f>
        <v>#N/A</v>
      </c>
    </row>
    <row r="2079" spans="1:13" ht="15.75" x14ac:dyDescent="0.25">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List'!$I:$I,MATCH('HFTD CPZ'!$B2079,'08W Project List'!$F:$F,0))),$K2079,#N/A)</f>
        <v>#N/A</v>
      </c>
      <c r="M2079" s="35" t="e">
        <f>IF(ISNUMBER(L2079),#N/A,IF(ISNUMBER(INDEX('Approved CPZ List'!$I:$I,MATCH('HFTD CPZ'!$B2079,'Approved CPZ List'!$B:$B,0))),$K2079,#N/A))</f>
        <v>#N/A</v>
      </c>
    </row>
    <row r="2080" spans="1:13" ht="15.75" x14ac:dyDescent="0.25">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List'!$I:$I,MATCH('HFTD CPZ'!$B2080,'08W Project List'!$F:$F,0))),$K2080,#N/A)</f>
        <v>#N/A</v>
      </c>
      <c r="M2080" s="35" t="e">
        <f>IF(ISNUMBER(L2080),#N/A,IF(ISNUMBER(INDEX('Approved CPZ List'!$I:$I,MATCH('HFTD CPZ'!$B2080,'Approved CPZ List'!$B:$B,0))),$K2080,#N/A))</f>
        <v>#N/A</v>
      </c>
    </row>
    <row r="2081" spans="1:13" ht="15.75" x14ac:dyDescent="0.25">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List'!$I:$I,MATCH('HFTD CPZ'!$B2081,'08W Project List'!$F:$F,0))),$K2081,#N/A)</f>
        <v>#N/A</v>
      </c>
      <c r="M2081" s="35" t="e">
        <f>IF(ISNUMBER(L2081),#N/A,IF(ISNUMBER(INDEX('Approved CPZ List'!$I:$I,MATCH('HFTD CPZ'!$B2081,'Approved CPZ List'!$B:$B,0))),$K2081,#N/A))</f>
        <v>#N/A</v>
      </c>
    </row>
    <row r="2082" spans="1:13" ht="15.75" x14ac:dyDescent="0.25">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List'!$I:$I,MATCH('HFTD CPZ'!$B2082,'08W Project List'!$F:$F,0))),$K2082,#N/A)</f>
        <v>#N/A</v>
      </c>
      <c r="M2082" s="35" t="e">
        <f>IF(ISNUMBER(L2082),#N/A,IF(ISNUMBER(INDEX('Approved CPZ List'!$I:$I,MATCH('HFTD CPZ'!$B2082,'Approved CPZ List'!$B:$B,0))),$K2082,#N/A))</f>
        <v>#N/A</v>
      </c>
    </row>
    <row r="2083" spans="1:13" ht="15.75" x14ac:dyDescent="0.25">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List'!$I:$I,MATCH('HFTD CPZ'!$B2083,'08W Project List'!$F:$F,0))),$K2083,#N/A)</f>
        <v>#N/A</v>
      </c>
      <c r="M2083" s="35" t="e">
        <f>IF(ISNUMBER(L2083),#N/A,IF(ISNUMBER(INDEX('Approved CPZ List'!$I:$I,MATCH('HFTD CPZ'!$B2083,'Approved CPZ List'!$B:$B,0))),$K2083,#N/A))</f>
        <v>#N/A</v>
      </c>
    </row>
    <row r="2084" spans="1:13" ht="15.75" x14ac:dyDescent="0.25">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List'!$I:$I,MATCH('HFTD CPZ'!$B2084,'08W Project List'!$F:$F,0))),$K2084,#N/A)</f>
        <v>#N/A</v>
      </c>
      <c r="M2084" s="35" t="e">
        <f>IF(ISNUMBER(L2084),#N/A,IF(ISNUMBER(INDEX('Approved CPZ List'!$I:$I,MATCH('HFTD CPZ'!$B2084,'Approved CPZ List'!$B:$B,0))),$K2084,#N/A))</f>
        <v>#N/A</v>
      </c>
    </row>
    <row r="2085" spans="1:13" ht="15.75" x14ac:dyDescent="0.25">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List'!$I:$I,MATCH('HFTD CPZ'!$B2085,'08W Project List'!$F:$F,0))),$K2085,#N/A)</f>
        <v>#N/A</v>
      </c>
      <c r="M2085" s="35" t="e">
        <f>IF(ISNUMBER(L2085),#N/A,IF(ISNUMBER(INDEX('Approved CPZ List'!$I:$I,MATCH('HFTD CPZ'!$B2085,'Approved CPZ List'!$B:$B,0))),$K2085,#N/A))</f>
        <v>#N/A</v>
      </c>
    </row>
    <row r="2086" spans="1:13" ht="15.75" x14ac:dyDescent="0.25">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List'!$I:$I,MATCH('HFTD CPZ'!$B2086,'08W Project List'!$F:$F,0))),$K2086,#N/A)</f>
        <v>#N/A</v>
      </c>
      <c r="M2086" s="35" t="e">
        <f>IF(ISNUMBER(L2086),#N/A,IF(ISNUMBER(INDEX('Approved CPZ List'!$I:$I,MATCH('HFTD CPZ'!$B2086,'Approved CPZ List'!$B:$B,0))),$K2086,#N/A))</f>
        <v>#N/A</v>
      </c>
    </row>
    <row r="2087" spans="1:13" ht="15.75" x14ac:dyDescent="0.25">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List'!$I:$I,MATCH('HFTD CPZ'!$B2087,'08W Project List'!$F:$F,0))),$K2087,#N/A)</f>
        <v>#N/A</v>
      </c>
      <c r="M2087" s="35" t="e">
        <f>IF(ISNUMBER(L2087),#N/A,IF(ISNUMBER(INDEX('Approved CPZ List'!$I:$I,MATCH('HFTD CPZ'!$B2087,'Approved CPZ List'!$B:$B,0))),$K2087,#N/A))</f>
        <v>#N/A</v>
      </c>
    </row>
    <row r="2088" spans="1:13" ht="15.75" x14ac:dyDescent="0.25">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List'!$I:$I,MATCH('HFTD CPZ'!$B2088,'08W Project List'!$F:$F,0))),$K2088,#N/A)</f>
        <v>#N/A</v>
      </c>
      <c r="M2088" s="35" t="e">
        <f>IF(ISNUMBER(L2088),#N/A,IF(ISNUMBER(INDEX('Approved CPZ List'!$I:$I,MATCH('HFTD CPZ'!$B2088,'Approved CPZ List'!$B:$B,0))),$K2088,#N/A))</f>
        <v>#N/A</v>
      </c>
    </row>
    <row r="2089" spans="1:13" ht="15.75" x14ac:dyDescent="0.25">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List'!$I:$I,MATCH('HFTD CPZ'!$B2089,'08W Project List'!$F:$F,0))),$K2089,#N/A)</f>
        <v>#N/A</v>
      </c>
      <c r="M2089" s="35" t="e">
        <f>IF(ISNUMBER(L2089),#N/A,IF(ISNUMBER(INDEX('Approved CPZ List'!$I:$I,MATCH('HFTD CPZ'!$B2089,'Approved CPZ List'!$B:$B,0))),$K2089,#N/A))</f>
        <v>#N/A</v>
      </c>
    </row>
    <row r="2090" spans="1:13" ht="15.75" x14ac:dyDescent="0.25">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List'!$I:$I,MATCH('HFTD CPZ'!$B2090,'08W Project List'!$F:$F,0))),$K2090,#N/A)</f>
        <v>#N/A</v>
      </c>
      <c r="M2090" s="35" t="e">
        <f>IF(ISNUMBER(L2090),#N/A,IF(ISNUMBER(INDEX('Approved CPZ List'!$I:$I,MATCH('HFTD CPZ'!$B2090,'Approved CPZ List'!$B:$B,0))),$K2090,#N/A))</f>
        <v>#N/A</v>
      </c>
    </row>
    <row r="2091" spans="1:13" ht="15.75" x14ac:dyDescent="0.25">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List'!$I:$I,MATCH('HFTD CPZ'!$B2091,'08W Project List'!$F:$F,0))),$K2091,#N/A)</f>
        <v>#N/A</v>
      </c>
      <c r="M2091" s="35" t="e">
        <f>IF(ISNUMBER(L2091),#N/A,IF(ISNUMBER(INDEX('Approved CPZ List'!$I:$I,MATCH('HFTD CPZ'!$B2091,'Approved CPZ List'!$B:$B,0))),$K2091,#N/A))</f>
        <v>#N/A</v>
      </c>
    </row>
    <row r="2092" spans="1:13" ht="15.75" x14ac:dyDescent="0.25">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List'!$I:$I,MATCH('HFTD CPZ'!$B2092,'08W Project List'!$F:$F,0))),$K2092,#N/A)</f>
        <v>#N/A</v>
      </c>
      <c r="M2092" s="35" t="e">
        <f>IF(ISNUMBER(L2092),#N/A,IF(ISNUMBER(INDEX('Approved CPZ List'!$I:$I,MATCH('HFTD CPZ'!$B2092,'Approved CPZ List'!$B:$B,0))),$K2092,#N/A))</f>
        <v>#N/A</v>
      </c>
    </row>
    <row r="2093" spans="1:13" ht="15.75" x14ac:dyDescent="0.25">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List'!$I:$I,MATCH('HFTD CPZ'!$B2093,'08W Project List'!$F:$F,0))),$K2093,#N/A)</f>
        <v>#N/A</v>
      </c>
      <c r="M2093" s="35" t="e">
        <f>IF(ISNUMBER(L2093),#N/A,IF(ISNUMBER(INDEX('Approved CPZ List'!$I:$I,MATCH('HFTD CPZ'!$B2093,'Approved CPZ List'!$B:$B,0))),$K2093,#N/A))</f>
        <v>#N/A</v>
      </c>
    </row>
    <row r="2094" spans="1:13" ht="15.75" x14ac:dyDescent="0.25">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List'!$I:$I,MATCH('HFTD CPZ'!$B2094,'08W Project List'!$F:$F,0))),$K2094,#N/A)</f>
        <v>#N/A</v>
      </c>
      <c r="M2094" s="35" t="e">
        <f>IF(ISNUMBER(L2094),#N/A,IF(ISNUMBER(INDEX('Approved CPZ List'!$I:$I,MATCH('HFTD CPZ'!$B2094,'Approved CPZ List'!$B:$B,0))),$K2094,#N/A))</f>
        <v>#N/A</v>
      </c>
    </row>
    <row r="2095" spans="1:13" ht="15.75" x14ac:dyDescent="0.25">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List'!$I:$I,MATCH('HFTD CPZ'!$B2095,'08W Project List'!$F:$F,0))),$K2095,#N/A)</f>
        <v>#N/A</v>
      </c>
      <c r="M2095" s="35" t="e">
        <f>IF(ISNUMBER(L2095),#N/A,IF(ISNUMBER(INDEX('Approved CPZ List'!$I:$I,MATCH('HFTD CPZ'!$B2095,'Approved CPZ List'!$B:$B,0))),$K2095,#N/A))</f>
        <v>#N/A</v>
      </c>
    </row>
    <row r="2096" spans="1:13" ht="15.75" x14ac:dyDescent="0.25">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List'!$I:$I,MATCH('HFTD CPZ'!$B2096,'08W Project List'!$F:$F,0))),$K2096,#N/A)</f>
        <v>#N/A</v>
      </c>
      <c r="M2096" s="35" t="e">
        <f>IF(ISNUMBER(L2096),#N/A,IF(ISNUMBER(INDEX('Approved CPZ List'!$I:$I,MATCH('HFTD CPZ'!$B2096,'Approved CPZ List'!$B:$B,0))),$K2096,#N/A))</f>
        <v>#N/A</v>
      </c>
    </row>
    <row r="2097" spans="1:13" ht="15.75" x14ac:dyDescent="0.25">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List'!$I:$I,MATCH('HFTD CPZ'!$B2097,'08W Project List'!$F:$F,0))),$K2097,#N/A)</f>
        <v>#N/A</v>
      </c>
      <c r="M2097" s="35" t="e">
        <f>IF(ISNUMBER(L2097),#N/A,IF(ISNUMBER(INDEX('Approved CPZ List'!$I:$I,MATCH('HFTD CPZ'!$B2097,'Approved CPZ List'!$B:$B,0))),$K2097,#N/A))</f>
        <v>#N/A</v>
      </c>
    </row>
    <row r="2098" spans="1:13" ht="15.75" x14ac:dyDescent="0.25">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List'!$I:$I,MATCH('HFTD CPZ'!$B2098,'08W Project List'!$F:$F,0))),$K2098,#N/A)</f>
        <v>#N/A</v>
      </c>
      <c r="M2098" s="35" t="e">
        <f>IF(ISNUMBER(L2098),#N/A,IF(ISNUMBER(INDEX('Approved CPZ List'!$I:$I,MATCH('HFTD CPZ'!$B2098,'Approved CPZ List'!$B:$B,0))),$K2098,#N/A))</f>
        <v>#N/A</v>
      </c>
    </row>
    <row r="2099" spans="1:13" ht="15.75" x14ac:dyDescent="0.25">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List'!$I:$I,MATCH('HFTD CPZ'!$B2099,'08W Project List'!$F:$F,0))),$K2099,#N/A)</f>
        <v>#N/A</v>
      </c>
      <c r="M2099" s="35" t="e">
        <f>IF(ISNUMBER(L2099),#N/A,IF(ISNUMBER(INDEX('Approved CPZ List'!$I:$I,MATCH('HFTD CPZ'!$B2099,'Approved CPZ List'!$B:$B,0))),$K2099,#N/A))</f>
        <v>#N/A</v>
      </c>
    </row>
    <row r="2100" spans="1:13" ht="15.75" x14ac:dyDescent="0.25">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List'!$I:$I,MATCH('HFTD CPZ'!$B2100,'08W Project List'!$F:$F,0))),$K2100,#N/A)</f>
        <v>#N/A</v>
      </c>
      <c r="M2100" s="35" t="e">
        <f>IF(ISNUMBER(L2100),#N/A,IF(ISNUMBER(INDEX('Approved CPZ List'!$I:$I,MATCH('HFTD CPZ'!$B2100,'Approved CPZ List'!$B:$B,0))),$K2100,#N/A))</f>
        <v>#N/A</v>
      </c>
    </row>
    <row r="2101" spans="1:13" ht="15.75" x14ac:dyDescent="0.25">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List'!$I:$I,MATCH('HFTD CPZ'!$B2101,'08W Project List'!$F:$F,0))),$K2101,#N/A)</f>
        <v>#N/A</v>
      </c>
      <c r="M2101" s="35" t="e">
        <f>IF(ISNUMBER(L2101),#N/A,IF(ISNUMBER(INDEX('Approved CPZ List'!$I:$I,MATCH('HFTD CPZ'!$B2101,'Approved CPZ List'!$B:$B,0))),$K2101,#N/A))</f>
        <v>#N/A</v>
      </c>
    </row>
    <row r="2102" spans="1:13" ht="15.75" x14ac:dyDescent="0.25">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List'!$I:$I,MATCH('HFTD CPZ'!$B2102,'08W Project List'!$F:$F,0))),$K2102,#N/A)</f>
        <v>#N/A</v>
      </c>
      <c r="M2102" s="35" t="e">
        <f>IF(ISNUMBER(L2102),#N/A,IF(ISNUMBER(INDEX('Approved CPZ List'!$I:$I,MATCH('HFTD CPZ'!$B2102,'Approved CPZ List'!$B:$B,0))),$K2102,#N/A))</f>
        <v>#N/A</v>
      </c>
    </row>
    <row r="2103" spans="1:13" ht="15.75" x14ac:dyDescent="0.25">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List'!$I:$I,MATCH('HFTD CPZ'!$B2103,'08W Project List'!$F:$F,0))),$K2103,#N/A)</f>
        <v>#N/A</v>
      </c>
      <c r="M2103" s="35" t="e">
        <f>IF(ISNUMBER(L2103),#N/A,IF(ISNUMBER(INDEX('Approved CPZ List'!$I:$I,MATCH('HFTD CPZ'!$B2103,'Approved CPZ List'!$B:$B,0))),$K2103,#N/A))</f>
        <v>#N/A</v>
      </c>
    </row>
    <row r="2104" spans="1:13" ht="15.75" x14ac:dyDescent="0.25">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List'!$I:$I,MATCH('HFTD CPZ'!$B2104,'08W Project List'!$F:$F,0))),$K2104,#N/A)</f>
        <v>#N/A</v>
      </c>
      <c r="M2104" s="35" t="e">
        <f>IF(ISNUMBER(L2104),#N/A,IF(ISNUMBER(INDEX('Approved CPZ List'!$I:$I,MATCH('HFTD CPZ'!$B2104,'Approved CPZ List'!$B:$B,0))),$K2104,#N/A))</f>
        <v>#N/A</v>
      </c>
    </row>
    <row r="2105" spans="1:13" ht="15.75" x14ac:dyDescent="0.25">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List'!$I:$I,MATCH('HFTD CPZ'!$B2105,'08W Project List'!$F:$F,0))),$K2105,#N/A)</f>
        <v>#N/A</v>
      </c>
      <c r="M2105" s="35" t="e">
        <f>IF(ISNUMBER(L2105),#N/A,IF(ISNUMBER(INDEX('Approved CPZ List'!$I:$I,MATCH('HFTD CPZ'!$B2105,'Approved CPZ List'!$B:$B,0))),$K2105,#N/A))</f>
        <v>#N/A</v>
      </c>
    </row>
    <row r="2106" spans="1:13" ht="15.75" x14ac:dyDescent="0.25">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List'!$I:$I,MATCH('HFTD CPZ'!$B2106,'08W Project List'!$F:$F,0))),$K2106,#N/A)</f>
        <v>#N/A</v>
      </c>
      <c r="M2106" s="35" t="e">
        <f>IF(ISNUMBER(L2106),#N/A,IF(ISNUMBER(INDEX('Approved CPZ List'!$I:$I,MATCH('HFTD CPZ'!$B2106,'Approved CPZ List'!$B:$B,0))),$K2106,#N/A))</f>
        <v>#N/A</v>
      </c>
    </row>
    <row r="2107" spans="1:13" ht="15.75" x14ac:dyDescent="0.25">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List'!$I:$I,MATCH('HFTD CPZ'!$B2107,'08W Project List'!$F:$F,0))),$K2107,#N/A)</f>
        <v>#N/A</v>
      </c>
      <c r="M2107" s="35" t="e">
        <f>IF(ISNUMBER(L2107),#N/A,IF(ISNUMBER(INDEX('Approved CPZ List'!$I:$I,MATCH('HFTD CPZ'!$B2107,'Approved CPZ List'!$B:$B,0))),$K2107,#N/A))</f>
        <v>#N/A</v>
      </c>
    </row>
    <row r="2108" spans="1:13" ht="15.75" x14ac:dyDescent="0.25">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List'!$I:$I,MATCH('HFTD CPZ'!$B2108,'08W Project List'!$F:$F,0))),$K2108,#N/A)</f>
        <v>#N/A</v>
      </c>
      <c r="M2108" s="35" t="e">
        <f>IF(ISNUMBER(L2108),#N/A,IF(ISNUMBER(INDEX('Approved CPZ List'!$I:$I,MATCH('HFTD CPZ'!$B2108,'Approved CPZ List'!$B:$B,0))),$K2108,#N/A))</f>
        <v>#N/A</v>
      </c>
    </row>
    <row r="2109" spans="1:13" ht="15.75" x14ac:dyDescent="0.25">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List'!$I:$I,MATCH('HFTD CPZ'!$B2109,'08W Project List'!$F:$F,0))),$K2109,#N/A)</f>
        <v>#N/A</v>
      </c>
      <c r="M2109" s="35" t="e">
        <f>IF(ISNUMBER(L2109),#N/A,IF(ISNUMBER(INDEX('Approved CPZ List'!$I:$I,MATCH('HFTD CPZ'!$B2109,'Approved CPZ List'!$B:$B,0))),$K2109,#N/A))</f>
        <v>#N/A</v>
      </c>
    </row>
    <row r="2110" spans="1:13" ht="15.75" x14ac:dyDescent="0.25">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List'!$I:$I,MATCH('HFTD CPZ'!$B2110,'08W Project List'!$F:$F,0))),$K2110,#N/A)</f>
        <v>#N/A</v>
      </c>
      <c r="M2110" s="35" t="e">
        <f>IF(ISNUMBER(L2110),#N/A,IF(ISNUMBER(INDEX('Approved CPZ List'!$I:$I,MATCH('HFTD CPZ'!$B2110,'Approved CPZ List'!$B:$B,0))),$K2110,#N/A))</f>
        <v>#N/A</v>
      </c>
    </row>
    <row r="2111" spans="1:13" ht="15.75" x14ac:dyDescent="0.25">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List'!$I:$I,MATCH('HFTD CPZ'!$B2111,'08W Project List'!$F:$F,0))),$K2111,#N/A)</f>
        <v>#N/A</v>
      </c>
      <c r="M2111" s="35" t="e">
        <f>IF(ISNUMBER(L2111),#N/A,IF(ISNUMBER(INDEX('Approved CPZ List'!$I:$I,MATCH('HFTD CPZ'!$B2111,'Approved CPZ List'!$B:$B,0))),$K2111,#N/A))</f>
        <v>#N/A</v>
      </c>
    </row>
    <row r="2112" spans="1:13" ht="15.75" x14ac:dyDescent="0.25">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List'!$I:$I,MATCH('HFTD CPZ'!$B2112,'08W Project List'!$F:$F,0))),$K2112,#N/A)</f>
        <v>#N/A</v>
      </c>
      <c r="M2112" s="35" t="e">
        <f>IF(ISNUMBER(L2112),#N/A,IF(ISNUMBER(INDEX('Approved CPZ List'!$I:$I,MATCH('HFTD CPZ'!$B2112,'Approved CPZ List'!$B:$B,0))),$K2112,#N/A))</f>
        <v>#N/A</v>
      </c>
    </row>
    <row r="2113" spans="1:13" ht="15.75" x14ac:dyDescent="0.25">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List'!$I:$I,MATCH('HFTD CPZ'!$B2113,'08W Project List'!$F:$F,0))),$K2113,#N/A)</f>
        <v>#N/A</v>
      </c>
      <c r="M2113" s="35" t="e">
        <f>IF(ISNUMBER(L2113),#N/A,IF(ISNUMBER(INDEX('Approved CPZ List'!$I:$I,MATCH('HFTD CPZ'!$B2113,'Approved CPZ List'!$B:$B,0))),$K2113,#N/A))</f>
        <v>#N/A</v>
      </c>
    </row>
    <row r="2114" spans="1:13" ht="15.75" x14ac:dyDescent="0.25">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List'!$I:$I,MATCH('HFTD CPZ'!$B2114,'08W Project List'!$F:$F,0))),$K2114,#N/A)</f>
        <v>#N/A</v>
      </c>
      <c r="M2114" s="35" t="e">
        <f>IF(ISNUMBER(L2114),#N/A,IF(ISNUMBER(INDEX('Approved CPZ List'!$I:$I,MATCH('HFTD CPZ'!$B2114,'Approved CPZ List'!$B:$B,0))),$K2114,#N/A))</f>
        <v>#N/A</v>
      </c>
    </row>
    <row r="2115" spans="1:13" ht="15.75" x14ac:dyDescent="0.25">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List'!$I:$I,MATCH('HFTD CPZ'!$B2115,'08W Project List'!$F:$F,0))),$K2115,#N/A)</f>
        <v>#N/A</v>
      </c>
      <c r="M2115" s="35" t="e">
        <f>IF(ISNUMBER(L2115),#N/A,IF(ISNUMBER(INDEX('Approved CPZ List'!$I:$I,MATCH('HFTD CPZ'!$B2115,'Approved CPZ List'!$B:$B,0))),$K2115,#N/A))</f>
        <v>#N/A</v>
      </c>
    </row>
    <row r="2116" spans="1:13" ht="15.75" x14ac:dyDescent="0.25">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List'!$I:$I,MATCH('HFTD CPZ'!$B2116,'08W Project List'!$F:$F,0))),$K2116,#N/A)</f>
        <v>#N/A</v>
      </c>
      <c r="M2116" s="35" t="e">
        <f>IF(ISNUMBER(L2116),#N/A,IF(ISNUMBER(INDEX('Approved CPZ List'!$I:$I,MATCH('HFTD CPZ'!$B2116,'Approved CPZ List'!$B:$B,0))),$K2116,#N/A))</f>
        <v>#N/A</v>
      </c>
    </row>
    <row r="2117" spans="1:13" ht="15.75" x14ac:dyDescent="0.25">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List'!$I:$I,MATCH('HFTD CPZ'!$B2117,'08W Project List'!$F:$F,0))),$K2117,#N/A)</f>
        <v>#N/A</v>
      </c>
      <c r="M2117" s="35" t="e">
        <f>IF(ISNUMBER(L2117),#N/A,IF(ISNUMBER(INDEX('Approved CPZ List'!$I:$I,MATCH('HFTD CPZ'!$B2117,'Approved CPZ List'!$B:$B,0))),$K2117,#N/A))</f>
        <v>#N/A</v>
      </c>
    </row>
    <row r="2118" spans="1:13" ht="15.75" x14ac:dyDescent="0.25">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List'!$I:$I,MATCH('HFTD CPZ'!$B2118,'08W Project List'!$F:$F,0))),$K2118,#N/A)</f>
        <v>#N/A</v>
      </c>
      <c r="M2118" s="35" t="e">
        <f>IF(ISNUMBER(L2118),#N/A,IF(ISNUMBER(INDEX('Approved CPZ List'!$I:$I,MATCH('HFTD CPZ'!$B2118,'Approved CPZ List'!$B:$B,0))),$K2118,#N/A))</f>
        <v>#N/A</v>
      </c>
    </row>
    <row r="2119" spans="1:13" ht="15.75" x14ac:dyDescent="0.25">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List'!$I:$I,MATCH('HFTD CPZ'!$B2119,'08W Project List'!$F:$F,0))),$K2119,#N/A)</f>
        <v>#N/A</v>
      </c>
      <c r="M2119" s="35" t="e">
        <f>IF(ISNUMBER(L2119),#N/A,IF(ISNUMBER(INDEX('Approved CPZ List'!$I:$I,MATCH('HFTD CPZ'!$B2119,'Approved CPZ List'!$B:$B,0))),$K2119,#N/A))</f>
        <v>#N/A</v>
      </c>
    </row>
    <row r="2120" spans="1:13" ht="15.75" x14ac:dyDescent="0.25">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List'!$I:$I,MATCH('HFTD CPZ'!$B2120,'08W Project List'!$F:$F,0))),$K2120,#N/A)</f>
        <v>#N/A</v>
      </c>
      <c r="M2120" s="35" t="e">
        <f>IF(ISNUMBER(L2120),#N/A,IF(ISNUMBER(INDEX('Approved CPZ List'!$I:$I,MATCH('HFTD CPZ'!$B2120,'Approved CPZ List'!$B:$B,0))),$K2120,#N/A))</f>
        <v>#N/A</v>
      </c>
    </row>
    <row r="2121" spans="1:13" ht="15.75" x14ac:dyDescent="0.25">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List'!$I:$I,MATCH('HFTD CPZ'!$B2121,'08W Project List'!$F:$F,0))),$K2121,#N/A)</f>
        <v>#N/A</v>
      </c>
      <c r="M2121" s="35" t="e">
        <f>IF(ISNUMBER(L2121),#N/A,IF(ISNUMBER(INDEX('Approved CPZ List'!$I:$I,MATCH('HFTD CPZ'!$B2121,'Approved CPZ List'!$B:$B,0))),$K2121,#N/A))</f>
        <v>#N/A</v>
      </c>
    </row>
    <row r="2122" spans="1:13" ht="15.75" x14ac:dyDescent="0.25">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List'!$I:$I,MATCH('HFTD CPZ'!$B2122,'08W Project List'!$F:$F,0))),$K2122,#N/A)</f>
        <v>#N/A</v>
      </c>
      <c r="M2122" s="35" t="e">
        <f>IF(ISNUMBER(L2122),#N/A,IF(ISNUMBER(INDEX('Approved CPZ List'!$I:$I,MATCH('HFTD CPZ'!$B2122,'Approved CPZ List'!$B:$B,0))),$K2122,#N/A))</f>
        <v>#N/A</v>
      </c>
    </row>
    <row r="2123" spans="1:13" ht="15.75" x14ac:dyDescent="0.25">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List'!$I:$I,MATCH('HFTD CPZ'!$B2123,'08W Project List'!$F:$F,0))),$K2123,#N/A)</f>
        <v>#N/A</v>
      </c>
      <c r="M2123" s="35" t="e">
        <f>IF(ISNUMBER(L2123),#N/A,IF(ISNUMBER(INDEX('Approved CPZ List'!$I:$I,MATCH('HFTD CPZ'!$B2123,'Approved CPZ List'!$B:$B,0))),$K2123,#N/A))</f>
        <v>#N/A</v>
      </c>
    </row>
    <row r="2124" spans="1:13" ht="15.75" x14ac:dyDescent="0.25">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List'!$I:$I,MATCH('HFTD CPZ'!$B2124,'08W Project List'!$F:$F,0))),$K2124,#N/A)</f>
        <v>138.49996308608863</v>
      </c>
      <c r="M2124" s="35" t="e">
        <f>IF(ISNUMBER(L2124),#N/A,IF(ISNUMBER(INDEX('Approved CPZ List'!$I:$I,MATCH('HFTD CPZ'!$B2124,'Approved CPZ List'!$B:$B,0))),$K2124,#N/A))</f>
        <v>#N/A</v>
      </c>
    </row>
    <row r="2125" spans="1:13" ht="15.75" x14ac:dyDescent="0.25">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List'!$I:$I,MATCH('HFTD CPZ'!$B2125,'08W Project List'!$F:$F,0))),$K2125,#N/A)</f>
        <v>#N/A</v>
      </c>
      <c r="M2125" s="35" t="e">
        <f>IF(ISNUMBER(L2125),#N/A,IF(ISNUMBER(INDEX('Approved CPZ List'!$I:$I,MATCH('HFTD CPZ'!$B2125,'Approved CPZ List'!$B:$B,0))),$K2125,#N/A))</f>
        <v>#N/A</v>
      </c>
    </row>
    <row r="2126" spans="1:13" ht="15.75" x14ac:dyDescent="0.25">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List'!$I:$I,MATCH('HFTD CPZ'!$B2126,'08W Project List'!$F:$F,0))),$K2126,#N/A)</f>
        <v>#N/A</v>
      </c>
      <c r="M2126" s="35" t="e">
        <f>IF(ISNUMBER(L2126),#N/A,IF(ISNUMBER(INDEX('Approved CPZ List'!$I:$I,MATCH('HFTD CPZ'!$B2126,'Approved CPZ List'!$B:$B,0))),$K2126,#N/A))</f>
        <v>#N/A</v>
      </c>
    </row>
    <row r="2127" spans="1:13" ht="15.75" x14ac:dyDescent="0.25">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List'!$I:$I,MATCH('HFTD CPZ'!$B2127,'08W Project List'!$F:$F,0))),$K2127,#N/A)</f>
        <v>#N/A</v>
      </c>
      <c r="M2127" s="35" t="e">
        <f>IF(ISNUMBER(L2127),#N/A,IF(ISNUMBER(INDEX('Approved CPZ List'!$I:$I,MATCH('HFTD CPZ'!$B2127,'Approved CPZ List'!$B:$B,0))),$K2127,#N/A))</f>
        <v>#N/A</v>
      </c>
    </row>
    <row r="2128" spans="1:13" ht="15.75" x14ac:dyDescent="0.25">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List'!$I:$I,MATCH('HFTD CPZ'!$B2128,'08W Project List'!$F:$F,0))),$K2128,#N/A)</f>
        <v>#N/A</v>
      </c>
      <c r="M2128" s="35" t="e">
        <f>IF(ISNUMBER(L2128),#N/A,IF(ISNUMBER(INDEX('Approved CPZ List'!$I:$I,MATCH('HFTD CPZ'!$B2128,'Approved CPZ List'!$B:$B,0))),$K2128,#N/A))</f>
        <v>#N/A</v>
      </c>
    </row>
    <row r="2129" spans="1:13" ht="15.75" x14ac:dyDescent="0.25">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List'!$I:$I,MATCH('HFTD CPZ'!$B2129,'08W Project List'!$F:$F,0))),$K2129,#N/A)</f>
        <v>#N/A</v>
      </c>
      <c r="M2129" s="35" t="e">
        <f>IF(ISNUMBER(L2129),#N/A,IF(ISNUMBER(INDEX('Approved CPZ List'!$I:$I,MATCH('HFTD CPZ'!$B2129,'Approved CPZ List'!$B:$B,0))),$K2129,#N/A))</f>
        <v>#N/A</v>
      </c>
    </row>
    <row r="2130" spans="1:13" ht="15.75" x14ac:dyDescent="0.25">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List'!$I:$I,MATCH('HFTD CPZ'!$B2130,'08W Project List'!$F:$F,0))),$K2130,#N/A)</f>
        <v>#N/A</v>
      </c>
      <c r="M2130" s="35" t="e">
        <f>IF(ISNUMBER(L2130),#N/A,IF(ISNUMBER(INDEX('Approved CPZ List'!$I:$I,MATCH('HFTD CPZ'!$B2130,'Approved CPZ List'!$B:$B,0))),$K2130,#N/A))</f>
        <v>#N/A</v>
      </c>
    </row>
    <row r="2131" spans="1:13" ht="15.75" x14ac:dyDescent="0.25">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List'!$I:$I,MATCH('HFTD CPZ'!$B2131,'08W Project List'!$F:$F,0))),$K2131,#N/A)</f>
        <v>#N/A</v>
      </c>
      <c r="M2131" s="35" t="e">
        <f>IF(ISNUMBER(L2131),#N/A,IF(ISNUMBER(INDEX('Approved CPZ List'!$I:$I,MATCH('HFTD CPZ'!$B2131,'Approved CPZ List'!$B:$B,0))),$K2131,#N/A))</f>
        <v>#N/A</v>
      </c>
    </row>
    <row r="2132" spans="1:13" ht="15.75" x14ac:dyDescent="0.25">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List'!$I:$I,MATCH('HFTD CPZ'!$B2132,'08W Project List'!$F:$F,0))),$K2132,#N/A)</f>
        <v>132.34281648845385</v>
      </c>
      <c r="M2132" s="35" t="e">
        <f>IF(ISNUMBER(L2132),#N/A,IF(ISNUMBER(INDEX('Approved CPZ List'!$I:$I,MATCH('HFTD CPZ'!$B2132,'Approved CPZ List'!$B:$B,0))),$K2132,#N/A))</f>
        <v>#N/A</v>
      </c>
    </row>
    <row r="2133" spans="1:13" ht="15.75" x14ac:dyDescent="0.25">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List'!$I:$I,MATCH('HFTD CPZ'!$B2133,'08W Project List'!$F:$F,0))),$K2133,#N/A)</f>
        <v>#N/A</v>
      </c>
      <c r="M2133" s="35" t="e">
        <f>IF(ISNUMBER(L2133),#N/A,IF(ISNUMBER(INDEX('Approved CPZ List'!$I:$I,MATCH('HFTD CPZ'!$B2133,'Approved CPZ List'!$B:$B,0))),$K2133,#N/A))</f>
        <v>#N/A</v>
      </c>
    </row>
    <row r="2134" spans="1:13" ht="15.75" x14ac:dyDescent="0.25">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List'!$I:$I,MATCH('HFTD CPZ'!$B2134,'08W Project List'!$F:$F,0))),$K2134,#N/A)</f>
        <v>#N/A</v>
      </c>
      <c r="M2134" s="35" t="e">
        <f>IF(ISNUMBER(L2134),#N/A,IF(ISNUMBER(INDEX('Approved CPZ List'!$I:$I,MATCH('HFTD CPZ'!$B2134,'Approved CPZ List'!$B:$B,0))),$K2134,#N/A))</f>
        <v>#N/A</v>
      </c>
    </row>
    <row r="2135" spans="1:13" ht="15.75" x14ac:dyDescent="0.25">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List'!$I:$I,MATCH('HFTD CPZ'!$B2135,'08W Project List'!$F:$F,0))),$K2135,#N/A)</f>
        <v>131.7194372755896</v>
      </c>
      <c r="M2135" s="35" t="e">
        <f>IF(ISNUMBER(L2135),#N/A,IF(ISNUMBER(INDEX('Approved CPZ List'!$I:$I,MATCH('HFTD CPZ'!$B2135,'Approved CPZ List'!$B:$B,0))),$K2135,#N/A))</f>
        <v>#N/A</v>
      </c>
    </row>
    <row r="2136" spans="1:13" ht="15.75" x14ac:dyDescent="0.25">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List'!$I:$I,MATCH('HFTD CPZ'!$B2136,'08W Project List'!$F:$F,0))),$K2136,#N/A)</f>
        <v>#N/A</v>
      </c>
      <c r="M2136" s="35" t="e">
        <f>IF(ISNUMBER(L2136),#N/A,IF(ISNUMBER(INDEX('Approved CPZ List'!$I:$I,MATCH('HFTD CPZ'!$B2136,'Approved CPZ List'!$B:$B,0))),$K2136,#N/A))</f>
        <v>#N/A</v>
      </c>
    </row>
    <row r="2137" spans="1:13" ht="15.75" x14ac:dyDescent="0.25">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List'!$I:$I,MATCH('HFTD CPZ'!$B2137,'08W Project List'!$F:$F,0))),$K2137,#N/A)</f>
        <v>#N/A</v>
      </c>
      <c r="M2137" s="35" t="e">
        <f>IF(ISNUMBER(L2137),#N/A,IF(ISNUMBER(INDEX('Approved CPZ List'!$I:$I,MATCH('HFTD CPZ'!$B2137,'Approved CPZ List'!$B:$B,0))),$K2137,#N/A))</f>
        <v>#N/A</v>
      </c>
    </row>
    <row r="2138" spans="1:13" ht="15.75" x14ac:dyDescent="0.25">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List'!$I:$I,MATCH('HFTD CPZ'!$B2138,'08W Project List'!$F:$F,0))),$K2138,#N/A)</f>
        <v>#N/A</v>
      </c>
      <c r="M2138" s="35" t="e">
        <f>IF(ISNUMBER(L2138),#N/A,IF(ISNUMBER(INDEX('Approved CPZ List'!$I:$I,MATCH('HFTD CPZ'!$B2138,'Approved CPZ List'!$B:$B,0))),$K2138,#N/A))</f>
        <v>#N/A</v>
      </c>
    </row>
    <row r="2139" spans="1:13" ht="15.75" x14ac:dyDescent="0.25">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List'!$I:$I,MATCH('HFTD CPZ'!$B2139,'08W Project List'!$F:$F,0))),$K2139,#N/A)</f>
        <v>#N/A</v>
      </c>
      <c r="M2139" s="35" t="e">
        <f>IF(ISNUMBER(L2139),#N/A,IF(ISNUMBER(INDEX('Approved CPZ List'!$I:$I,MATCH('HFTD CPZ'!$B2139,'Approved CPZ List'!$B:$B,0))),$K2139,#N/A))</f>
        <v>#N/A</v>
      </c>
    </row>
    <row r="2140" spans="1:13" ht="15.75" x14ac:dyDescent="0.25">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List'!$I:$I,MATCH('HFTD CPZ'!$B2140,'08W Project List'!$F:$F,0))),$K2140,#N/A)</f>
        <v>#N/A</v>
      </c>
      <c r="M2140" s="35" t="e">
        <f>IF(ISNUMBER(L2140),#N/A,IF(ISNUMBER(INDEX('Approved CPZ List'!$I:$I,MATCH('HFTD CPZ'!$B2140,'Approved CPZ List'!$B:$B,0))),$K2140,#N/A))</f>
        <v>#N/A</v>
      </c>
    </row>
    <row r="2141" spans="1:13" ht="15.75" x14ac:dyDescent="0.25">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List'!$I:$I,MATCH('HFTD CPZ'!$B2141,'08W Project List'!$F:$F,0))),$K2141,#N/A)</f>
        <v>#N/A</v>
      </c>
      <c r="M2141" s="35" t="e">
        <f>IF(ISNUMBER(L2141),#N/A,IF(ISNUMBER(INDEX('Approved CPZ List'!$I:$I,MATCH('HFTD CPZ'!$B2141,'Approved CPZ List'!$B:$B,0))),$K2141,#N/A))</f>
        <v>#N/A</v>
      </c>
    </row>
    <row r="2142" spans="1:13" ht="15.75" x14ac:dyDescent="0.25">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List'!$I:$I,MATCH('HFTD CPZ'!$B2142,'08W Project List'!$F:$F,0))),$K2142,#N/A)</f>
        <v>#N/A</v>
      </c>
      <c r="M2142" s="35" t="e">
        <f>IF(ISNUMBER(L2142),#N/A,IF(ISNUMBER(INDEX('Approved CPZ List'!$I:$I,MATCH('HFTD CPZ'!$B2142,'Approved CPZ List'!$B:$B,0))),$K2142,#N/A))</f>
        <v>#N/A</v>
      </c>
    </row>
    <row r="2143" spans="1:13" ht="15.75" x14ac:dyDescent="0.25">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List'!$I:$I,MATCH('HFTD CPZ'!$B2143,'08W Project List'!$F:$F,0))),$K2143,#N/A)</f>
        <v>#N/A</v>
      </c>
      <c r="M2143" s="35" t="e">
        <f>IF(ISNUMBER(L2143),#N/A,IF(ISNUMBER(INDEX('Approved CPZ List'!$I:$I,MATCH('HFTD CPZ'!$B2143,'Approved CPZ List'!$B:$B,0))),$K2143,#N/A))</f>
        <v>#N/A</v>
      </c>
    </row>
    <row r="2144" spans="1:13" ht="15.75" x14ac:dyDescent="0.25">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List'!$I:$I,MATCH('HFTD CPZ'!$B2144,'08W Project List'!$F:$F,0))),$K2144,#N/A)</f>
        <v>#N/A</v>
      </c>
      <c r="M2144" s="35" t="e">
        <f>IF(ISNUMBER(L2144),#N/A,IF(ISNUMBER(INDEX('Approved CPZ List'!$I:$I,MATCH('HFTD CPZ'!$B2144,'Approved CPZ List'!$B:$B,0))),$K2144,#N/A))</f>
        <v>#N/A</v>
      </c>
    </row>
    <row r="2145" spans="1:13" ht="15.75" x14ac:dyDescent="0.25">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List'!$I:$I,MATCH('HFTD CPZ'!$B2145,'08W Project List'!$F:$F,0))),$K2145,#N/A)</f>
        <v>124.92476650042676</v>
      </c>
      <c r="M2145" s="35" t="e">
        <f>IF(ISNUMBER(L2145),#N/A,IF(ISNUMBER(INDEX('Approved CPZ List'!$I:$I,MATCH('HFTD CPZ'!$B2145,'Approved CPZ List'!$B:$B,0))),$K2145,#N/A))</f>
        <v>#N/A</v>
      </c>
    </row>
    <row r="2146" spans="1:13" ht="15.75" x14ac:dyDescent="0.25">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List'!$I:$I,MATCH('HFTD CPZ'!$B2146,'08W Project List'!$F:$F,0))),$K2146,#N/A)</f>
        <v>#N/A</v>
      </c>
      <c r="M2146" s="35" t="e">
        <f>IF(ISNUMBER(L2146),#N/A,IF(ISNUMBER(INDEX('Approved CPZ List'!$I:$I,MATCH('HFTD CPZ'!$B2146,'Approved CPZ List'!$B:$B,0))),$K2146,#N/A))</f>
        <v>#N/A</v>
      </c>
    </row>
    <row r="2147" spans="1:13" ht="15.75" x14ac:dyDescent="0.25">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List'!$I:$I,MATCH('HFTD CPZ'!$B2147,'08W Project List'!$F:$F,0))),$K2147,#N/A)</f>
        <v>#N/A</v>
      </c>
      <c r="M2147" s="35" t="e">
        <f>IF(ISNUMBER(L2147),#N/A,IF(ISNUMBER(INDEX('Approved CPZ List'!$I:$I,MATCH('HFTD CPZ'!$B2147,'Approved CPZ List'!$B:$B,0))),$K2147,#N/A))</f>
        <v>#N/A</v>
      </c>
    </row>
    <row r="2148" spans="1:13" ht="15.75" x14ac:dyDescent="0.25">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List'!$I:$I,MATCH('HFTD CPZ'!$B2148,'08W Project List'!$F:$F,0))),$K2148,#N/A)</f>
        <v>#N/A</v>
      </c>
      <c r="M2148" s="35" t="e">
        <f>IF(ISNUMBER(L2148),#N/A,IF(ISNUMBER(INDEX('Approved CPZ List'!$I:$I,MATCH('HFTD CPZ'!$B2148,'Approved CPZ List'!$B:$B,0))),$K2148,#N/A))</f>
        <v>#N/A</v>
      </c>
    </row>
    <row r="2149" spans="1:13" ht="15.75" x14ac:dyDescent="0.25">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List'!$I:$I,MATCH('HFTD CPZ'!$B2149,'08W Project List'!$F:$F,0))),$K2149,#N/A)</f>
        <v>#N/A</v>
      </c>
      <c r="M2149" s="35" t="e">
        <f>IF(ISNUMBER(L2149),#N/A,IF(ISNUMBER(INDEX('Approved CPZ List'!$I:$I,MATCH('HFTD CPZ'!$B2149,'Approved CPZ List'!$B:$B,0))),$K2149,#N/A))</f>
        <v>#N/A</v>
      </c>
    </row>
    <row r="2150" spans="1:13" ht="15.75" x14ac:dyDescent="0.25">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List'!$I:$I,MATCH('HFTD CPZ'!$B2150,'08W Project List'!$F:$F,0))),$K2150,#N/A)</f>
        <v>#N/A</v>
      </c>
      <c r="M2150" s="35" t="e">
        <f>IF(ISNUMBER(L2150),#N/A,IF(ISNUMBER(INDEX('Approved CPZ List'!$I:$I,MATCH('HFTD CPZ'!$B2150,'Approved CPZ List'!$B:$B,0))),$K2150,#N/A))</f>
        <v>#N/A</v>
      </c>
    </row>
    <row r="2151" spans="1:13" ht="15.75" x14ac:dyDescent="0.25">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List'!$I:$I,MATCH('HFTD CPZ'!$B2151,'08W Project List'!$F:$F,0))),$K2151,#N/A)</f>
        <v>#N/A</v>
      </c>
      <c r="M2151" s="35" t="e">
        <f>IF(ISNUMBER(L2151),#N/A,IF(ISNUMBER(INDEX('Approved CPZ List'!$I:$I,MATCH('HFTD CPZ'!$B2151,'Approved CPZ List'!$B:$B,0))),$K2151,#N/A))</f>
        <v>#N/A</v>
      </c>
    </row>
    <row r="2152" spans="1:13" ht="15.75" x14ac:dyDescent="0.25">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List'!$I:$I,MATCH('HFTD CPZ'!$B2152,'08W Project List'!$F:$F,0))),$K2152,#N/A)</f>
        <v>#N/A</v>
      </c>
      <c r="M2152" s="35" t="e">
        <f>IF(ISNUMBER(L2152),#N/A,IF(ISNUMBER(INDEX('Approved CPZ List'!$I:$I,MATCH('HFTD CPZ'!$B2152,'Approved CPZ List'!$B:$B,0))),$K2152,#N/A))</f>
        <v>#N/A</v>
      </c>
    </row>
    <row r="2153" spans="1:13" ht="15.75" x14ac:dyDescent="0.25">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List'!$I:$I,MATCH('HFTD CPZ'!$B2153,'08W Project List'!$F:$F,0))),$K2153,#N/A)</f>
        <v>#N/A</v>
      </c>
      <c r="M2153" s="35" t="e">
        <f>IF(ISNUMBER(L2153),#N/A,IF(ISNUMBER(INDEX('Approved CPZ List'!$I:$I,MATCH('HFTD CPZ'!$B2153,'Approved CPZ List'!$B:$B,0))),$K2153,#N/A))</f>
        <v>#N/A</v>
      </c>
    </row>
    <row r="2154" spans="1:13" ht="15.75" x14ac:dyDescent="0.25">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List'!$I:$I,MATCH('HFTD CPZ'!$B2154,'08W Project List'!$F:$F,0))),$K2154,#N/A)</f>
        <v>#N/A</v>
      </c>
      <c r="M2154" s="35" t="e">
        <f>IF(ISNUMBER(L2154),#N/A,IF(ISNUMBER(INDEX('Approved CPZ List'!$I:$I,MATCH('HFTD CPZ'!$B2154,'Approved CPZ List'!$B:$B,0))),$K2154,#N/A))</f>
        <v>#N/A</v>
      </c>
    </row>
    <row r="2155" spans="1:13" ht="15.75" x14ac:dyDescent="0.25">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List'!$I:$I,MATCH('HFTD CPZ'!$B2155,'08W Project List'!$F:$F,0))),$K2155,#N/A)</f>
        <v>#N/A</v>
      </c>
      <c r="M2155" s="35" t="e">
        <f>IF(ISNUMBER(L2155),#N/A,IF(ISNUMBER(INDEX('Approved CPZ List'!$I:$I,MATCH('HFTD CPZ'!$B2155,'Approved CPZ List'!$B:$B,0))),$K2155,#N/A))</f>
        <v>#N/A</v>
      </c>
    </row>
    <row r="2156" spans="1:13" ht="15.75" x14ac:dyDescent="0.25">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List'!$I:$I,MATCH('HFTD CPZ'!$B2156,'08W Project List'!$F:$F,0))),$K2156,#N/A)</f>
        <v>#N/A</v>
      </c>
      <c r="M2156" s="35" t="e">
        <f>IF(ISNUMBER(L2156),#N/A,IF(ISNUMBER(INDEX('Approved CPZ List'!$I:$I,MATCH('HFTD CPZ'!$B2156,'Approved CPZ List'!$B:$B,0))),$K2156,#N/A))</f>
        <v>#N/A</v>
      </c>
    </row>
    <row r="2157" spans="1:13" ht="15.75" x14ac:dyDescent="0.25">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List'!$I:$I,MATCH('HFTD CPZ'!$B2157,'08W Project List'!$F:$F,0))),$K2157,#N/A)</f>
        <v>#N/A</v>
      </c>
      <c r="M2157" s="35" t="e">
        <f>IF(ISNUMBER(L2157),#N/A,IF(ISNUMBER(INDEX('Approved CPZ List'!$I:$I,MATCH('HFTD CPZ'!$B2157,'Approved CPZ List'!$B:$B,0))),$K2157,#N/A))</f>
        <v>#N/A</v>
      </c>
    </row>
    <row r="2158" spans="1:13" ht="15.75" x14ac:dyDescent="0.25">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List'!$I:$I,MATCH('HFTD CPZ'!$B2158,'08W Project List'!$F:$F,0))),$K2158,#N/A)</f>
        <v>#N/A</v>
      </c>
      <c r="M2158" s="35" t="e">
        <f>IF(ISNUMBER(L2158),#N/A,IF(ISNUMBER(INDEX('Approved CPZ List'!$I:$I,MATCH('HFTD CPZ'!$B2158,'Approved CPZ List'!$B:$B,0))),$K2158,#N/A))</f>
        <v>#N/A</v>
      </c>
    </row>
    <row r="2159" spans="1:13" ht="15.75" x14ac:dyDescent="0.25">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List'!$I:$I,MATCH('HFTD CPZ'!$B2159,'08W Project List'!$F:$F,0))),$K2159,#N/A)</f>
        <v>#N/A</v>
      </c>
      <c r="M2159" s="35" t="e">
        <f>IF(ISNUMBER(L2159),#N/A,IF(ISNUMBER(INDEX('Approved CPZ List'!$I:$I,MATCH('HFTD CPZ'!$B2159,'Approved CPZ List'!$B:$B,0))),$K2159,#N/A))</f>
        <v>#N/A</v>
      </c>
    </row>
    <row r="2160" spans="1:13" ht="15.75" x14ac:dyDescent="0.25">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List'!$I:$I,MATCH('HFTD CPZ'!$B2160,'08W Project List'!$F:$F,0))),$K2160,#N/A)</f>
        <v>#N/A</v>
      </c>
      <c r="M2160" s="35" t="e">
        <f>IF(ISNUMBER(L2160),#N/A,IF(ISNUMBER(INDEX('Approved CPZ List'!$I:$I,MATCH('HFTD CPZ'!$B2160,'Approved CPZ List'!$B:$B,0))),$K2160,#N/A))</f>
        <v>#N/A</v>
      </c>
    </row>
    <row r="2161" spans="1:13" ht="15.75" x14ac:dyDescent="0.25">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List'!$I:$I,MATCH('HFTD CPZ'!$B2161,'08W Project List'!$F:$F,0))),$K2161,#N/A)</f>
        <v>#N/A</v>
      </c>
      <c r="M2161" s="35" t="e">
        <f>IF(ISNUMBER(L2161),#N/A,IF(ISNUMBER(INDEX('Approved CPZ List'!$I:$I,MATCH('HFTD CPZ'!$B2161,'Approved CPZ List'!$B:$B,0))),$K2161,#N/A))</f>
        <v>#N/A</v>
      </c>
    </row>
    <row r="2162" spans="1:13" ht="15.75" x14ac:dyDescent="0.25">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List'!$I:$I,MATCH('HFTD CPZ'!$B2162,'08W Project List'!$F:$F,0))),$K2162,#N/A)</f>
        <v>#N/A</v>
      </c>
      <c r="M2162" s="35" t="e">
        <f>IF(ISNUMBER(L2162),#N/A,IF(ISNUMBER(INDEX('Approved CPZ List'!$I:$I,MATCH('HFTD CPZ'!$B2162,'Approved CPZ List'!$B:$B,0))),$K2162,#N/A))</f>
        <v>#N/A</v>
      </c>
    </row>
    <row r="2163" spans="1:13" ht="15.75" x14ac:dyDescent="0.25">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List'!$I:$I,MATCH('HFTD CPZ'!$B2163,'08W Project List'!$F:$F,0))),$K2163,#N/A)</f>
        <v>#N/A</v>
      </c>
      <c r="M2163" s="35" t="e">
        <f>IF(ISNUMBER(L2163),#N/A,IF(ISNUMBER(INDEX('Approved CPZ List'!$I:$I,MATCH('HFTD CPZ'!$B2163,'Approved CPZ List'!$B:$B,0))),$K2163,#N/A))</f>
        <v>#N/A</v>
      </c>
    </row>
    <row r="2164" spans="1:13" ht="15.75" x14ac:dyDescent="0.25">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List'!$I:$I,MATCH('HFTD CPZ'!$B2164,'08W Project List'!$F:$F,0))),$K2164,#N/A)</f>
        <v>#N/A</v>
      </c>
      <c r="M2164" s="35" t="e">
        <f>IF(ISNUMBER(L2164),#N/A,IF(ISNUMBER(INDEX('Approved CPZ List'!$I:$I,MATCH('HFTD CPZ'!$B2164,'Approved CPZ List'!$B:$B,0))),$K2164,#N/A))</f>
        <v>#N/A</v>
      </c>
    </row>
    <row r="2165" spans="1:13" ht="15.75" x14ac:dyDescent="0.25">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List'!$I:$I,MATCH('HFTD CPZ'!$B2165,'08W Project List'!$F:$F,0))),$K2165,#N/A)</f>
        <v>#N/A</v>
      </c>
      <c r="M2165" s="35" t="e">
        <f>IF(ISNUMBER(L2165),#N/A,IF(ISNUMBER(INDEX('Approved CPZ List'!$I:$I,MATCH('HFTD CPZ'!$B2165,'Approved CPZ List'!$B:$B,0))),$K2165,#N/A))</f>
        <v>#N/A</v>
      </c>
    </row>
    <row r="2166" spans="1:13" ht="15.75" x14ac:dyDescent="0.25">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List'!$I:$I,MATCH('HFTD CPZ'!$B2166,'08W Project List'!$F:$F,0))),$K2166,#N/A)</f>
        <v>#N/A</v>
      </c>
      <c r="M2166" s="35" t="e">
        <f>IF(ISNUMBER(L2166),#N/A,IF(ISNUMBER(INDEX('Approved CPZ List'!$I:$I,MATCH('HFTD CPZ'!$B2166,'Approved CPZ List'!$B:$B,0))),$K2166,#N/A))</f>
        <v>#N/A</v>
      </c>
    </row>
    <row r="2167" spans="1:13" ht="15.75" x14ac:dyDescent="0.25">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List'!$I:$I,MATCH('HFTD CPZ'!$B2167,'08W Project List'!$F:$F,0))),$K2167,#N/A)</f>
        <v>#N/A</v>
      </c>
      <c r="M2167" s="35" t="e">
        <f>IF(ISNUMBER(L2167),#N/A,IF(ISNUMBER(INDEX('Approved CPZ List'!$I:$I,MATCH('HFTD CPZ'!$B2167,'Approved CPZ List'!$B:$B,0))),$K2167,#N/A))</f>
        <v>#N/A</v>
      </c>
    </row>
    <row r="2168" spans="1:13" ht="15.75" x14ac:dyDescent="0.25">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List'!$I:$I,MATCH('HFTD CPZ'!$B2168,'08W Project List'!$F:$F,0))),$K2168,#N/A)</f>
        <v>#N/A</v>
      </c>
      <c r="M2168" s="35" t="e">
        <f>IF(ISNUMBER(L2168),#N/A,IF(ISNUMBER(INDEX('Approved CPZ List'!$I:$I,MATCH('HFTD CPZ'!$B2168,'Approved CPZ List'!$B:$B,0))),$K2168,#N/A))</f>
        <v>#N/A</v>
      </c>
    </row>
    <row r="2169" spans="1:13" ht="15.75" x14ac:dyDescent="0.25">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List'!$I:$I,MATCH('HFTD CPZ'!$B2169,'08W Project List'!$F:$F,0))),$K2169,#N/A)</f>
        <v>#N/A</v>
      </c>
      <c r="M2169" s="35" t="e">
        <f>IF(ISNUMBER(L2169),#N/A,IF(ISNUMBER(INDEX('Approved CPZ List'!$I:$I,MATCH('HFTD CPZ'!$B2169,'Approved CPZ List'!$B:$B,0))),$K2169,#N/A))</f>
        <v>#N/A</v>
      </c>
    </row>
    <row r="2170" spans="1:13" ht="15.75" x14ac:dyDescent="0.25">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List'!$I:$I,MATCH('HFTD CPZ'!$B2170,'08W Project List'!$F:$F,0))),$K2170,#N/A)</f>
        <v>#N/A</v>
      </c>
      <c r="M2170" s="35" t="e">
        <f>IF(ISNUMBER(L2170),#N/A,IF(ISNUMBER(INDEX('Approved CPZ List'!$I:$I,MATCH('HFTD CPZ'!$B2170,'Approved CPZ List'!$B:$B,0))),$K2170,#N/A))</f>
        <v>#N/A</v>
      </c>
    </row>
    <row r="2171" spans="1:13" ht="15.75" x14ac:dyDescent="0.25">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List'!$I:$I,MATCH('HFTD CPZ'!$B2171,'08W Project List'!$F:$F,0))),$K2171,#N/A)</f>
        <v>#N/A</v>
      </c>
      <c r="M2171" s="35" t="e">
        <f>IF(ISNUMBER(L2171),#N/A,IF(ISNUMBER(INDEX('Approved CPZ List'!$I:$I,MATCH('HFTD CPZ'!$B2171,'Approved CPZ List'!$B:$B,0))),$K2171,#N/A))</f>
        <v>#N/A</v>
      </c>
    </row>
    <row r="2172" spans="1:13" ht="15.75" x14ac:dyDescent="0.25">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List'!$I:$I,MATCH('HFTD CPZ'!$B2172,'08W Project List'!$F:$F,0))),$K2172,#N/A)</f>
        <v>#N/A</v>
      </c>
      <c r="M2172" s="35" t="e">
        <f>IF(ISNUMBER(L2172),#N/A,IF(ISNUMBER(INDEX('Approved CPZ List'!$I:$I,MATCH('HFTD CPZ'!$B2172,'Approved CPZ List'!$B:$B,0))),$K2172,#N/A))</f>
        <v>#N/A</v>
      </c>
    </row>
    <row r="2173" spans="1:13" ht="15.75" x14ac:dyDescent="0.25">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List'!$I:$I,MATCH('HFTD CPZ'!$B2173,'08W Project List'!$F:$F,0))),$K2173,#N/A)</f>
        <v>#N/A</v>
      </c>
      <c r="M2173" s="35" t="e">
        <f>IF(ISNUMBER(L2173),#N/A,IF(ISNUMBER(INDEX('Approved CPZ List'!$I:$I,MATCH('HFTD CPZ'!$B2173,'Approved CPZ List'!$B:$B,0))),$K2173,#N/A))</f>
        <v>#N/A</v>
      </c>
    </row>
    <row r="2174" spans="1:13" ht="15.75" x14ac:dyDescent="0.25">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List'!$I:$I,MATCH('HFTD CPZ'!$B2174,'08W Project List'!$F:$F,0))),$K2174,#N/A)</f>
        <v>#N/A</v>
      </c>
      <c r="M2174" s="35" t="e">
        <f>IF(ISNUMBER(L2174),#N/A,IF(ISNUMBER(INDEX('Approved CPZ List'!$I:$I,MATCH('HFTD CPZ'!$B2174,'Approved CPZ List'!$B:$B,0))),$K2174,#N/A))</f>
        <v>#N/A</v>
      </c>
    </row>
    <row r="2175" spans="1:13" ht="15.75" x14ac:dyDescent="0.25">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List'!$I:$I,MATCH('HFTD CPZ'!$B2175,'08W Project List'!$F:$F,0))),$K2175,#N/A)</f>
        <v>#N/A</v>
      </c>
      <c r="M2175" s="35" t="e">
        <f>IF(ISNUMBER(L2175),#N/A,IF(ISNUMBER(INDEX('Approved CPZ List'!$I:$I,MATCH('HFTD CPZ'!$B2175,'Approved CPZ List'!$B:$B,0))),$K2175,#N/A))</f>
        <v>#N/A</v>
      </c>
    </row>
    <row r="2176" spans="1:13" ht="15.75" x14ac:dyDescent="0.25">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List'!$I:$I,MATCH('HFTD CPZ'!$B2176,'08W Project List'!$F:$F,0))),$K2176,#N/A)</f>
        <v>#N/A</v>
      </c>
      <c r="M2176" s="35" t="e">
        <f>IF(ISNUMBER(L2176),#N/A,IF(ISNUMBER(INDEX('Approved CPZ List'!$I:$I,MATCH('HFTD CPZ'!$B2176,'Approved CPZ List'!$B:$B,0))),$K2176,#N/A))</f>
        <v>#N/A</v>
      </c>
    </row>
    <row r="2177" spans="1:13" ht="15.75" x14ac:dyDescent="0.25">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List'!$I:$I,MATCH('HFTD CPZ'!$B2177,'08W Project List'!$F:$F,0))),$K2177,#N/A)</f>
        <v>#N/A</v>
      </c>
      <c r="M2177" s="35" t="e">
        <f>IF(ISNUMBER(L2177),#N/A,IF(ISNUMBER(INDEX('Approved CPZ List'!$I:$I,MATCH('HFTD CPZ'!$B2177,'Approved CPZ List'!$B:$B,0))),$K2177,#N/A))</f>
        <v>#N/A</v>
      </c>
    </row>
    <row r="2178" spans="1:13" ht="15.75" x14ac:dyDescent="0.25">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List'!$I:$I,MATCH('HFTD CPZ'!$B2178,'08W Project List'!$F:$F,0))),$K2178,#N/A)</f>
        <v>#N/A</v>
      </c>
      <c r="M2178" s="35" t="e">
        <f>IF(ISNUMBER(L2178),#N/A,IF(ISNUMBER(INDEX('Approved CPZ List'!$I:$I,MATCH('HFTD CPZ'!$B2178,'Approved CPZ List'!$B:$B,0))),$K2178,#N/A))</f>
        <v>#N/A</v>
      </c>
    </row>
    <row r="2179" spans="1:13" ht="15.75" x14ac:dyDescent="0.25">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List'!$I:$I,MATCH('HFTD CPZ'!$B2179,'08W Project List'!$F:$F,0))),$K2179,#N/A)</f>
        <v>#N/A</v>
      </c>
      <c r="M2179" s="35" t="e">
        <f>IF(ISNUMBER(L2179),#N/A,IF(ISNUMBER(INDEX('Approved CPZ List'!$I:$I,MATCH('HFTD CPZ'!$B2179,'Approved CPZ List'!$B:$B,0))),$K2179,#N/A))</f>
        <v>#N/A</v>
      </c>
    </row>
    <row r="2180" spans="1:13" ht="15.75" x14ac:dyDescent="0.25">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List'!$I:$I,MATCH('HFTD CPZ'!$B2180,'08W Project List'!$F:$F,0))),$K2180,#N/A)</f>
        <v>#N/A</v>
      </c>
      <c r="M2180" s="35" t="e">
        <f>IF(ISNUMBER(L2180),#N/A,IF(ISNUMBER(INDEX('Approved CPZ List'!$I:$I,MATCH('HFTD CPZ'!$B2180,'Approved CPZ List'!$B:$B,0))),$K2180,#N/A))</f>
        <v>#N/A</v>
      </c>
    </row>
    <row r="2181" spans="1:13" ht="15.75" x14ac:dyDescent="0.25">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List'!$I:$I,MATCH('HFTD CPZ'!$B2181,'08W Project List'!$F:$F,0))),$K2181,#N/A)</f>
        <v>#N/A</v>
      </c>
      <c r="M2181" s="35" t="e">
        <f>IF(ISNUMBER(L2181),#N/A,IF(ISNUMBER(INDEX('Approved CPZ List'!$I:$I,MATCH('HFTD CPZ'!$B2181,'Approved CPZ List'!$B:$B,0))),$K2181,#N/A))</f>
        <v>#N/A</v>
      </c>
    </row>
    <row r="2182" spans="1:13" ht="15.75" x14ac:dyDescent="0.25">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List'!$I:$I,MATCH('HFTD CPZ'!$B2182,'08W Project List'!$F:$F,0))),$K2182,#N/A)</f>
        <v>#N/A</v>
      </c>
      <c r="M2182" s="35" t="e">
        <f>IF(ISNUMBER(L2182),#N/A,IF(ISNUMBER(INDEX('Approved CPZ List'!$I:$I,MATCH('HFTD CPZ'!$B2182,'Approved CPZ List'!$B:$B,0))),$K2182,#N/A))</f>
        <v>#N/A</v>
      </c>
    </row>
    <row r="2183" spans="1:13" ht="15.75" x14ac:dyDescent="0.25">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List'!$I:$I,MATCH('HFTD CPZ'!$B2183,'08W Project List'!$F:$F,0))),$K2183,#N/A)</f>
        <v>#N/A</v>
      </c>
      <c r="M2183" s="35" t="e">
        <f>IF(ISNUMBER(L2183),#N/A,IF(ISNUMBER(INDEX('Approved CPZ List'!$I:$I,MATCH('HFTD CPZ'!$B2183,'Approved CPZ List'!$B:$B,0))),$K2183,#N/A))</f>
        <v>#N/A</v>
      </c>
    </row>
    <row r="2184" spans="1:13" ht="15.75" x14ac:dyDescent="0.25">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List'!$I:$I,MATCH('HFTD CPZ'!$B2184,'08W Project List'!$F:$F,0))),$K2184,#N/A)</f>
        <v>#N/A</v>
      </c>
      <c r="M2184" s="35" t="e">
        <f>IF(ISNUMBER(L2184),#N/A,IF(ISNUMBER(INDEX('Approved CPZ List'!$I:$I,MATCH('HFTD CPZ'!$B2184,'Approved CPZ List'!$B:$B,0))),$K2184,#N/A))</f>
        <v>#N/A</v>
      </c>
    </row>
    <row r="2185" spans="1:13" ht="15.75" x14ac:dyDescent="0.25">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List'!$I:$I,MATCH('HFTD CPZ'!$B2185,'08W Project List'!$F:$F,0))),$K2185,#N/A)</f>
        <v>#N/A</v>
      </c>
      <c r="M2185" s="35" t="e">
        <f>IF(ISNUMBER(L2185),#N/A,IF(ISNUMBER(INDEX('Approved CPZ List'!$I:$I,MATCH('HFTD CPZ'!$B2185,'Approved CPZ List'!$B:$B,0))),$K2185,#N/A))</f>
        <v>#N/A</v>
      </c>
    </row>
    <row r="2186" spans="1:13" ht="15.75" x14ac:dyDescent="0.25">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List'!$I:$I,MATCH('HFTD CPZ'!$B2186,'08W Project List'!$F:$F,0))),$K2186,#N/A)</f>
        <v>#N/A</v>
      </c>
      <c r="M2186" s="35" t="e">
        <f>IF(ISNUMBER(L2186),#N/A,IF(ISNUMBER(INDEX('Approved CPZ List'!$I:$I,MATCH('HFTD CPZ'!$B2186,'Approved CPZ List'!$B:$B,0))),$K2186,#N/A))</f>
        <v>#N/A</v>
      </c>
    </row>
    <row r="2187" spans="1:13" ht="15.75" x14ac:dyDescent="0.25">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List'!$I:$I,MATCH('HFTD CPZ'!$B2187,'08W Project List'!$F:$F,0))),$K2187,#N/A)</f>
        <v>103.39897823012654</v>
      </c>
      <c r="M2187" s="35" t="e">
        <f>IF(ISNUMBER(L2187),#N/A,IF(ISNUMBER(INDEX('Approved CPZ List'!$I:$I,MATCH('HFTD CPZ'!$B2187,'Approved CPZ List'!$B:$B,0))),$K2187,#N/A))</f>
        <v>#N/A</v>
      </c>
    </row>
    <row r="2188" spans="1:13" ht="15.75" x14ac:dyDescent="0.25">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List'!$I:$I,MATCH('HFTD CPZ'!$B2188,'08W Project List'!$F:$F,0))),$K2188,#N/A)</f>
        <v>#N/A</v>
      </c>
      <c r="M2188" s="35" t="e">
        <f>IF(ISNUMBER(L2188),#N/A,IF(ISNUMBER(INDEX('Approved CPZ List'!$I:$I,MATCH('HFTD CPZ'!$B2188,'Approved CPZ List'!$B:$B,0))),$K2188,#N/A))</f>
        <v>#N/A</v>
      </c>
    </row>
    <row r="2189" spans="1:13" ht="15.75" x14ac:dyDescent="0.25">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List'!$I:$I,MATCH('HFTD CPZ'!$B2189,'08W Project List'!$F:$F,0))),$K2189,#N/A)</f>
        <v>#N/A</v>
      </c>
      <c r="M2189" s="35" t="e">
        <f>IF(ISNUMBER(L2189),#N/A,IF(ISNUMBER(INDEX('Approved CPZ List'!$I:$I,MATCH('HFTD CPZ'!$B2189,'Approved CPZ List'!$B:$B,0))),$K2189,#N/A))</f>
        <v>#N/A</v>
      </c>
    </row>
    <row r="2190" spans="1:13" ht="15.75" x14ac:dyDescent="0.25">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List'!$I:$I,MATCH('HFTD CPZ'!$B2190,'08W Project List'!$F:$F,0))),$K2190,#N/A)</f>
        <v>#N/A</v>
      </c>
      <c r="M2190" s="35" t="e">
        <f>IF(ISNUMBER(L2190),#N/A,IF(ISNUMBER(INDEX('Approved CPZ List'!$I:$I,MATCH('HFTD CPZ'!$B2190,'Approved CPZ List'!$B:$B,0))),$K2190,#N/A))</f>
        <v>#N/A</v>
      </c>
    </row>
    <row r="2191" spans="1:13" ht="15.75" x14ac:dyDescent="0.25">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List'!$I:$I,MATCH('HFTD CPZ'!$B2191,'08W Project List'!$F:$F,0))),$K2191,#N/A)</f>
        <v>#N/A</v>
      </c>
      <c r="M2191" s="35" t="e">
        <f>IF(ISNUMBER(L2191),#N/A,IF(ISNUMBER(INDEX('Approved CPZ List'!$I:$I,MATCH('HFTD CPZ'!$B2191,'Approved CPZ List'!$B:$B,0))),$K2191,#N/A))</f>
        <v>#N/A</v>
      </c>
    </row>
    <row r="2192" spans="1:13" ht="15.75" x14ac:dyDescent="0.25">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List'!$I:$I,MATCH('HFTD CPZ'!$B2192,'08W Project List'!$F:$F,0))),$K2192,#N/A)</f>
        <v>#N/A</v>
      </c>
      <c r="M2192" s="35" t="e">
        <f>IF(ISNUMBER(L2192),#N/A,IF(ISNUMBER(INDEX('Approved CPZ List'!$I:$I,MATCH('HFTD CPZ'!$B2192,'Approved CPZ List'!$B:$B,0))),$K2192,#N/A))</f>
        <v>#N/A</v>
      </c>
    </row>
    <row r="2193" spans="1:13" ht="15.75" x14ac:dyDescent="0.25">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List'!$I:$I,MATCH('HFTD CPZ'!$B2193,'08W Project List'!$F:$F,0))),$K2193,#N/A)</f>
        <v>#N/A</v>
      </c>
      <c r="M2193" s="35" t="e">
        <f>IF(ISNUMBER(L2193),#N/A,IF(ISNUMBER(INDEX('Approved CPZ List'!$I:$I,MATCH('HFTD CPZ'!$B2193,'Approved CPZ List'!$B:$B,0))),$K2193,#N/A))</f>
        <v>#N/A</v>
      </c>
    </row>
    <row r="2194" spans="1:13" ht="15.75" x14ac:dyDescent="0.25">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List'!$I:$I,MATCH('HFTD CPZ'!$B2194,'08W Project List'!$F:$F,0))),$K2194,#N/A)</f>
        <v>#N/A</v>
      </c>
      <c r="M2194" s="35" t="e">
        <f>IF(ISNUMBER(L2194),#N/A,IF(ISNUMBER(INDEX('Approved CPZ List'!$I:$I,MATCH('HFTD CPZ'!$B2194,'Approved CPZ List'!$B:$B,0))),$K2194,#N/A))</f>
        <v>#N/A</v>
      </c>
    </row>
    <row r="2195" spans="1:13" ht="15.75" x14ac:dyDescent="0.25">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List'!$I:$I,MATCH('HFTD CPZ'!$B2195,'08W Project List'!$F:$F,0))),$K2195,#N/A)</f>
        <v>#N/A</v>
      </c>
      <c r="M2195" s="35" t="e">
        <f>IF(ISNUMBER(L2195),#N/A,IF(ISNUMBER(INDEX('Approved CPZ List'!$I:$I,MATCH('HFTD CPZ'!$B2195,'Approved CPZ List'!$B:$B,0))),$K2195,#N/A))</f>
        <v>#N/A</v>
      </c>
    </row>
    <row r="2196" spans="1:13" ht="15.75" x14ac:dyDescent="0.25">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List'!$I:$I,MATCH('HFTD CPZ'!$B2196,'08W Project List'!$F:$F,0))),$K2196,#N/A)</f>
        <v>#N/A</v>
      </c>
      <c r="M2196" s="35" t="e">
        <f>IF(ISNUMBER(L2196),#N/A,IF(ISNUMBER(INDEX('Approved CPZ List'!$I:$I,MATCH('HFTD CPZ'!$B2196,'Approved CPZ List'!$B:$B,0))),$K2196,#N/A))</f>
        <v>#N/A</v>
      </c>
    </row>
    <row r="2197" spans="1:13" ht="15.75" x14ac:dyDescent="0.25">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List'!$I:$I,MATCH('HFTD CPZ'!$B2197,'08W Project List'!$F:$F,0))),$K2197,#N/A)</f>
        <v>#N/A</v>
      </c>
      <c r="M2197" s="35" t="e">
        <f>IF(ISNUMBER(L2197),#N/A,IF(ISNUMBER(INDEX('Approved CPZ List'!$I:$I,MATCH('HFTD CPZ'!$B2197,'Approved CPZ List'!$B:$B,0))),$K2197,#N/A))</f>
        <v>#N/A</v>
      </c>
    </row>
    <row r="2198" spans="1:13" ht="15.75" x14ac:dyDescent="0.25">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List'!$I:$I,MATCH('HFTD CPZ'!$B2198,'08W Project List'!$F:$F,0))),$K2198,#N/A)</f>
        <v>#N/A</v>
      </c>
      <c r="M2198" s="35" t="e">
        <f>IF(ISNUMBER(L2198),#N/A,IF(ISNUMBER(INDEX('Approved CPZ List'!$I:$I,MATCH('HFTD CPZ'!$B2198,'Approved CPZ List'!$B:$B,0))),$K2198,#N/A))</f>
        <v>#N/A</v>
      </c>
    </row>
    <row r="2199" spans="1:13" ht="15.75" x14ac:dyDescent="0.25">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List'!$I:$I,MATCH('HFTD CPZ'!$B2199,'08W Project List'!$F:$F,0))),$K2199,#N/A)</f>
        <v>#N/A</v>
      </c>
      <c r="M2199" s="35" t="e">
        <f>IF(ISNUMBER(L2199),#N/A,IF(ISNUMBER(INDEX('Approved CPZ List'!$I:$I,MATCH('HFTD CPZ'!$B2199,'Approved CPZ List'!$B:$B,0))),$K2199,#N/A))</f>
        <v>#N/A</v>
      </c>
    </row>
    <row r="2200" spans="1:13" ht="15.75" x14ac:dyDescent="0.25">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List'!$I:$I,MATCH('HFTD CPZ'!$B2200,'08W Project List'!$F:$F,0))),$K2200,#N/A)</f>
        <v>#N/A</v>
      </c>
      <c r="M2200" s="35" t="e">
        <f>IF(ISNUMBER(L2200),#N/A,IF(ISNUMBER(INDEX('Approved CPZ List'!$I:$I,MATCH('HFTD CPZ'!$B2200,'Approved CPZ List'!$B:$B,0))),$K2200,#N/A))</f>
        <v>#N/A</v>
      </c>
    </row>
    <row r="2201" spans="1:13" ht="15.75" x14ac:dyDescent="0.25">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List'!$I:$I,MATCH('HFTD CPZ'!$B2201,'08W Project List'!$F:$F,0))),$K2201,#N/A)</f>
        <v>#N/A</v>
      </c>
      <c r="M2201" s="35" t="e">
        <f>IF(ISNUMBER(L2201),#N/A,IF(ISNUMBER(INDEX('Approved CPZ List'!$I:$I,MATCH('HFTD CPZ'!$B2201,'Approved CPZ List'!$B:$B,0))),$K2201,#N/A))</f>
        <v>#N/A</v>
      </c>
    </row>
    <row r="2202" spans="1:13" ht="15.75" x14ac:dyDescent="0.25">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List'!$I:$I,MATCH('HFTD CPZ'!$B2202,'08W Project List'!$F:$F,0))),$K2202,#N/A)</f>
        <v>#N/A</v>
      </c>
      <c r="M2202" s="35" t="e">
        <f>IF(ISNUMBER(L2202),#N/A,IF(ISNUMBER(INDEX('Approved CPZ List'!$I:$I,MATCH('HFTD CPZ'!$B2202,'Approved CPZ List'!$B:$B,0))),$K2202,#N/A))</f>
        <v>#N/A</v>
      </c>
    </row>
    <row r="2203" spans="1:13" ht="15.75" x14ac:dyDescent="0.25">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List'!$I:$I,MATCH('HFTD CPZ'!$B2203,'08W Project List'!$F:$F,0))),$K2203,#N/A)</f>
        <v>#N/A</v>
      </c>
      <c r="M2203" s="35" t="e">
        <f>IF(ISNUMBER(L2203),#N/A,IF(ISNUMBER(INDEX('Approved CPZ List'!$I:$I,MATCH('HFTD CPZ'!$B2203,'Approved CPZ List'!$B:$B,0))),$K2203,#N/A))</f>
        <v>#N/A</v>
      </c>
    </row>
    <row r="2204" spans="1:13" ht="15.75" x14ac:dyDescent="0.25">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List'!$I:$I,MATCH('HFTD CPZ'!$B2204,'08W Project List'!$F:$F,0))),$K2204,#N/A)</f>
        <v>#N/A</v>
      </c>
      <c r="M2204" s="35" t="e">
        <f>IF(ISNUMBER(L2204),#N/A,IF(ISNUMBER(INDEX('Approved CPZ List'!$I:$I,MATCH('HFTD CPZ'!$B2204,'Approved CPZ List'!$B:$B,0))),$K2204,#N/A))</f>
        <v>#N/A</v>
      </c>
    </row>
    <row r="2205" spans="1:13" ht="15.75" x14ac:dyDescent="0.25">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List'!$I:$I,MATCH('HFTD CPZ'!$B2205,'08W Project List'!$F:$F,0))),$K2205,#N/A)</f>
        <v>#N/A</v>
      </c>
      <c r="M2205" s="35" t="e">
        <f>IF(ISNUMBER(L2205),#N/A,IF(ISNUMBER(INDEX('Approved CPZ List'!$I:$I,MATCH('HFTD CPZ'!$B2205,'Approved CPZ List'!$B:$B,0))),$K2205,#N/A))</f>
        <v>#N/A</v>
      </c>
    </row>
    <row r="2206" spans="1:13" ht="15.75" x14ac:dyDescent="0.25">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List'!$I:$I,MATCH('HFTD CPZ'!$B2206,'08W Project List'!$F:$F,0))),$K2206,#N/A)</f>
        <v>#N/A</v>
      </c>
      <c r="M2206" s="35" t="e">
        <f>IF(ISNUMBER(L2206),#N/A,IF(ISNUMBER(INDEX('Approved CPZ List'!$I:$I,MATCH('HFTD CPZ'!$B2206,'Approved CPZ List'!$B:$B,0))),$K2206,#N/A))</f>
        <v>#N/A</v>
      </c>
    </row>
    <row r="2207" spans="1:13" ht="15.75" x14ac:dyDescent="0.25">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List'!$I:$I,MATCH('HFTD CPZ'!$B2207,'08W Project List'!$F:$F,0))),$K2207,#N/A)</f>
        <v>#N/A</v>
      </c>
      <c r="M2207" s="35" t="e">
        <f>IF(ISNUMBER(L2207),#N/A,IF(ISNUMBER(INDEX('Approved CPZ List'!$I:$I,MATCH('HFTD CPZ'!$B2207,'Approved CPZ List'!$B:$B,0))),$K2207,#N/A))</f>
        <v>#N/A</v>
      </c>
    </row>
    <row r="2208" spans="1:13" ht="15.75" x14ac:dyDescent="0.25">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List'!$I:$I,MATCH('HFTD CPZ'!$B2208,'08W Project List'!$F:$F,0))),$K2208,#N/A)</f>
        <v>#N/A</v>
      </c>
      <c r="M2208" s="35" t="e">
        <f>IF(ISNUMBER(L2208),#N/A,IF(ISNUMBER(INDEX('Approved CPZ List'!$I:$I,MATCH('HFTD CPZ'!$B2208,'Approved CPZ List'!$B:$B,0))),$K2208,#N/A))</f>
        <v>#N/A</v>
      </c>
    </row>
    <row r="2209" spans="1:13" ht="15.75" x14ac:dyDescent="0.25">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List'!$I:$I,MATCH('HFTD CPZ'!$B2209,'08W Project List'!$F:$F,0))),$K2209,#N/A)</f>
        <v>#N/A</v>
      </c>
      <c r="M2209" s="35" t="e">
        <f>IF(ISNUMBER(L2209),#N/A,IF(ISNUMBER(INDEX('Approved CPZ List'!$I:$I,MATCH('HFTD CPZ'!$B2209,'Approved CPZ List'!$B:$B,0))),$K2209,#N/A))</f>
        <v>#N/A</v>
      </c>
    </row>
    <row r="2210" spans="1:13" ht="15.75" x14ac:dyDescent="0.25">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List'!$I:$I,MATCH('HFTD CPZ'!$B2210,'08W Project List'!$F:$F,0))),$K2210,#N/A)</f>
        <v>#N/A</v>
      </c>
      <c r="M2210" s="35" t="e">
        <f>IF(ISNUMBER(L2210),#N/A,IF(ISNUMBER(INDEX('Approved CPZ List'!$I:$I,MATCH('HFTD CPZ'!$B2210,'Approved CPZ List'!$B:$B,0))),$K2210,#N/A))</f>
        <v>#N/A</v>
      </c>
    </row>
    <row r="2211" spans="1:13" ht="15.75" x14ac:dyDescent="0.25">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List'!$I:$I,MATCH('HFTD CPZ'!$B2211,'08W Project List'!$F:$F,0))),$K2211,#N/A)</f>
        <v>#N/A</v>
      </c>
      <c r="M2211" s="35" t="e">
        <f>IF(ISNUMBER(L2211),#N/A,IF(ISNUMBER(INDEX('Approved CPZ List'!$I:$I,MATCH('HFTD CPZ'!$B2211,'Approved CPZ List'!$B:$B,0))),$K2211,#N/A))</f>
        <v>#N/A</v>
      </c>
    </row>
    <row r="2212" spans="1:13" ht="15.75" x14ac:dyDescent="0.25">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List'!$I:$I,MATCH('HFTD CPZ'!$B2212,'08W Project List'!$F:$F,0))),$K2212,#N/A)</f>
        <v>#N/A</v>
      </c>
      <c r="M2212" s="35" t="e">
        <f>IF(ISNUMBER(L2212),#N/A,IF(ISNUMBER(INDEX('Approved CPZ List'!$I:$I,MATCH('HFTD CPZ'!$B2212,'Approved CPZ List'!$B:$B,0))),$K2212,#N/A))</f>
        <v>#N/A</v>
      </c>
    </row>
    <row r="2213" spans="1:13" ht="15.75" x14ac:dyDescent="0.25">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List'!$I:$I,MATCH('HFTD CPZ'!$B2213,'08W Project List'!$F:$F,0))),$K2213,#N/A)</f>
        <v>#N/A</v>
      </c>
      <c r="M2213" s="35" t="e">
        <f>IF(ISNUMBER(L2213),#N/A,IF(ISNUMBER(INDEX('Approved CPZ List'!$I:$I,MATCH('HFTD CPZ'!$B2213,'Approved CPZ List'!$B:$B,0))),$K2213,#N/A))</f>
        <v>#N/A</v>
      </c>
    </row>
    <row r="2214" spans="1:13" ht="15.75" x14ac:dyDescent="0.25">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List'!$I:$I,MATCH('HFTD CPZ'!$B2214,'08W Project List'!$F:$F,0))),$K2214,#N/A)</f>
        <v>#N/A</v>
      </c>
      <c r="M2214" s="35" t="e">
        <f>IF(ISNUMBER(L2214),#N/A,IF(ISNUMBER(INDEX('Approved CPZ List'!$I:$I,MATCH('HFTD CPZ'!$B2214,'Approved CPZ List'!$B:$B,0))),$K2214,#N/A))</f>
        <v>#N/A</v>
      </c>
    </row>
    <row r="2215" spans="1:13" ht="15.75" x14ac:dyDescent="0.25">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List'!$I:$I,MATCH('HFTD CPZ'!$B2215,'08W Project List'!$F:$F,0))),$K2215,#N/A)</f>
        <v>#N/A</v>
      </c>
      <c r="M2215" s="35" t="e">
        <f>IF(ISNUMBER(L2215),#N/A,IF(ISNUMBER(INDEX('Approved CPZ List'!$I:$I,MATCH('HFTD CPZ'!$B2215,'Approved CPZ List'!$B:$B,0))),$K2215,#N/A))</f>
        <v>#N/A</v>
      </c>
    </row>
    <row r="2216" spans="1:13" ht="15.75" x14ac:dyDescent="0.25">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List'!$I:$I,MATCH('HFTD CPZ'!$B2216,'08W Project List'!$F:$F,0))),$K2216,#N/A)</f>
        <v>#N/A</v>
      </c>
      <c r="M2216" s="35" t="e">
        <f>IF(ISNUMBER(L2216),#N/A,IF(ISNUMBER(INDEX('Approved CPZ List'!$I:$I,MATCH('HFTD CPZ'!$B2216,'Approved CPZ List'!$B:$B,0))),$K2216,#N/A))</f>
        <v>#N/A</v>
      </c>
    </row>
    <row r="2217" spans="1:13" ht="15.75" x14ac:dyDescent="0.25">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List'!$I:$I,MATCH('HFTD CPZ'!$B2217,'08W Project List'!$F:$F,0))),$K2217,#N/A)</f>
        <v>#N/A</v>
      </c>
      <c r="M2217" s="35" t="e">
        <f>IF(ISNUMBER(L2217),#N/A,IF(ISNUMBER(INDEX('Approved CPZ List'!$I:$I,MATCH('HFTD CPZ'!$B2217,'Approved CPZ List'!$B:$B,0))),$K2217,#N/A))</f>
        <v>#N/A</v>
      </c>
    </row>
    <row r="2218" spans="1:13" ht="15.75" x14ac:dyDescent="0.25">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List'!$I:$I,MATCH('HFTD CPZ'!$B2218,'08W Project List'!$F:$F,0))),$K2218,#N/A)</f>
        <v>#N/A</v>
      </c>
      <c r="M2218" s="35" t="e">
        <f>IF(ISNUMBER(L2218),#N/A,IF(ISNUMBER(INDEX('Approved CPZ List'!$I:$I,MATCH('HFTD CPZ'!$B2218,'Approved CPZ List'!$B:$B,0))),$K2218,#N/A))</f>
        <v>#N/A</v>
      </c>
    </row>
    <row r="2219" spans="1:13" ht="15.75" x14ac:dyDescent="0.25">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List'!$I:$I,MATCH('HFTD CPZ'!$B2219,'08W Project List'!$F:$F,0))),$K2219,#N/A)</f>
        <v>#N/A</v>
      </c>
      <c r="M2219" s="35" t="e">
        <f>IF(ISNUMBER(L2219),#N/A,IF(ISNUMBER(INDEX('Approved CPZ List'!$I:$I,MATCH('HFTD CPZ'!$B2219,'Approved CPZ List'!$B:$B,0))),$K2219,#N/A))</f>
        <v>#N/A</v>
      </c>
    </row>
    <row r="2220" spans="1:13" ht="15.75" x14ac:dyDescent="0.25">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List'!$I:$I,MATCH('HFTD CPZ'!$B2220,'08W Project List'!$F:$F,0))),$K2220,#N/A)</f>
        <v>#N/A</v>
      </c>
      <c r="M2220" s="35" t="e">
        <f>IF(ISNUMBER(L2220),#N/A,IF(ISNUMBER(INDEX('Approved CPZ List'!$I:$I,MATCH('HFTD CPZ'!$B2220,'Approved CPZ List'!$B:$B,0))),$K2220,#N/A))</f>
        <v>#N/A</v>
      </c>
    </row>
    <row r="2221" spans="1:13" ht="15.75" x14ac:dyDescent="0.25">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List'!$I:$I,MATCH('HFTD CPZ'!$B2221,'08W Project List'!$F:$F,0))),$K2221,#N/A)</f>
        <v>#N/A</v>
      </c>
      <c r="M2221" s="35" t="e">
        <f>IF(ISNUMBER(L2221),#N/A,IF(ISNUMBER(INDEX('Approved CPZ List'!$I:$I,MATCH('HFTD CPZ'!$B2221,'Approved CPZ List'!$B:$B,0))),$K2221,#N/A))</f>
        <v>#N/A</v>
      </c>
    </row>
    <row r="2222" spans="1:13" ht="15.75" x14ac:dyDescent="0.25">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List'!$I:$I,MATCH('HFTD CPZ'!$B2222,'08W Project List'!$F:$F,0))),$K2222,#N/A)</f>
        <v>#N/A</v>
      </c>
      <c r="M2222" s="35" t="e">
        <f>IF(ISNUMBER(L2222),#N/A,IF(ISNUMBER(INDEX('Approved CPZ List'!$I:$I,MATCH('HFTD CPZ'!$B2222,'Approved CPZ List'!$B:$B,0))),$K2222,#N/A))</f>
        <v>#N/A</v>
      </c>
    </row>
    <row r="2223" spans="1:13" ht="15.75" x14ac:dyDescent="0.25">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List'!$I:$I,MATCH('HFTD CPZ'!$B2223,'08W Project List'!$F:$F,0))),$K2223,#N/A)</f>
        <v>#N/A</v>
      </c>
      <c r="M2223" s="35" t="e">
        <f>IF(ISNUMBER(L2223),#N/A,IF(ISNUMBER(INDEX('Approved CPZ List'!$I:$I,MATCH('HFTD CPZ'!$B2223,'Approved CPZ List'!$B:$B,0))),$K2223,#N/A))</f>
        <v>#N/A</v>
      </c>
    </row>
    <row r="2224" spans="1:13" ht="15.75" x14ac:dyDescent="0.25">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List'!$I:$I,MATCH('HFTD CPZ'!$B2224,'08W Project List'!$F:$F,0))),$K2224,#N/A)</f>
        <v>#N/A</v>
      </c>
      <c r="M2224" s="35" t="e">
        <f>IF(ISNUMBER(L2224),#N/A,IF(ISNUMBER(INDEX('Approved CPZ List'!$I:$I,MATCH('HFTD CPZ'!$B2224,'Approved CPZ List'!$B:$B,0))),$K2224,#N/A))</f>
        <v>#N/A</v>
      </c>
    </row>
    <row r="2225" spans="1:13" ht="15.75" x14ac:dyDescent="0.25">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List'!$I:$I,MATCH('HFTD CPZ'!$B2225,'08W Project List'!$F:$F,0))),$K2225,#N/A)</f>
        <v>#N/A</v>
      </c>
      <c r="M2225" s="35" t="e">
        <f>IF(ISNUMBER(L2225),#N/A,IF(ISNUMBER(INDEX('Approved CPZ List'!$I:$I,MATCH('HFTD CPZ'!$B2225,'Approved CPZ List'!$B:$B,0))),$K2225,#N/A))</f>
        <v>#N/A</v>
      </c>
    </row>
    <row r="2226" spans="1:13" ht="15.75" x14ac:dyDescent="0.25">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List'!$I:$I,MATCH('HFTD CPZ'!$B2226,'08W Project List'!$F:$F,0))),$K2226,#N/A)</f>
        <v>#N/A</v>
      </c>
      <c r="M2226" s="35" t="e">
        <f>IF(ISNUMBER(L2226),#N/A,IF(ISNUMBER(INDEX('Approved CPZ List'!$I:$I,MATCH('HFTD CPZ'!$B2226,'Approved CPZ List'!$B:$B,0))),$K2226,#N/A))</f>
        <v>#N/A</v>
      </c>
    </row>
    <row r="2227" spans="1:13" ht="15.75" x14ac:dyDescent="0.25">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List'!$I:$I,MATCH('HFTD CPZ'!$B2227,'08W Project List'!$F:$F,0))),$K2227,#N/A)</f>
        <v>#N/A</v>
      </c>
      <c r="M2227" s="35" t="e">
        <f>IF(ISNUMBER(L2227),#N/A,IF(ISNUMBER(INDEX('Approved CPZ List'!$I:$I,MATCH('HFTD CPZ'!$B2227,'Approved CPZ List'!$B:$B,0))),$K2227,#N/A))</f>
        <v>#N/A</v>
      </c>
    </row>
    <row r="2228" spans="1:13" ht="15.75" x14ac:dyDescent="0.25">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List'!$I:$I,MATCH('HFTD CPZ'!$B2228,'08W Project List'!$F:$F,0))),$K2228,#N/A)</f>
        <v>#N/A</v>
      </c>
      <c r="M2228" s="35" t="e">
        <f>IF(ISNUMBER(L2228),#N/A,IF(ISNUMBER(INDEX('Approved CPZ List'!$I:$I,MATCH('HFTD CPZ'!$B2228,'Approved CPZ List'!$B:$B,0))),$K2228,#N/A))</f>
        <v>#N/A</v>
      </c>
    </row>
    <row r="2229" spans="1:13" ht="15.75" x14ac:dyDescent="0.25">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List'!$I:$I,MATCH('HFTD CPZ'!$B2229,'08W Project List'!$F:$F,0))),$K2229,#N/A)</f>
        <v>#N/A</v>
      </c>
      <c r="M2229" s="35" t="e">
        <f>IF(ISNUMBER(L2229),#N/A,IF(ISNUMBER(INDEX('Approved CPZ List'!$I:$I,MATCH('HFTD CPZ'!$B2229,'Approved CPZ List'!$B:$B,0))),$K2229,#N/A))</f>
        <v>#N/A</v>
      </c>
    </row>
    <row r="2230" spans="1:13" ht="15.75" x14ac:dyDescent="0.25">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List'!$I:$I,MATCH('HFTD CPZ'!$B2230,'08W Project List'!$F:$F,0))),$K2230,#N/A)</f>
        <v>#N/A</v>
      </c>
      <c r="M2230" s="35" t="e">
        <f>IF(ISNUMBER(L2230),#N/A,IF(ISNUMBER(INDEX('Approved CPZ List'!$I:$I,MATCH('HFTD CPZ'!$B2230,'Approved CPZ List'!$B:$B,0))),$K2230,#N/A))</f>
        <v>#N/A</v>
      </c>
    </row>
    <row r="2231" spans="1:13" ht="15.75" x14ac:dyDescent="0.25">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List'!$I:$I,MATCH('HFTD CPZ'!$B2231,'08W Project List'!$F:$F,0))),$K2231,#N/A)</f>
        <v>#N/A</v>
      </c>
      <c r="M2231" s="35" t="e">
        <f>IF(ISNUMBER(L2231),#N/A,IF(ISNUMBER(INDEX('Approved CPZ List'!$I:$I,MATCH('HFTD CPZ'!$B2231,'Approved CPZ List'!$B:$B,0))),$K2231,#N/A))</f>
        <v>#N/A</v>
      </c>
    </row>
    <row r="2232" spans="1:13" ht="15.75" x14ac:dyDescent="0.25">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List'!$I:$I,MATCH('HFTD CPZ'!$B2232,'08W Project List'!$F:$F,0))),$K2232,#N/A)</f>
        <v>#N/A</v>
      </c>
      <c r="M2232" s="35" t="e">
        <f>IF(ISNUMBER(L2232),#N/A,IF(ISNUMBER(INDEX('Approved CPZ List'!$I:$I,MATCH('HFTD CPZ'!$B2232,'Approved CPZ List'!$B:$B,0))),$K2232,#N/A))</f>
        <v>#N/A</v>
      </c>
    </row>
    <row r="2233" spans="1:13" ht="15.75" x14ac:dyDescent="0.25">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List'!$I:$I,MATCH('HFTD CPZ'!$B2233,'08W Project List'!$F:$F,0))),$K2233,#N/A)</f>
        <v>#N/A</v>
      </c>
      <c r="M2233" s="35" t="e">
        <f>IF(ISNUMBER(L2233),#N/A,IF(ISNUMBER(INDEX('Approved CPZ List'!$I:$I,MATCH('HFTD CPZ'!$B2233,'Approved CPZ List'!$B:$B,0))),$K2233,#N/A))</f>
        <v>#N/A</v>
      </c>
    </row>
    <row r="2234" spans="1:13" ht="15.75" x14ac:dyDescent="0.25">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List'!$I:$I,MATCH('HFTD CPZ'!$B2234,'08W Project List'!$F:$F,0))),$K2234,#N/A)</f>
        <v>#N/A</v>
      </c>
      <c r="M2234" s="35" t="e">
        <f>IF(ISNUMBER(L2234),#N/A,IF(ISNUMBER(INDEX('Approved CPZ List'!$I:$I,MATCH('HFTD CPZ'!$B2234,'Approved CPZ List'!$B:$B,0))),$K2234,#N/A))</f>
        <v>#N/A</v>
      </c>
    </row>
    <row r="2235" spans="1:13" ht="15.75" x14ac:dyDescent="0.25">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List'!$I:$I,MATCH('HFTD CPZ'!$B2235,'08W Project List'!$F:$F,0))),$K2235,#N/A)</f>
        <v>#N/A</v>
      </c>
      <c r="M2235" s="35" t="e">
        <f>IF(ISNUMBER(L2235),#N/A,IF(ISNUMBER(INDEX('Approved CPZ List'!$I:$I,MATCH('HFTD CPZ'!$B2235,'Approved CPZ List'!$B:$B,0))),$K2235,#N/A))</f>
        <v>#N/A</v>
      </c>
    </row>
    <row r="2236" spans="1:13" ht="15.75" x14ac:dyDescent="0.25">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List'!$I:$I,MATCH('HFTD CPZ'!$B2236,'08W Project List'!$F:$F,0))),$K2236,#N/A)</f>
        <v>#N/A</v>
      </c>
      <c r="M2236" s="35" t="e">
        <f>IF(ISNUMBER(L2236),#N/A,IF(ISNUMBER(INDEX('Approved CPZ List'!$I:$I,MATCH('HFTD CPZ'!$B2236,'Approved CPZ List'!$B:$B,0))),$K2236,#N/A))</f>
        <v>#N/A</v>
      </c>
    </row>
    <row r="2237" spans="1:13" ht="15.75" x14ac:dyDescent="0.25">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List'!$I:$I,MATCH('HFTD CPZ'!$B2237,'08W Project List'!$F:$F,0))),$K2237,#N/A)</f>
        <v>#N/A</v>
      </c>
      <c r="M2237" s="35" t="e">
        <f>IF(ISNUMBER(L2237),#N/A,IF(ISNUMBER(INDEX('Approved CPZ List'!$I:$I,MATCH('HFTD CPZ'!$B2237,'Approved CPZ List'!$B:$B,0))),$K2237,#N/A))</f>
        <v>#N/A</v>
      </c>
    </row>
    <row r="2238" spans="1:13" ht="15.75" x14ac:dyDescent="0.25">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List'!$I:$I,MATCH('HFTD CPZ'!$B2238,'08W Project List'!$F:$F,0))),$K2238,#N/A)</f>
        <v>#N/A</v>
      </c>
      <c r="M2238" s="35" t="e">
        <f>IF(ISNUMBER(L2238),#N/A,IF(ISNUMBER(INDEX('Approved CPZ List'!$I:$I,MATCH('HFTD CPZ'!$B2238,'Approved CPZ List'!$B:$B,0))),$K2238,#N/A))</f>
        <v>#N/A</v>
      </c>
    </row>
    <row r="2239" spans="1:13" ht="15.75" x14ac:dyDescent="0.25">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List'!$I:$I,MATCH('HFTD CPZ'!$B2239,'08W Project List'!$F:$F,0))),$K2239,#N/A)</f>
        <v>#N/A</v>
      </c>
      <c r="M2239" s="35" t="e">
        <f>IF(ISNUMBER(L2239),#N/A,IF(ISNUMBER(INDEX('Approved CPZ List'!$I:$I,MATCH('HFTD CPZ'!$B2239,'Approved CPZ List'!$B:$B,0))),$K2239,#N/A))</f>
        <v>#N/A</v>
      </c>
    </row>
    <row r="2240" spans="1:13" ht="15.75" x14ac:dyDescent="0.25">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List'!$I:$I,MATCH('HFTD CPZ'!$B2240,'08W Project List'!$F:$F,0))),$K2240,#N/A)</f>
        <v>#N/A</v>
      </c>
      <c r="M2240" s="35" t="e">
        <f>IF(ISNUMBER(L2240),#N/A,IF(ISNUMBER(INDEX('Approved CPZ List'!$I:$I,MATCH('HFTD CPZ'!$B2240,'Approved CPZ List'!$B:$B,0))),$K2240,#N/A))</f>
        <v>#N/A</v>
      </c>
    </row>
    <row r="2241" spans="1:13" ht="15.75" x14ac:dyDescent="0.25">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List'!$I:$I,MATCH('HFTD CPZ'!$B2241,'08W Project List'!$F:$F,0))),$K2241,#N/A)</f>
        <v>#N/A</v>
      </c>
      <c r="M2241" s="35" t="e">
        <f>IF(ISNUMBER(L2241),#N/A,IF(ISNUMBER(INDEX('Approved CPZ List'!$I:$I,MATCH('HFTD CPZ'!$B2241,'Approved CPZ List'!$B:$B,0))),$K2241,#N/A))</f>
        <v>#N/A</v>
      </c>
    </row>
    <row r="2242" spans="1:13" ht="15.75" x14ac:dyDescent="0.25">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List'!$I:$I,MATCH('HFTD CPZ'!$B2242,'08W Project List'!$F:$F,0))),$K2242,#N/A)</f>
        <v>#N/A</v>
      </c>
      <c r="M2242" s="35" t="e">
        <f>IF(ISNUMBER(L2242),#N/A,IF(ISNUMBER(INDEX('Approved CPZ List'!$I:$I,MATCH('HFTD CPZ'!$B2242,'Approved CPZ List'!$B:$B,0))),$K2242,#N/A))</f>
        <v>#N/A</v>
      </c>
    </row>
    <row r="2243" spans="1:13" ht="15.75" x14ac:dyDescent="0.25">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List'!$I:$I,MATCH('HFTD CPZ'!$B2243,'08W Project List'!$F:$F,0))),$K2243,#N/A)</f>
        <v>#N/A</v>
      </c>
      <c r="M2243" s="35" t="e">
        <f>IF(ISNUMBER(L2243),#N/A,IF(ISNUMBER(INDEX('Approved CPZ List'!$I:$I,MATCH('HFTD CPZ'!$B2243,'Approved CPZ List'!$B:$B,0))),$K2243,#N/A))</f>
        <v>#N/A</v>
      </c>
    </row>
    <row r="2244" spans="1:13" ht="15.75" x14ac:dyDescent="0.25">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List'!$I:$I,MATCH('HFTD CPZ'!$B2244,'08W Project List'!$F:$F,0))),$K2244,#N/A)</f>
        <v>#N/A</v>
      </c>
      <c r="M2244" s="35" t="e">
        <f>IF(ISNUMBER(L2244),#N/A,IF(ISNUMBER(INDEX('Approved CPZ List'!$I:$I,MATCH('HFTD CPZ'!$B2244,'Approved CPZ List'!$B:$B,0))),$K2244,#N/A))</f>
        <v>#N/A</v>
      </c>
    </row>
    <row r="2245" spans="1:13" ht="15.75" x14ac:dyDescent="0.25">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List'!$I:$I,MATCH('HFTD CPZ'!$B2245,'08W Project List'!$F:$F,0))),$K2245,#N/A)</f>
        <v>#N/A</v>
      </c>
      <c r="M2245" s="35" t="e">
        <f>IF(ISNUMBER(L2245),#N/A,IF(ISNUMBER(INDEX('Approved CPZ List'!$I:$I,MATCH('HFTD CPZ'!$B2245,'Approved CPZ List'!$B:$B,0))),$K2245,#N/A))</f>
        <v>#N/A</v>
      </c>
    </row>
    <row r="2246" spans="1:13" ht="15.75" x14ac:dyDescent="0.25">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List'!$I:$I,MATCH('HFTD CPZ'!$B2246,'08W Project List'!$F:$F,0))),$K2246,#N/A)</f>
        <v>#N/A</v>
      </c>
      <c r="M2246" s="35" t="e">
        <f>IF(ISNUMBER(L2246),#N/A,IF(ISNUMBER(INDEX('Approved CPZ List'!$I:$I,MATCH('HFTD CPZ'!$B2246,'Approved CPZ List'!$B:$B,0))),$K2246,#N/A))</f>
        <v>#N/A</v>
      </c>
    </row>
    <row r="2247" spans="1:13" ht="15.75" x14ac:dyDescent="0.25">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List'!$I:$I,MATCH('HFTD CPZ'!$B2247,'08W Project List'!$F:$F,0))),$K2247,#N/A)</f>
        <v>#N/A</v>
      </c>
      <c r="M2247" s="35" t="e">
        <f>IF(ISNUMBER(L2247),#N/A,IF(ISNUMBER(INDEX('Approved CPZ List'!$I:$I,MATCH('HFTD CPZ'!$B2247,'Approved CPZ List'!$B:$B,0))),$K2247,#N/A))</f>
        <v>#N/A</v>
      </c>
    </row>
    <row r="2248" spans="1:13" ht="15.75" x14ac:dyDescent="0.25">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List'!$I:$I,MATCH('HFTD CPZ'!$B2248,'08W Project List'!$F:$F,0))),$K2248,#N/A)</f>
        <v>#N/A</v>
      </c>
      <c r="M2248" s="35" t="e">
        <f>IF(ISNUMBER(L2248),#N/A,IF(ISNUMBER(INDEX('Approved CPZ List'!$I:$I,MATCH('HFTD CPZ'!$B2248,'Approved CPZ List'!$B:$B,0))),$K2248,#N/A))</f>
        <v>#N/A</v>
      </c>
    </row>
    <row r="2249" spans="1:13" ht="15.75" x14ac:dyDescent="0.25">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List'!$I:$I,MATCH('HFTD CPZ'!$B2249,'08W Project List'!$F:$F,0))),$K2249,#N/A)</f>
        <v>#N/A</v>
      </c>
      <c r="M2249" s="35" t="e">
        <f>IF(ISNUMBER(L2249),#N/A,IF(ISNUMBER(INDEX('Approved CPZ List'!$I:$I,MATCH('HFTD CPZ'!$B2249,'Approved CPZ List'!$B:$B,0))),$K2249,#N/A))</f>
        <v>#N/A</v>
      </c>
    </row>
    <row r="2250" spans="1:13" ht="15.75" x14ac:dyDescent="0.25">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List'!$I:$I,MATCH('HFTD CPZ'!$B2250,'08W Project List'!$F:$F,0))),$K2250,#N/A)</f>
        <v>#N/A</v>
      </c>
      <c r="M2250" s="35" t="e">
        <f>IF(ISNUMBER(L2250),#N/A,IF(ISNUMBER(INDEX('Approved CPZ List'!$I:$I,MATCH('HFTD CPZ'!$B2250,'Approved CPZ List'!$B:$B,0))),$K2250,#N/A))</f>
        <v>#N/A</v>
      </c>
    </row>
    <row r="2251" spans="1:13" ht="15.75" x14ac:dyDescent="0.25">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List'!$I:$I,MATCH('HFTD CPZ'!$B2251,'08W Project List'!$F:$F,0))),$K2251,#N/A)</f>
        <v>#N/A</v>
      </c>
      <c r="M2251" s="35" t="e">
        <f>IF(ISNUMBER(L2251),#N/A,IF(ISNUMBER(INDEX('Approved CPZ List'!$I:$I,MATCH('HFTD CPZ'!$B2251,'Approved CPZ List'!$B:$B,0))),$K2251,#N/A))</f>
        <v>#N/A</v>
      </c>
    </row>
    <row r="2252" spans="1:13" ht="15.75" x14ac:dyDescent="0.25">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List'!$I:$I,MATCH('HFTD CPZ'!$B2252,'08W Project List'!$F:$F,0))),$K2252,#N/A)</f>
        <v>#N/A</v>
      </c>
      <c r="M2252" s="35" t="e">
        <f>IF(ISNUMBER(L2252),#N/A,IF(ISNUMBER(INDEX('Approved CPZ List'!$I:$I,MATCH('HFTD CPZ'!$B2252,'Approved CPZ List'!$B:$B,0))),$K2252,#N/A))</f>
        <v>#N/A</v>
      </c>
    </row>
    <row r="2253" spans="1:13" ht="15.75" x14ac:dyDescent="0.25">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List'!$I:$I,MATCH('HFTD CPZ'!$B2253,'08W Project List'!$F:$F,0))),$K2253,#N/A)</f>
        <v>#N/A</v>
      </c>
      <c r="M2253" s="35" t="e">
        <f>IF(ISNUMBER(L2253),#N/A,IF(ISNUMBER(INDEX('Approved CPZ List'!$I:$I,MATCH('HFTD CPZ'!$B2253,'Approved CPZ List'!$B:$B,0))),$K2253,#N/A))</f>
        <v>#N/A</v>
      </c>
    </row>
    <row r="2254" spans="1:13" ht="15.75" x14ac:dyDescent="0.25">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List'!$I:$I,MATCH('HFTD CPZ'!$B2254,'08W Project List'!$F:$F,0))),$K2254,#N/A)</f>
        <v>#N/A</v>
      </c>
      <c r="M2254" s="35" t="e">
        <f>IF(ISNUMBER(L2254),#N/A,IF(ISNUMBER(INDEX('Approved CPZ List'!$I:$I,MATCH('HFTD CPZ'!$B2254,'Approved CPZ List'!$B:$B,0))),$K2254,#N/A))</f>
        <v>#N/A</v>
      </c>
    </row>
    <row r="2255" spans="1:13" ht="15.75" x14ac:dyDescent="0.25">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List'!$I:$I,MATCH('HFTD CPZ'!$B2255,'08W Project List'!$F:$F,0))),$K2255,#N/A)</f>
        <v>#N/A</v>
      </c>
      <c r="M2255" s="35" t="e">
        <f>IF(ISNUMBER(L2255),#N/A,IF(ISNUMBER(INDEX('Approved CPZ List'!$I:$I,MATCH('HFTD CPZ'!$B2255,'Approved CPZ List'!$B:$B,0))),$K2255,#N/A))</f>
        <v>#N/A</v>
      </c>
    </row>
    <row r="2256" spans="1:13" ht="15.75" x14ac:dyDescent="0.25">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List'!$I:$I,MATCH('HFTD CPZ'!$B2256,'08W Project List'!$F:$F,0))),$K2256,#N/A)</f>
        <v>#N/A</v>
      </c>
      <c r="M2256" s="35" t="e">
        <f>IF(ISNUMBER(L2256),#N/A,IF(ISNUMBER(INDEX('Approved CPZ List'!$I:$I,MATCH('HFTD CPZ'!$B2256,'Approved CPZ List'!$B:$B,0))),$K2256,#N/A))</f>
        <v>#N/A</v>
      </c>
    </row>
    <row r="2257" spans="1:13" ht="15.75" x14ac:dyDescent="0.25">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List'!$I:$I,MATCH('HFTD CPZ'!$B2257,'08W Project List'!$F:$F,0))),$K2257,#N/A)</f>
        <v>#N/A</v>
      </c>
      <c r="M2257" s="35" t="e">
        <f>IF(ISNUMBER(L2257),#N/A,IF(ISNUMBER(INDEX('Approved CPZ List'!$I:$I,MATCH('HFTD CPZ'!$B2257,'Approved CPZ List'!$B:$B,0))),$K2257,#N/A))</f>
        <v>#N/A</v>
      </c>
    </row>
    <row r="2258" spans="1:13" ht="15.75" x14ac:dyDescent="0.25">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List'!$I:$I,MATCH('HFTD CPZ'!$B2258,'08W Project List'!$F:$F,0))),$K2258,#N/A)</f>
        <v>#N/A</v>
      </c>
      <c r="M2258" s="35" t="e">
        <f>IF(ISNUMBER(L2258),#N/A,IF(ISNUMBER(INDEX('Approved CPZ List'!$I:$I,MATCH('HFTD CPZ'!$B2258,'Approved CPZ List'!$B:$B,0))),$K2258,#N/A))</f>
        <v>#N/A</v>
      </c>
    </row>
    <row r="2259" spans="1:13" ht="15.75" x14ac:dyDescent="0.25">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List'!$I:$I,MATCH('HFTD CPZ'!$B2259,'08W Project List'!$F:$F,0))),$K2259,#N/A)</f>
        <v>#N/A</v>
      </c>
      <c r="M2259" s="35" t="e">
        <f>IF(ISNUMBER(L2259),#N/A,IF(ISNUMBER(INDEX('Approved CPZ List'!$I:$I,MATCH('HFTD CPZ'!$B2259,'Approved CPZ List'!$B:$B,0))),$K2259,#N/A))</f>
        <v>#N/A</v>
      </c>
    </row>
    <row r="2260" spans="1:13" ht="15.75" x14ac:dyDescent="0.25">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List'!$I:$I,MATCH('HFTD CPZ'!$B2260,'08W Project List'!$F:$F,0))),$K2260,#N/A)</f>
        <v>#N/A</v>
      </c>
      <c r="M2260" s="35" t="e">
        <f>IF(ISNUMBER(L2260),#N/A,IF(ISNUMBER(INDEX('Approved CPZ List'!$I:$I,MATCH('HFTD CPZ'!$B2260,'Approved CPZ List'!$B:$B,0))),$K2260,#N/A))</f>
        <v>#N/A</v>
      </c>
    </row>
    <row r="2261" spans="1:13" ht="15.75" x14ac:dyDescent="0.25">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List'!$I:$I,MATCH('HFTD CPZ'!$B2261,'08W Project List'!$F:$F,0))),$K2261,#N/A)</f>
        <v>#N/A</v>
      </c>
      <c r="M2261" s="35" t="e">
        <f>IF(ISNUMBER(L2261),#N/A,IF(ISNUMBER(INDEX('Approved CPZ List'!$I:$I,MATCH('HFTD CPZ'!$B2261,'Approved CPZ List'!$B:$B,0))),$K2261,#N/A))</f>
        <v>#N/A</v>
      </c>
    </row>
    <row r="2262" spans="1:13" ht="15.75" x14ac:dyDescent="0.25">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List'!$I:$I,MATCH('HFTD CPZ'!$B2262,'08W Project List'!$F:$F,0))),$K2262,#N/A)</f>
        <v>#N/A</v>
      </c>
      <c r="M2262" s="35" t="e">
        <f>IF(ISNUMBER(L2262),#N/A,IF(ISNUMBER(INDEX('Approved CPZ List'!$I:$I,MATCH('HFTD CPZ'!$B2262,'Approved CPZ List'!$B:$B,0))),$K2262,#N/A))</f>
        <v>#N/A</v>
      </c>
    </row>
    <row r="2263" spans="1:13" ht="15.75" x14ac:dyDescent="0.25">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List'!$I:$I,MATCH('HFTD CPZ'!$B2263,'08W Project List'!$F:$F,0))),$K2263,#N/A)</f>
        <v>#N/A</v>
      </c>
      <c r="M2263" s="35" t="e">
        <f>IF(ISNUMBER(L2263),#N/A,IF(ISNUMBER(INDEX('Approved CPZ List'!$I:$I,MATCH('HFTD CPZ'!$B2263,'Approved CPZ List'!$B:$B,0))),$K2263,#N/A))</f>
        <v>#N/A</v>
      </c>
    </row>
    <row r="2264" spans="1:13" ht="15.75" x14ac:dyDescent="0.25">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List'!$I:$I,MATCH('HFTD CPZ'!$B2264,'08W Project List'!$F:$F,0))),$K2264,#N/A)</f>
        <v>#N/A</v>
      </c>
      <c r="M2264" s="35" t="e">
        <f>IF(ISNUMBER(L2264),#N/A,IF(ISNUMBER(INDEX('Approved CPZ List'!$I:$I,MATCH('HFTD CPZ'!$B2264,'Approved CPZ List'!$B:$B,0))),$K2264,#N/A))</f>
        <v>#N/A</v>
      </c>
    </row>
    <row r="2265" spans="1:13" ht="15.75" x14ac:dyDescent="0.25">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List'!$I:$I,MATCH('HFTD CPZ'!$B2265,'08W Project List'!$F:$F,0))),$K2265,#N/A)</f>
        <v>#N/A</v>
      </c>
      <c r="M2265" s="35" t="e">
        <f>IF(ISNUMBER(L2265),#N/A,IF(ISNUMBER(INDEX('Approved CPZ List'!$I:$I,MATCH('HFTD CPZ'!$B2265,'Approved CPZ List'!$B:$B,0))),$K2265,#N/A))</f>
        <v>#N/A</v>
      </c>
    </row>
    <row r="2266" spans="1:13" ht="15.75" x14ac:dyDescent="0.25">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List'!$I:$I,MATCH('HFTD CPZ'!$B2266,'08W Project List'!$F:$F,0))),$K2266,#N/A)</f>
        <v>#N/A</v>
      </c>
      <c r="M2266" s="35" t="e">
        <f>IF(ISNUMBER(L2266),#N/A,IF(ISNUMBER(INDEX('Approved CPZ List'!$I:$I,MATCH('HFTD CPZ'!$B2266,'Approved CPZ List'!$B:$B,0))),$K2266,#N/A))</f>
        <v>#N/A</v>
      </c>
    </row>
    <row r="2267" spans="1:13" ht="15.75" x14ac:dyDescent="0.25">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List'!$I:$I,MATCH('HFTD CPZ'!$B2267,'08W Project List'!$F:$F,0))),$K2267,#N/A)</f>
        <v>#N/A</v>
      </c>
      <c r="M2267" s="35" t="e">
        <f>IF(ISNUMBER(L2267),#N/A,IF(ISNUMBER(INDEX('Approved CPZ List'!$I:$I,MATCH('HFTD CPZ'!$B2267,'Approved CPZ List'!$B:$B,0))),$K2267,#N/A))</f>
        <v>#N/A</v>
      </c>
    </row>
    <row r="2268" spans="1:13" ht="15.75" x14ac:dyDescent="0.25">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List'!$I:$I,MATCH('HFTD CPZ'!$B2268,'08W Project List'!$F:$F,0))),$K2268,#N/A)</f>
        <v>72.414960410795317</v>
      </c>
      <c r="M2268" s="35" t="e">
        <f>IF(ISNUMBER(L2268),#N/A,IF(ISNUMBER(INDEX('Approved CPZ List'!$I:$I,MATCH('HFTD CPZ'!$B2268,'Approved CPZ List'!$B:$B,0))),$K2268,#N/A))</f>
        <v>#N/A</v>
      </c>
    </row>
    <row r="2269" spans="1:13" ht="15.75" x14ac:dyDescent="0.25">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List'!$I:$I,MATCH('HFTD CPZ'!$B2269,'08W Project List'!$F:$F,0))),$K2269,#N/A)</f>
        <v>#N/A</v>
      </c>
      <c r="M2269" s="35" t="e">
        <f>IF(ISNUMBER(L2269),#N/A,IF(ISNUMBER(INDEX('Approved CPZ List'!$I:$I,MATCH('HFTD CPZ'!$B2269,'Approved CPZ List'!$B:$B,0))),$K2269,#N/A))</f>
        <v>#N/A</v>
      </c>
    </row>
    <row r="2270" spans="1:13" ht="15.75" x14ac:dyDescent="0.25">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List'!$I:$I,MATCH('HFTD CPZ'!$B2270,'08W Project List'!$F:$F,0))),$K2270,#N/A)</f>
        <v>#N/A</v>
      </c>
      <c r="M2270" s="35" t="e">
        <f>IF(ISNUMBER(L2270),#N/A,IF(ISNUMBER(INDEX('Approved CPZ List'!$I:$I,MATCH('HFTD CPZ'!$B2270,'Approved CPZ List'!$B:$B,0))),$K2270,#N/A))</f>
        <v>#N/A</v>
      </c>
    </row>
    <row r="2271" spans="1:13" ht="15.75" x14ac:dyDescent="0.25">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List'!$I:$I,MATCH('HFTD CPZ'!$B2271,'08W Project List'!$F:$F,0))),$K2271,#N/A)</f>
        <v>#N/A</v>
      </c>
      <c r="M2271" s="35" t="e">
        <f>IF(ISNUMBER(L2271),#N/A,IF(ISNUMBER(INDEX('Approved CPZ List'!$I:$I,MATCH('HFTD CPZ'!$B2271,'Approved CPZ List'!$B:$B,0))),$K2271,#N/A))</f>
        <v>#N/A</v>
      </c>
    </row>
    <row r="2272" spans="1:13" ht="15.75" x14ac:dyDescent="0.25">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List'!$I:$I,MATCH('HFTD CPZ'!$B2272,'08W Project List'!$F:$F,0))),$K2272,#N/A)</f>
        <v>70.598143592991249</v>
      </c>
      <c r="M2272" s="35" t="e">
        <f>IF(ISNUMBER(L2272),#N/A,IF(ISNUMBER(INDEX('Approved CPZ List'!$I:$I,MATCH('HFTD CPZ'!$B2272,'Approved CPZ List'!$B:$B,0))),$K2272,#N/A))</f>
        <v>#N/A</v>
      </c>
    </row>
    <row r="2273" spans="1:13" ht="15.75" x14ac:dyDescent="0.25">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List'!$I:$I,MATCH('HFTD CPZ'!$B2273,'08W Project List'!$F:$F,0))),$K2273,#N/A)</f>
        <v>#N/A</v>
      </c>
      <c r="M2273" s="35" t="e">
        <f>IF(ISNUMBER(L2273),#N/A,IF(ISNUMBER(INDEX('Approved CPZ List'!$I:$I,MATCH('HFTD CPZ'!$B2273,'Approved CPZ List'!$B:$B,0))),$K2273,#N/A))</f>
        <v>#N/A</v>
      </c>
    </row>
    <row r="2274" spans="1:13" ht="15.75" x14ac:dyDescent="0.25">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List'!$I:$I,MATCH('HFTD CPZ'!$B2274,'08W Project List'!$F:$F,0))),$K2274,#N/A)</f>
        <v>#N/A</v>
      </c>
      <c r="M2274" s="35" t="e">
        <f>IF(ISNUMBER(L2274),#N/A,IF(ISNUMBER(INDEX('Approved CPZ List'!$I:$I,MATCH('HFTD CPZ'!$B2274,'Approved CPZ List'!$B:$B,0))),$K2274,#N/A))</f>
        <v>#N/A</v>
      </c>
    </row>
    <row r="2275" spans="1:13" ht="15.75" x14ac:dyDescent="0.25">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List'!$I:$I,MATCH('HFTD CPZ'!$B2275,'08W Project List'!$F:$F,0))),$K2275,#N/A)</f>
        <v>#N/A</v>
      </c>
      <c r="M2275" s="35" t="e">
        <f>IF(ISNUMBER(L2275),#N/A,IF(ISNUMBER(INDEX('Approved CPZ List'!$I:$I,MATCH('HFTD CPZ'!$B2275,'Approved CPZ List'!$B:$B,0))),$K2275,#N/A))</f>
        <v>#N/A</v>
      </c>
    </row>
    <row r="2276" spans="1:13" ht="15.75" x14ac:dyDescent="0.25">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List'!$I:$I,MATCH('HFTD CPZ'!$B2276,'08W Project List'!$F:$F,0))),$K2276,#N/A)</f>
        <v>#N/A</v>
      </c>
      <c r="M2276" s="35" t="e">
        <f>IF(ISNUMBER(L2276),#N/A,IF(ISNUMBER(INDEX('Approved CPZ List'!$I:$I,MATCH('HFTD CPZ'!$B2276,'Approved CPZ List'!$B:$B,0))),$K2276,#N/A))</f>
        <v>#N/A</v>
      </c>
    </row>
    <row r="2277" spans="1:13" ht="15.75" x14ac:dyDescent="0.25">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List'!$I:$I,MATCH('HFTD CPZ'!$B2277,'08W Project List'!$F:$F,0))),$K2277,#N/A)</f>
        <v>#N/A</v>
      </c>
      <c r="M2277" s="35" t="e">
        <f>IF(ISNUMBER(L2277),#N/A,IF(ISNUMBER(INDEX('Approved CPZ List'!$I:$I,MATCH('HFTD CPZ'!$B2277,'Approved CPZ List'!$B:$B,0))),$K2277,#N/A))</f>
        <v>#N/A</v>
      </c>
    </row>
    <row r="2278" spans="1:13" ht="15.75" x14ac:dyDescent="0.25">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List'!$I:$I,MATCH('HFTD CPZ'!$B2278,'08W Project List'!$F:$F,0))),$K2278,#N/A)</f>
        <v>#N/A</v>
      </c>
      <c r="M2278" s="35" t="e">
        <f>IF(ISNUMBER(L2278),#N/A,IF(ISNUMBER(INDEX('Approved CPZ List'!$I:$I,MATCH('HFTD CPZ'!$B2278,'Approved CPZ List'!$B:$B,0))),$K2278,#N/A))</f>
        <v>#N/A</v>
      </c>
    </row>
    <row r="2279" spans="1:13" ht="15.75" x14ac:dyDescent="0.25">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List'!$I:$I,MATCH('HFTD CPZ'!$B2279,'08W Project List'!$F:$F,0))),$K2279,#N/A)</f>
        <v>#N/A</v>
      </c>
      <c r="M2279" s="35" t="e">
        <f>IF(ISNUMBER(L2279),#N/A,IF(ISNUMBER(INDEX('Approved CPZ List'!$I:$I,MATCH('HFTD CPZ'!$B2279,'Approved CPZ List'!$B:$B,0))),$K2279,#N/A))</f>
        <v>#N/A</v>
      </c>
    </row>
    <row r="2280" spans="1:13" ht="15.75" x14ac:dyDescent="0.25">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List'!$I:$I,MATCH('HFTD CPZ'!$B2280,'08W Project List'!$F:$F,0))),$K2280,#N/A)</f>
        <v>#N/A</v>
      </c>
      <c r="M2280" s="35" t="e">
        <f>IF(ISNUMBER(L2280),#N/A,IF(ISNUMBER(INDEX('Approved CPZ List'!$I:$I,MATCH('HFTD CPZ'!$B2280,'Approved CPZ List'!$B:$B,0))),$K2280,#N/A))</f>
        <v>#N/A</v>
      </c>
    </row>
    <row r="2281" spans="1:13" ht="15.75" x14ac:dyDescent="0.25">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List'!$I:$I,MATCH('HFTD CPZ'!$B2281,'08W Project List'!$F:$F,0))),$K2281,#N/A)</f>
        <v>#N/A</v>
      </c>
      <c r="M2281" s="35" t="e">
        <f>IF(ISNUMBER(L2281),#N/A,IF(ISNUMBER(INDEX('Approved CPZ List'!$I:$I,MATCH('HFTD CPZ'!$B2281,'Approved CPZ List'!$B:$B,0))),$K2281,#N/A))</f>
        <v>#N/A</v>
      </c>
    </row>
    <row r="2282" spans="1:13" ht="15.75" x14ac:dyDescent="0.25">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List'!$I:$I,MATCH('HFTD CPZ'!$B2282,'08W Project List'!$F:$F,0))),$K2282,#N/A)</f>
        <v>#N/A</v>
      </c>
      <c r="M2282" s="35" t="e">
        <f>IF(ISNUMBER(L2282),#N/A,IF(ISNUMBER(INDEX('Approved CPZ List'!$I:$I,MATCH('HFTD CPZ'!$B2282,'Approved CPZ List'!$B:$B,0))),$K2282,#N/A))</f>
        <v>#N/A</v>
      </c>
    </row>
    <row r="2283" spans="1:13" ht="15.75" x14ac:dyDescent="0.25">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List'!$I:$I,MATCH('HFTD CPZ'!$B2283,'08W Project List'!$F:$F,0))),$K2283,#N/A)</f>
        <v>#N/A</v>
      </c>
      <c r="M2283" s="35" t="e">
        <f>IF(ISNUMBER(L2283),#N/A,IF(ISNUMBER(INDEX('Approved CPZ List'!$I:$I,MATCH('HFTD CPZ'!$B2283,'Approved CPZ List'!$B:$B,0))),$K2283,#N/A))</f>
        <v>#N/A</v>
      </c>
    </row>
    <row r="2284" spans="1:13" ht="15.75" x14ac:dyDescent="0.25">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List'!$I:$I,MATCH('HFTD CPZ'!$B2284,'08W Project List'!$F:$F,0))),$K2284,#N/A)</f>
        <v>#N/A</v>
      </c>
      <c r="M2284" s="35" t="e">
        <f>IF(ISNUMBER(L2284),#N/A,IF(ISNUMBER(INDEX('Approved CPZ List'!$I:$I,MATCH('HFTD CPZ'!$B2284,'Approved CPZ List'!$B:$B,0))),$K2284,#N/A))</f>
        <v>#N/A</v>
      </c>
    </row>
    <row r="2285" spans="1:13" ht="15.75" x14ac:dyDescent="0.25">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List'!$I:$I,MATCH('HFTD CPZ'!$B2285,'08W Project List'!$F:$F,0))),$K2285,#N/A)</f>
        <v>#N/A</v>
      </c>
      <c r="M2285" s="35" t="e">
        <f>IF(ISNUMBER(L2285),#N/A,IF(ISNUMBER(INDEX('Approved CPZ List'!$I:$I,MATCH('HFTD CPZ'!$B2285,'Approved CPZ List'!$B:$B,0))),$K2285,#N/A))</f>
        <v>#N/A</v>
      </c>
    </row>
    <row r="2286" spans="1:13" ht="15.75" x14ac:dyDescent="0.25">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List'!$I:$I,MATCH('HFTD CPZ'!$B2286,'08W Project List'!$F:$F,0))),$K2286,#N/A)</f>
        <v>#N/A</v>
      </c>
      <c r="M2286" s="35" t="e">
        <f>IF(ISNUMBER(L2286),#N/A,IF(ISNUMBER(INDEX('Approved CPZ List'!$I:$I,MATCH('HFTD CPZ'!$B2286,'Approved CPZ List'!$B:$B,0))),$K2286,#N/A))</f>
        <v>#N/A</v>
      </c>
    </row>
    <row r="2287" spans="1:13" ht="15.75" x14ac:dyDescent="0.25">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List'!$I:$I,MATCH('HFTD CPZ'!$B2287,'08W Project List'!$F:$F,0))),$K2287,#N/A)</f>
        <v>#N/A</v>
      </c>
      <c r="M2287" s="35" t="e">
        <f>IF(ISNUMBER(L2287),#N/A,IF(ISNUMBER(INDEX('Approved CPZ List'!$I:$I,MATCH('HFTD CPZ'!$B2287,'Approved CPZ List'!$B:$B,0))),$K2287,#N/A))</f>
        <v>#N/A</v>
      </c>
    </row>
    <row r="2288" spans="1:13" ht="15.75" x14ac:dyDescent="0.25">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List'!$I:$I,MATCH('HFTD CPZ'!$B2288,'08W Project List'!$F:$F,0))),$K2288,#N/A)</f>
        <v>#N/A</v>
      </c>
      <c r="M2288" s="35" t="e">
        <f>IF(ISNUMBER(L2288),#N/A,IF(ISNUMBER(INDEX('Approved CPZ List'!$I:$I,MATCH('HFTD CPZ'!$B2288,'Approved CPZ List'!$B:$B,0))),$K2288,#N/A))</f>
        <v>#N/A</v>
      </c>
    </row>
    <row r="2289" spans="1:13" ht="15.75" x14ac:dyDescent="0.25">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List'!$I:$I,MATCH('HFTD CPZ'!$B2289,'08W Project List'!$F:$F,0))),$K2289,#N/A)</f>
        <v>#N/A</v>
      </c>
      <c r="M2289" s="35" t="e">
        <f>IF(ISNUMBER(L2289),#N/A,IF(ISNUMBER(INDEX('Approved CPZ List'!$I:$I,MATCH('HFTD CPZ'!$B2289,'Approved CPZ List'!$B:$B,0))),$K2289,#N/A))</f>
        <v>#N/A</v>
      </c>
    </row>
    <row r="2290" spans="1:13" ht="15.75" x14ac:dyDescent="0.25">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List'!$I:$I,MATCH('HFTD CPZ'!$B2290,'08W Project List'!$F:$F,0))),$K2290,#N/A)</f>
        <v>#N/A</v>
      </c>
      <c r="M2290" s="35" t="e">
        <f>IF(ISNUMBER(L2290),#N/A,IF(ISNUMBER(INDEX('Approved CPZ List'!$I:$I,MATCH('HFTD CPZ'!$B2290,'Approved CPZ List'!$B:$B,0))),$K2290,#N/A))</f>
        <v>#N/A</v>
      </c>
    </row>
    <row r="2291" spans="1:13" ht="15.75" x14ac:dyDescent="0.25">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List'!$I:$I,MATCH('HFTD CPZ'!$B2291,'08W Project List'!$F:$F,0))),$K2291,#N/A)</f>
        <v>#N/A</v>
      </c>
      <c r="M2291" s="35" t="e">
        <f>IF(ISNUMBER(L2291),#N/A,IF(ISNUMBER(INDEX('Approved CPZ List'!$I:$I,MATCH('HFTD CPZ'!$B2291,'Approved CPZ List'!$B:$B,0))),$K2291,#N/A))</f>
        <v>#N/A</v>
      </c>
    </row>
    <row r="2292" spans="1:13" ht="15.75" x14ac:dyDescent="0.25">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List'!$I:$I,MATCH('HFTD CPZ'!$B2292,'08W Project List'!$F:$F,0))),$K2292,#N/A)</f>
        <v>#N/A</v>
      </c>
      <c r="M2292" s="35" t="e">
        <f>IF(ISNUMBER(L2292),#N/A,IF(ISNUMBER(INDEX('Approved CPZ List'!$I:$I,MATCH('HFTD CPZ'!$B2292,'Approved CPZ List'!$B:$B,0))),$K2292,#N/A))</f>
        <v>#N/A</v>
      </c>
    </row>
    <row r="2293" spans="1:13" ht="15.75" x14ac:dyDescent="0.25">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List'!$I:$I,MATCH('HFTD CPZ'!$B2293,'08W Project List'!$F:$F,0))),$K2293,#N/A)</f>
        <v>#N/A</v>
      </c>
      <c r="M2293" s="35" t="e">
        <f>IF(ISNUMBER(L2293),#N/A,IF(ISNUMBER(INDEX('Approved CPZ List'!$I:$I,MATCH('HFTD CPZ'!$B2293,'Approved CPZ List'!$B:$B,0))),$K2293,#N/A))</f>
        <v>#N/A</v>
      </c>
    </row>
    <row r="2294" spans="1:13" ht="15.75" x14ac:dyDescent="0.25">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List'!$I:$I,MATCH('HFTD CPZ'!$B2294,'08W Project List'!$F:$F,0))),$K2294,#N/A)</f>
        <v>#N/A</v>
      </c>
      <c r="M2294" s="35" t="e">
        <f>IF(ISNUMBER(L2294),#N/A,IF(ISNUMBER(INDEX('Approved CPZ List'!$I:$I,MATCH('HFTD CPZ'!$B2294,'Approved CPZ List'!$B:$B,0))),$K2294,#N/A))</f>
        <v>#N/A</v>
      </c>
    </row>
    <row r="2295" spans="1:13" ht="15.75" x14ac:dyDescent="0.25">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List'!$I:$I,MATCH('HFTD CPZ'!$B2295,'08W Project List'!$F:$F,0))),$K2295,#N/A)</f>
        <v>#N/A</v>
      </c>
      <c r="M2295" s="35" t="e">
        <f>IF(ISNUMBER(L2295),#N/A,IF(ISNUMBER(INDEX('Approved CPZ List'!$I:$I,MATCH('HFTD CPZ'!$B2295,'Approved CPZ List'!$B:$B,0))),$K2295,#N/A))</f>
        <v>#N/A</v>
      </c>
    </row>
    <row r="2296" spans="1:13" ht="15.75" x14ac:dyDescent="0.25">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List'!$I:$I,MATCH('HFTD CPZ'!$B2296,'08W Project List'!$F:$F,0))),$K2296,#N/A)</f>
        <v>#N/A</v>
      </c>
      <c r="M2296" s="35" t="e">
        <f>IF(ISNUMBER(L2296),#N/A,IF(ISNUMBER(INDEX('Approved CPZ List'!$I:$I,MATCH('HFTD CPZ'!$B2296,'Approved CPZ List'!$B:$B,0))),$K2296,#N/A))</f>
        <v>#N/A</v>
      </c>
    </row>
    <row r="2297" spans="1:13" ht="15.75" x14ac:dyDescent="0.25">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List'!$I:$I,MATCH('HFTD CPZ'!$B2297,'08W Project List'!$F:$F,0))),$K2297,#N/A)</f>
        <v>#N/A</v>
      </c>
      <c r="M2297" s="35" t="e">
        <f>IF(ISNUMBER(L2297),#N/A,IF(ISNUMBER(INDEX('Approved CPZ List'!$I:$I,MATCH('HFTD CPZ'!$B2297,'Approved CPZ List'!$B:$B,0))),$K2297,#N/A))</f>
        <v>#N/A</v>
      </c>
    </row>
    <row r="2298" spans="1:13" ht="15.75" x14ac:dyDescent="0.25">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List'!$I:$I,MATCH('HFTD CPZ'!$B2298,'08W Project List'!$F:$F,0))),$K2298,#N/A)</f>
        <v>#N/A</v>
      </c>
      <c r="M2298" s="35" t="e">
        <f>IF(ISNUMBER(L2298),#N/A,IF(ISNUMBER(INDEX('Approved CPZ List'!$I:$I,MATCH('HFTD CPZ'!$B2298,'Approved CPZ List'!$B:$B,0))),$K2298,#N/A))</f>
        <v>#N/A</v>
      </c>
    </row>
    <row r="2299" spans="1:13" ht="15.75" x14ac:dyDescent="0.25">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List'!$I:$I,MATCH('HFTD CPZ'!$B2299,'08W Project List'!$F:$F,0))),$K2299,#N/A)</f>
        <v>#N/A</v>
      </c>
      <c r="M2299" s="35" t="e">
        <f>IF(ISNUMBER(L2299),#N/A,IF(ISNUMBER(INDEX('Approved CPZ List'!$I:$I,MATCH('HFTD CPZ'!$B2299,'Approved CPZ List'!$B:$B,0))),$K2299,#N/A))</f>
        <v>#N/A</v>
      </c>
    </row>
    <row r="2300" spans="1:13" ht="15.75" x14ac:dyDescent="0.25">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List'!$I:$I,MATCH('HFTD CPZ'!$B2300,'08W Project List'!$F:$F,0))),$K2300,#N/A)</f>
        <v>#N/A</v>
      </c>
      <c r="M2300" s="35" t="e">
        <f>IF(ISNUMBER(L2300),#N/A,IF(ISNUMBER(INDEX('Approved CPZ List'!$I:$I,MATCH('HFTD CPZ'!$B2300,'Approved CPZ List'!$B:$B,0))),$K2300,#N/A))</f>
        <v>#N/A</v>
      </c>
    </row>
    <row r="2301" spans="1:13" ht="15.75" x14ac:dyDescent="0.25">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List'!$I:$I,MATCH('HFTD CPZ'!$B2301,'08W Project List'!$F:$F,0))),$K2301,#N/A)</f>
        <v>#N/A</v>
      </c>
      <c r="M2301" s="35" t="e">
        <f>IF(ISNUMBER(L2301),#N/A,IF(ISNUMBER(INDEX('Approved CPZ List'!$I:$I,MATCH('HFTD CPZ'!$B2301,'Approved CPZ List'!$B:$B,0))),$K2301,#N/A))</f>
        <v>#N/A</v>
      </c>
    </row>
    <row r="2302" spans="1:13" ht="15.75" x14ac:dyDescent="0.25">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List'!$I:$I,MATCH('HFTD CPZ'!$B2302,'08W Project List'!$F:$F,0))),$K2302,#N/A)</f>
        <v>#N/A</v>
      </c>
      <c r="M2302" s="35" t="e">
        <f>IF(ISNUMBER(L2302),#N/A,IF(ISNUMBER(INDEX('Approved CPZ List'!$I:$I,MATCH('HFTD CPZ'!$B2302,'Approved CPZ List'!$B:$B,0))),$K2302,#N/A))</f>
        <v>#N/A</v>
      </c>
    </row>
    <row r="2303" spans="1:13" ht="15.75" x14ac:dyDescent="0.25">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List'!$I:$I,MATCH('HFTD CPZ'!$B2303,'08W Project List'!$F:$F,0))),$K2303,#N/A)</f>
        <v>#N/A</v>
      </c>
      <c r="M2303" s="35" t="e">
        <f>IF(ISNUMBER(L2303),#N/A,IF(ISNUMBER(INDEX('Approved CPZ List'!$I:$I,MATCH('HFTD CPZ'!$B2303,'Approved CPZ List'!$B:$B,0))),$K2303,#N/A))</f>
        <v>#N/A</v>
      </c>
    </row>
    <row r="2304" spans="1:13" ht="15.75" x14ac:dyDescent="0.25">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List'!$I:$I,MATCH('HFTD CPZ'!$B2304,'08W Project List'!$F:$F,0))),$K2304,#N/A)</f>
        <v>#N/A</v>
      </c>
      <c r="M2304" s="35" t="e">
        <f>IF(ISNUMBER(L2304),#N/A,IF(ISNUMBER(INDEX('Approved CPZ List'!$I:$I,MATCH('HFTD CPZ'!$B2304,'Approved CPZ List'!$B:$B,0))),$K2304,#N/A))</f>
        <v>#N/A</v>
      </c>
    </row>
    <row r="2305" spans="1:13" ht="15.75" x14ac:dyDescent="0.25">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List'!$I:$I,MATCH('HFTD CPZ'!$B2305,'08W Project List'!$F:$F,0))),$K2305,#N/A)</f>
        <v>#N/A</v>
      </c>
      <c r="M2305" s="35" t="e">
        <f>IF(ISNUMBER(L2305),#N/A,IF(ISNUMBER(INDEX('Approved CPZ List'!$I:$I,MATCH('HFTD CPZ'!$B2305,'Approved CPZ List'!$B:$B,0))),$K2305,#N/A))</f>
        <v>#N/A</v>
      </c>
    </row>
    <row r="2306" spans="1:13" ht="15.75" x14ac:dyDescent="0.25">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List'!$I:$I,MATCH('HFTD CPZ'!$B2306,'08W Project List'!$F:$F,0))),$K2306,#N/A)</f>
        <v>#N/A</v>
      </c>
      <c r="M2306" s="35" t="e">
        <f>IF(ISNUMBER(L2306),#N/A,IF(ISNUMBER(INDEX('Approved CPZ List'!$I:$I,MATCH('HFTD CPZ'!$B2306,'Approved CPZ List'!$B:$B,0))),$K2306,#N/A))</f>
        <v>#N/A</v>
      </c>
    </row>
    <row r="2307" spans="1:13" ht="15.75" x14ac:dyDescent="0.25">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List'!$I:$I,MATCH('HFTD CPZ'!$B2307,'08W Project List'!$F:$F,0))),$K2307,#N/A)</f>
        <v>#N/A</v>
      </c>
      <c r="M2307" s="35" t="e">
        <f>IF(ISNUMBER(L2307),#N/A,IF(ISNUMBER(INDEX('Approved CPZ List'!$I:$I,MATCH('HFTD CPZ'!$B2307,'Approved CPZ List'!$B:$B,0))),$K2307,#N/A))</f>
        <v>#N/A</v>
      </c>
    </row>
    <row r="2308" spans="1:13" ht="15.75" x14ac:dyDescent="0.25">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List'!$I:$I,MATCH('HFTD CPZ'!$B2308,'08W Project List'!$F:$F,0))),$K2308,#N/A)</f>
        <v>#N/A</v>
      </c>
      <c r="M2308" s="35" t="e">
        <f>IF(ISNUMBER(L2308),#N/A,IF(ISNUMBER(INDEX('Approved CPZ List'!$I:$I,MATCH('HFTD CPZ'!$B2308,'Approved CPZ List'!$B:$B,0))),$K2308,#N/A))</f>
        <v>#N/A</v>
      </c>
    </row>
    <row r="2309" spans="1:13" ht="15.75" x14ac:dyDescent="0.25">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List'!$I:$I,MATCH('HFTD CPZ'!$B2309,'08W Project List'!$F:$F,0))),$K2309,#N/A)</f>
        <v>#N/A</v>
      </c>
      <c r="M2309" s="35" t="e">
        <f>IF(ISNUMBER(L2309),#N/A,IF(ISNUMBER(INDEX('Approved CPZ List'!$I:$I,MATCH('HFTD CPZ'!$B2309,'Approved CPZ List'!$B:$B,0))),$K2309,#N/A))</f>
        <v>#N/A</v>
      </c>
    </row>
    <row r="2310" spans="1:13" ht="15.75" x14ac:dyDescent="0.25">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List'!$I:$I,MATCH('HFTD CPZ'!$B2310,'08W Project List'!$F:$F,0))),$K2310,#N/A)</f>
        <v>#N/A</v>
      </c>
      <c r="M2310" s="35" t="e">
        <f>IF(ISNUMBER(L2310),#N/A,IF(ISNUMBER(INDEX('Approved CPZ List'!$I:$I,MATCH('HFTD CPZ'!$B2310,'Approved CPZ List'!$B:$B,0))),$K2310,#N/A))</f>
        <v>#N/A</v>
      </c>
    </row>
    <row r="2311" spans="1:13" ht="15.75" x14ac:dyDescent="0.25">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List'!$I:$I,MATCH('HFTD CPZ'!$B2311,'08W Project List'!$F:$F,0))),$K2311,#N/A)</f>
        <v>#N/A</v>
      </c>
      <c r="M2311" s="35" t="e">
        <f>IF(ISNUMBER(L2311),#N/A,IF(ISNUMBER(INDEX('Approved CPZ List'!$I:$I,MATCH('HFTD CPZ'!$B2311,'Approved CPZ List'!$B:$B,0))),$K2311,#N/A))</f>
        <v>#N/A</v>
      </c>
    </row>
    <row r="2312" spans="1:13" ht="15.75" x14ac:dyDescent="0.25">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List'!$I:$I,MATCH('HFTD CPZ'!$B2312,'08W Project List'!$F:$F,0))),$K2312,#N/A)</f>
        <v>#N/A</v>
      </c>
      <c r="M2312" s="35" t="e">
        <f>IF(ISNUMBER(L2312),#N/A,IF(ISNUMBER(INDEX('Approved CPZ List'!$I:$I,MATCH('HFTD CPZ'!$B2312,'Approved CPZ List'!$B:$B,0))),$K2312,#N/A))</f>
        <v>#N/A</v>
      </c>
    </row>
    <row r="2313" spans="1:13" ht="15.75" x14ac:dyDescent="0.25">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List'!$I:$I,MATCH('HFTD CPZ'!$B2313,'08W Project List'!$F:$F,0))),$K2313,#N/A)</f>
        <v>#N/A</v>
      </c>
      <c r="M2313" s="35" t="e">
        <f>IF(ISNUMBER(L2313),#N/A,IF(ISNUMBER(INDEX('Approved CPZ List'!$I:$I,MATCH('HFTD CPZ'!$B2313,'Approved CPZ List'!$B:$B,0))),$K2313,#N/A))</f>
        <v>#N/A</v>
      </c>
    </row>
    <row r="2314" spans="1:13" ht="15.75" x14ac:dyDescent="0.25">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List'!$I:$I,MATCH('HFTD CPZ'!$B2314,'08W Project List'!$F:$F,0))),$K2314,#N/A)</f>
        <v>#N/A</v>
      </c>
      <c r="M2314" s="35" t="e">
        <f>IF(ISNUMBER(L2314),#N/A,IF(ISNUMBER(INDEX('Approved CPZ List'!$I:$I,MATCH('HFTD CPZ'!$B2314,'Approved CPZ List'!$B:$B,0))),$K2314,#N/A))</f>
        <v>#N/A</v>
      </c>
    </row>
    <row r="2315" spans="1:13" ht="15.75" x14ac:dyDescent="0.25">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List'!$I:$I,MATCH('HFTD CPZ'!$B2315,'08W Project List'!$F:$F,0))),$K2315,#N/A)</f>
        <v>#N/A</v>
      </c>
      <c r="M2315" s="35" t="e">
        <f>IF(ISNUMBER(L2315),#N/A,IF(ISNUMBER(INDEX('Approved CPZ List'!$I:$I,MATCH('HFTD CPZ'!$B2315,'Approved CPZ List'!$B:$B,0))),$K2315,#N/A))</f>
        <v>#N/A</v>
      </c>
    </row>
    <row r="2316" spans="1:13" ht="15.75" x14ac:dyDescent="0.25">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List'!$I:$I,MATCH('HFTD CPZ'!$B2316,'08W Project List'!$F:$F,0))),$K2316,#N/A)</f>
        <v>#N/A</v>
      </c>
      <c r="M2316" s="35" t="e">
        <f>IF(ISNUMBER(L2316),#N/A,IF(ISNUMBER(INDEX('Approved CPZ List'!$I:$I,MATCH('HFTD CPZ'!$B2316,'Approved CPZ List'!$B:$B,0))),$K2316,#N/A))</f>
        <v>#N/A</v>
      </c>
    </row>
    <row r="2317" spans="1:13" ht="15.75" x14ac:dyDescent="0.25">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List'!$I:$I,MATCH('HFTD CPZ'!$B2317,'08W Project List'!$F:$F,0))),$K2317,#N/A)</f>
        <v>#N/A</v>
      </c>
      <c r="M2317" s="35" t="e">
        <f>IF(ISNUMBER(L2317),#N/A,IF(ISNUMBER(INDEX('Approved CPZ List'!$I:$I,MATCH('HFTD CPZ'!$B2317,'Approved CPZ List'!$B:$B,0))),$K2317,#N/A))</f>
        <v>#N/A</v>
      </c>
    </row>
    <row r="2318" spans="1:13" ht="15.75" x14ac:dyDescent="0.25">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List'!$I:$I,MATCH('HFTD CPZ'!$B2318,'08W Project List'!$F:$F,0))),$K2318,#N/A)</f>
        <v>#N/A</v>
      </c>
      <c r="M2318" s="35" t="e">
        <f>IF(ISNUMBER(L2318),#N/A,IF(ISNUMBER(INDEX('Approved CPZ List'!$I:$I,MATCH('HFTD CPZ'!$B2318,'Approved CPZ List'!$B:$B,0))),$K2318,#N/A))</f>
        <v>#N/A</v>
      </c>
    </row>
    <row r="2319" spans="1:13" ht="15.75" x14ac:dyDescent="0.25">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List'!$I:$I,MATCH('HFTD CPZ'!$B2319,'08W Project List'!$F:$F,0))),$K2319,#N/A)</f>
        <v>#N/A</v>
      </c>
      <c r="M2319" s="35" t="e">
        <f>IF(ISNUMBER(L2319),#N/A,IF(ISNUMBER(INDEX('Approved CPZ List'!$I:$I,MATCH('HFTD CPZ'!$B2319,'Approved CPZ List'!$B:$B,0))),$K2319,#N/A))</f>
        <v>#N/A</v>
      </c>
    </row>
    <row r="2320" spans="1:13" ht="15.75" x14ac:dyDescent="0.25">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List'!$I:$I,MATCH('HFTD CPZ'!$B2320,'08W Project List'!$F:$F,0))),$K2320,#N/A)</f>
        <v>#N/A</v>
      </c>
      <c r="M2320" s="35" t="e">
        <f>IF(ISNUMBER(L2320),#N/A,IF(ISNUMBER(INDEX('Approved CPZ List'!$I:$I,MATCH('HFTD CPZ'!$B2320,'Approved CPZ List'!$B:$B,0))),$K2320,#N/A))</f>
        <v>#N/A</v>
      </c>
    </row>
    <row r="2321" spans="1:13" ht="15.75" x14ac:dyDescent="0.25">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List'!$I:$I,MATCH('HFTD CPZ'!$B2321,'08W Project List'!$F:$F,0))),$K2321,#N/A)</f>
        <v>#N/A</v>
      </c>
      <c r="M2321" s="35" t="e">
        <f>IF(ISNUMBER(L2321),#N/A,IF(ISNUMBER(INDEX('Approved CPZ List'!$I:$I,MATCH('HFTD CPZ'!$B2321,'Approved CPZ List'!$B:$B,0))),$K2321,#N/A))</f>
        <v>#N/A</v>
      </c>
    </row>
    <row r="2322" spans="1:13" ht="15.75" x14ac:dyDescent="0.25">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List'!$I:$I,MATCH('HFTD CPZ'!$B2322,'08W Project List'!$F:$F,0))),$K2322,#N/A)</f>
        <v>#N/A</v>
      </c>
      <c r="M2322" s="35" t="e">
        <f>IF(ISNUMBER(L2322),#N/A,IF(ISNUMBER(INDEX('Approved CPZ List'!$I:$I,MATCH('HFTD CPZ'!$B2322,'Approved CPZ List'!$B:$B,0))),$K2322,#N/A))</f>
        <v>#N/A</v>
      </c>
    </row>
    <row r="2323" spans="1:13" ht="15.75" x14ac:dyDescent="0.25">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List'!$I:$I,MATCH('HFTD CPZ'!$B2323,'08W Project List'!$F:$F,0))),$K2323,#N/A)</f>
        <v>#N/A</v>
      </c>
      <c r="M2323" s="35" t="e">
        <f>IF(ISNUMBER(L2323),#N/A,IF(ISNUMBER(INDEX('Approved CPZ List'!$I:$I,MATCH('HFTD CPZ'!$B2323,'Approved CPZ List'!$B:$B,0))),$K2323,#N/A))</f>
        <v>#N/A</v>
      </c>
    </row>
    <row r="2324" spans="1:13" ht="15.75" x14ac:dyDescent="0.25">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List'!$I:$I,MATCH('HFTD CPZ'!$B2324,'08W Project List'!$F:$F,0))),$K2324,#N/A)</f>
        <v>#N/A</v>
      </c>
      <c r="M2324" s="35" t="e">
        <f>IF(ISNUMBER(L2324),#N/A,IF(ISNUMBER(INDEX('Approved CPZ List'!$I:$I,MATCH('HFTD CPZ'!$B2324,'Approved CPZ List'!$B:$B,0))),$K2324,#N/A))</f>
        <v>#N/A</v>
      </c>
    </row>
    <row r="2325" spans="1:13" ht="15.75" x14ac:dyDescent="0.25">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List'!$I:$I,MATCH('HFTD CPZ'!$B2325,'08W Project List'!$F:$F,0))),$K2325,#N/A)</f>
        <v>#N/A</v>
      </c>
      <c r="M2325" s="35" t="e">
        <f>IF(ISNUMBER(L2325),#N/A,IF(ISNUMBER(INDEX('Approved CPZ List'!$I:$I,MATCH('HFTD CPZ'!$B2325,'Approved CPZ List'!$B:$B,0))),$K2325,#N/A))</f>
        <v>#N/A</v>
      </c>
    </row>
    <row r="2326" spans="1:13" ht="15.75" x14ac:dyDescent="0.25">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List'!$I:$I,MATCH('HFTD CPZ'!$B2326,'08W Project List'!$F:$F,0))),$K2326,#N/A)</f>
        <v>#N/A</v>
      </c>
      <c r="M2326" s="35" t="e">
        <f>IF(ISNUMBER(L2326),#N/A,IF(ISNUMBER(INDEX('Approved CPZ List'!$I:$I,MATCH('HFTD CPZ'!$B2326,'Approved CPZ List'!$B:$B,0))),$K2326,#N/A))</f>
        <v>#N/A</v>
      </c>
    </row>
    <row r="2327" spans="1:13" ht="15.75" x14ac:dyDescent="0.25">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List'!$I:$I,MATCH('HFTD CPZ'!$B2327,'08W Project List'!$F:$F,0))),$K2327,#N/A)</f>
        <v>#N/A</v>
      </c>
      <c r="M2327" s="35" t="e">
        <f>IF(ISNUMBER(L2327),#N/A,IF(ISNUMBER(INDEX('Approved CPZ List'!$I:$I,MATCH('HFTD CPZ'!$B2327,'Approved CPZ List'!$B:$B,0))),$K2327,#N/A))</f>
        <v>#N/A</v>
      </c>
    </row>
    <row r="2328" spans="1:13" ht="15.75" x14ac:dyDescent="0.25">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List'!$I:$I,MATCH('HFTD CPZ'!$B2328,'08W Project List'!$F:$F,0))),$K2328,#N/A)</f>
        <v>#N/A</v>
      </c>
      <c r="M2328" s="35" t="e">
        <f>IF(ISNUMBER(L2328),#N/A,IF(ISNUMBER(INDEX('Approved CPZ List'!$I:$I,MATCH('HFTD CPZ'!$B2328,'Approved CPZ List'!$B:$B,0))),$K2328,#N/A))</f>
        <v>#N/A</v>
      </c>
    </row>
    <row r="2329" spans="1:13" ht="15.75" x14ac:dyDescent="0.25">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List'!$I:$I,MATCH('HFTD CPZ'!$B2329,'08W Project List'!$F:$F,0))),$K2329,#N/A)</f>
        <v>#N/A</v>
      </c>
      <c r="M2329" s="35" t="e">
        <f>IF(ISNUMBER(L2329),#N/A,IF(ISNUMBER(INDEX('Approved CPZ List'!$I:$I,MATCH('HFTD CPZ'!$B2329,'Approved CPZ List'!$B:$B,0))),$K2329,#N/A))</f>
        <v>#N/A</v>
      </c>
    </row>
    <row r="2330" spans="1:13" ht="15.75" x14ac:dyDescent="0.25">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List'!$I:$I,MATCH('HFTD CPZ'!$B2330,'08W Project List'!$F:$F,0))),$K2330,#N/A)</f>
        <v>#N/A</v>
      </c>
      <c r="M2330" s="35" t="e">
        <f>IF(ISNUMBER(L2330),#N/A,IF(ISNUMBER(INDEX('Approved CPZ List'!$I:$I,MATCH('HFTD CPZ'!$B2330,'Approved CPZ List'!$B:$B,0))),$K2330,#N/A))</f>
        <v>#N/A</v>
      </c>
    </row>
    <row r="2331" spans="1:13" ht="15.75" x14ac:dyDescent="0.25">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List'!$I:$I,MATCH('HFTD CPZ'!$B2331,'08W Project List'!$F:$F,0))),$K2331,#N/A)</f>
        <v>#N/A</v>
      </c>
      <c r="M2331" s="35" t="e">
        <f>IF(ISNUMBER(L2331),#N/A,IF(ISNUMBER(INDEX('Approved CPZ List'!$I:$I,MATCH('HFTD CPZ'!$B2331,'Approved CPZ List'!$B:$B,0))),$K2331,#N/A))</f>
        <v>#N/A</v>
      </c>
    </row>
    <row r="2332" spans="1:13" ht="15.75" x14ac:dyDescent="0.25">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List'!$I:$I,MATCH('HFTD CPZ'!$B2332,'08W Project List'!$F:$F,0))),$K2332,#N/A)</f>
        <v>#N/A</v>
      </c>
      <c r="M2332" s="35" t="e">
        <f>IF(ISNUMBER(L2332),#N/A,IF(ISNUMBER(INDEX('Approved CPZ List'!$I:$I,MATCH('HFTD CPZ'!$B2332,'Approved CPZ List'!$B:$B,0))),$K2332,#N/A))</f>
        <v>#N/A</v>
      </c>
    </row>
    <row r="2333" spans="1:13" ht="15.75" x14ac:dyDescent="0.25">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List'!$I:$I,MATCH('HFTD CPZ'!$B2333,'08W Project List'!$F:$F,0))),$K2333,#N/A)</f>
        <v>#N/A</v>
      </c>
      <c r="M2333" s="35" t="e">
        <f>IF(ISNUMBER(L2333),#N/A,IF(ISNUMBER(INDEX('Approved CPZ List'!$I:$I,MATCH('HFTD CPZ'!$B2333,'Approved CPZ List'!$B:$B,0))),$K2333,#N/A))</f>
        <v>#N/A</v>
      </c>
    </row>
    <row r="2334" spans="1:13" ht="15.75" x14ac:dyDescent="0.25">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List'!$I:$I,MATCH('HFTD CPZ'!$B2334,'08W Project List'!$F:$F,0))),$K2334,#N/A)</f>
        <v>#N/A</v>
      </c>
      <c r="M2334" s="35" t="e">
        <f>IF(ISNUMBER(L2334),#N/A,IF(ISNUMBER(INDEX('Approved CPZ List'!$I:$I,MATCH('HFTD CPZ'!$B2334,'Approved CPZ List'!$B:$B,0))),$K2334,#N/A))</f>
        <v>#N/A</v>
      </c>
    </row>
    <row r="2335" spans="1:13" ht="15.75" x14ac:dyDescent="0.25">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List'!$I:$I,MATCH('HFTD CPZ'!$B2335,'08W Project List'!$F:$F,0))),$K2335,#N/A)</f>
        <v>#N/A</v>
      </c>
      <c r="M2335" s="35" t="e">
        <f>IF(ISNUMBER(L2335),#N/A,IF(ISNUMBER(INDEX('Approved CPZ List'!$I:$I,MATCH('HFTD CPZ'!$B2335,'Approved CPZ List'!$B:$B,0))),$K2335,#N/A))</f>
        <v>#N/A</v>
      </c>
    </row>
    <row r="2336" spans="1:13" ht="15.75" x14ac:dyDescent="0.25">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List'!$I:$I,MATCH('HFTD CPZ'!$B2336,'08W Project List'!$F:$F,0))),$K2336,#N/A)</f>
        <v>#N/A</v>
      </c>
      <c r="M2336" s="35" t="e">
        <f>IF(ISNUMBER(L2336),#N/A,IF(ISNUMBER(INDEX('Approved CPZ List'!$I:$I,MATCH('HFTD CPZ'!$B2336,'Approved CPZ List'!$B:$B,0))),$K2336,#N/A))</f>
        <v>#N/A</v>
      </c>
    </row>
    <row r="2337" spans="1:13" ht="15.75" x14ac:dyDescent="0.25">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List'!$I:$I,MATCH('HFTD CPZ'!$B2337,'08W Project List'!$F:$F,0))),$K2337,#N/A)</f>
        <v>#N/A</v>
      </c>
      <c r="M2337" s="35" t="e">
        <f>IF(ISNUMBER(L2337),#N/A,IF(ISNUMBER(INDEX('Approved CPZ List'!$I:$I,MATCH('HFTD CPZ'!$B2337,'Approved CPZ List'!$B:$B,0))),$K2337,#N/A))</f>
        <v>#N/A</v>
      </c>
    </row>
    <row r="2338" spans="1:13" ht="15.75" x14ac:dyDescent="0.25">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List'!$I:$I,MATCH('HFTD CPZ'!$B2338,'08W Project List'!$F:$F,0))),$K2338,#N/A)</f>
        <v>#N/A</v>
      </c>
      <c r="M2338" s="35" t="e">
        <f>IF(ISNUMBER(L2338),#N/A,IF(ISNUMBER(INDEX('Approved CPZ List'!$I:$I,MATCH('HFTD CPZ'!$B2338,'Approved CPZ List'!$B:$B,0))),$K2338,#N/A))</f>
        <v>#N/A</v>
      </c>
    </row>
    <row r="2339" spans="1:13" ht="15.75" x14ac:dyDescent="0.25">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List'!$I:$I,MATCH('HFTD CPZ'!$B2339,'08W Project List'!$F:$F,0))),$K2339,#N/A)</f>
        <v>#N/A</v>
      </c>
      <c r="M2339" s="35" t="e">
        <f>IF(ISNUMBER(L2339),#N/A,IF(ISNUMBER(INDEX('Approved CPZ List'!$I:$I,MATCH('HFTD CPZ'!$B2339,'Approved CPZ List'!$B:$B,0))),$K2339,#N/A))</f>
        <v>#N/A</v>
      </c>
    </row>
    <row r="2340" spans="1:13" ht="15.75" x14ac:dyDescent="0.25">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List'!$I:$I,MATCH('HFTD CPZ'!$B2340,'08W Project List'!$F:$F,0))),$K2340,#N/A)</f>
        <v>#N/A</v>
      </c>
      <c r="M2340" s="35" t="e">
        <f>IF(ISNUMBER(L2340),#N/A,IF(ISNUMBER(INDEX('Approved CPZ List'!$I:$I,MATCH('HFTD CPZ'!$B2340,'Approved CPZ List'!$B:$B,0))),$K2340,#N/A))</f>
        <v>#N/A</v>
      </c>
    </row>
    <row r="2341" spans="1:13" ht="15.75" x14ac:dyDescent="0.25">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List'!$I:$I,MATCH('HFTD CPZ'!$B2341,'08W Project List'!$F:$F,0))),$K2341,#N/A)</f>
        <v>#N/A</v>
      </c>
      <c r="M2341" s="35" t="e">
        <f>IF(ISNUMBER(L2341),#N/A,IF(ISNUMBER(INDEX('Approved CPZ List'!$I:$I,MATCH('HFTD CPZ'!$B2341,'Approved CPZ List'!$B:$B,0))),$K2341,#N/A))</f>
        <v>#N/A</v>
      </c>
    </row>
    <row r="2342" spans="1:13" ht="15.75" x14ac:dyDescent="0.25">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List'!$I:$I,MATCH('HFTD CPZ'!$B2342,'08W Project List'!$F:$F,0))),$K2342,#N/A)</f>
        <v>#N/A</v>
      </c>
      <c r="M2342" s="35" t="e">
        <f>IF(ISNUMBER(L2342),#N/A,IF(ISNUMBER(INDEX('Approved CPZ List'!$I:$I,MATCH('HFTD CPZ'!$B2342,'Approved CPZ List'!$B:$B,0))),$K2342,#N/A))</f>
        <v>#N/A</v>
      </c>
    </row>
    <row r="2343" spans="1:13" ht="15.75" x14ac:dyDescent="0.25">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List'!$I:$I,MATCH('HFTD CPZ'!$B2343,'08W Project List'!$F:$F,0))),$K2343,#N/A)</f>
        <v>#N/A</v>
      </c>
      <c r="M2343" s="35" t="e">
        <f>IF(ISNUMBER(L2343),#N/A,IF(ISNUMBER(INDEX('Approved CPZ List'!$I:$I,MATCH('HFTD CPZ'!$B2343,'Approved CPZ List'!$B:$B,0))),$K2343,#N/A))</f>
        <v>#N/A</v>
      </c>
    </row>
    <row r="2344" spans="1:13" ht="15.75" x14ac:dyDescent="0.25">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List'!$I:$I,MATCH('HFTD CPZ'!$B2344,'08W Project List'!$F:$F,0))),$K2344,#N/A)</f>
        <v>#N/A</v>
      </c>
      <c r="M2344" s="35" t="e">
        <f>IF(ISNUMBER(L2344),#N/A,IF(ISNUMBER(INDEX('Approved CPZ List'!$I:$I,MATCH('HFTD CPZ'!$B2344,'Approved CPZ List'!$B:$B,0))),$K2344,#N/A))</f>
        <v>#N/A</v>
      </c>
    </row>
    <row r="2345" spans="1:13" ht="15.75" x14ac:dyDescent="0.25">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List'!$I:$I,MATCH('HFTD CPZ'!$B2345,'08W Project List'!$F:$F,0))),$K2345,#N/A)</f>
        <v>#N/A</v>
      </c>
      <c r="M2345" s="35" t="e">
        <f>IF(ISNUMBER(L2345),#N/A,IF(ISNUMBER(INDEX('Approved CPZ List'!$I:$I,MATCH('HFTD CPZ'!$B2345,'Approved CPZ List'!$B:$B,0))),$K2345,#N/A))</f>
        <v>#N/A</v>
      </c>
    </row>
    <row r="2346" spans="1:13" ht="15.75" x14ac:dyDescent="0.25">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List'!$I:$I,MATCH('HFTD CPZ'!$B2346,'08W Project List'!$F:$F,0))),$K2346,#N/A)</f>
        <v>#N/A</v>
      </c>
      <c r="M2346" s="35" t="e">
        <f>IF(ISNUMBER(L2346),#N/A,IF(ISNUMBER(INDEX('Approved CPZ List'!$I:$I,MATCH('HFTD CPZ'!$B2346,'Approved CPZ List'!$B:$B,0))),$K2346,#N/A))</f>
        <v>#N/A</v>
      </c>
    </row>
    <row r="2347" spans="1:13" ht="15.75" x14ac:dyDescent="0.25">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List'!$I:$I,MATCH('HFTD CPZ'!$B2347,'08W Project List'!$F:$F,0))),$K2347,#N/A)</f>
        <v>#N/A</v>
      </c>
      <c r="M2347" s="35" t="e">
        <f>IF(ISNUMBER(L2347),#N/A,IF(ISNUMBER(INDEX('Approved CPZ List'!$I:$I,MATCH('HFTD CPZ'!$B2347,'Approved CPZ List'!$B:$B,0))),$K2347,#N/A))</f>
        <v>#N/A</v>
      </c>
    </row>
    <row r="2348" spans="1:13" ht="15.75" x14ac:dyDescent="0.25">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List'!$I:$I,MATCH('HFTD CPZ'!$B2348,'08W Project List'!$F:$F,0))),$K2348,#N/A)</f>
        <v>#N/A</v>
      </c>
      <c r="M2348" s="35" t="e">
        <f>IF(ISNUMBER(L2348),#N/A,IF(ISNUMBER(INDEX('Approved CPZ List'!$I:$I,MATCH('HFTD CPZ'!$B2348,'Approved CPZ List'!$B:$B,0))),$K2348,#N/A))</f>
        <v>#N/A</v>
      </c>
    </row>
    <row r="2349" spans="1:13" ht="15.75" x14ac:dyDescent="0.25">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List'!$I:$I,MATCH('HFTD CPZ'!$B2349,'08W Project List'!$F:$F,0))),$K2349,#N/A)</f>
        <v>#N/A</v>
      </c>
      <c r="M2349" s="35" t="e">
        <f>IF(ISNUMBER(L2349),#N/A,IF(ISNUMBER(INDEX('Approved CPZ List'!$I:$I,MATCH('HFTD CPZ'!$B2349,'Approved CPZ List'!$B:$B,0))),$K2349,#N/A))</f>
        <v>#N/A</v>
      </c>
    </row>
    <row r="2350" spans="1:13" ht="15.75" x14ac:dyDescent="0.25">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List'!$I:$I,MATCH('HFTD CPZ'!$B2350,'08W Project List'!$F:$F,0))),$K2350,#N/A)</f>
        <v>#N/A</v>
      </c>
      <c r="M2350" s="35" t="e">
        <f>IF(ISNUMBER(L2350),#N/A,IF(ISNUMBER(INDEX('Approved CPZ List'!$I:$I,MATCH('HFTD CPZ'!$B2350,'Approved CPZ List'!$B:$B,0))),$K2350,#N/A))</f>
        <v>#N/A</v>
      </c>
    </row>
    <row r="2351" spans="1:13" ht="15.75" x14ac:dyDescent="0.25">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List'!$I:$I,MATCH('HFTD CPZ'!$B2351,'08W Project List'!$F:$F,0))),$K2351,#N/A)</f>
        <v>#N/A</v>
      </c>
      <c r="M2351" s="35" t="e">
        <f>IF(ISNUMBER(L2351),#N/A,IF(ISNUMBER(INDEX('Approved CPZ List'!$I:$I,MATCH('HFTD CPZ'!$B2351,'Approved CPZ List'!$B:$B,0))),$K2351,#N/A))</f>
        <v>#N/A</v>
      </c>
    </row>
    <row r="2352" spans="1:13" ht="15.75" x14ac:dyDescent="0.25">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List'!$I:$I,MATCH('HFTD CPZ'!$B2352,'08W Project List'!$F:$F,0))),$K2352,#N/A)</f>
        <v>#N/A</v>
      </c>
      <c r="M2352" s="35" t="e">
        <f>IF(ISNUMBER(L2352),#N/A,IF(ISNUMBER(INDEX('Approved CPZ List'!$I:$I,MATCH('HFTD CPZ'!$B2352,'Approved CPZ List'!$B:$B,0))),$K2352,#N/A))</f>
        <v>#N/A</v>
      </c>
    </row>
    <row r="2353" spans="1:13" ht="15.75" x14ac:dyDescent="0.25">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List'!$I:$I,MATCH('HFTD CPZ'!$B2353,'08W Project List'!$F:$F,0))),$K2353,#N/A)</f>
        <v>#N/A</v>
      </c>
      <c r="M2353" s="35" t="e">
        <f>IF(ISNUMBER(L2353),#N/A,IF(ISNUMBER(INDEX('Approved CPZ List'!$I:$I,MATCH('HFTD CPZ'!$B2353,'Approved CPZ List'!$B:$B,0))),$K2353,#N/A))</f>
        <v>#N/A</v>
      </c>
    </row>
    <row r="2354" spans="1:13" ht="15.75" x14ac:dyDescent="0.25">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List'!$I:$I,MATCH('HFTD CPZ'!$B2354,'08W Project List'!$F:$F,0))),$K2354,#N/A)</f>
        <v>51.365341212264894</v>
      </c>
      <c r="M2354" s="35" t="e">
        <f>IF(ISNUMBER(L2354),#N/A,IF(ISNUMBER(INDEX('Approved CPZ List'!$I:$I,MATCH('HFTD CPZ'!$B2354,'Approved CPZ List'!$B:$B,0))),$K2354,#N/A))</f>
        <v>#N/A</v>
      </c>
    </row>
    <row r="2355" spans="1:13" ht="15.75" x14ac:dyDescent="0.25">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List'!$I:$I,MATCH('HFTD CPZ'!$B2355,'08W Project List'!$F:$F,0))),$K2355,#N/A)</f>
        <v>#N/A</v>
      </c>
      <c r="M2355" s="35" t="e">
        <f>IF(ISNUMBER(L2355),#N/A,IF(ISNUMBER(INDEX('Approved CPZ List'!$I:$I,MATCH('HFTD CPZ'!$B2355,'Approved CPZ List'!$B:$B,0))),$K2355,#N/A))</f>
        <v>#N/A</v>
      </c>
    </row>
    <row r="2356" spans="1:13" ht="15.75" x14ac:dyDescent="0.25">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List'!$I:$I,MATCH('HFTD CPZ'!$B2356,'08W Project List'!$F:$F,0))),$K2356,#N/A)</f>
        <v>#N/A</v>
      </c>
      <c r="M2356" s="35" t="e">
        <f>IF(ISNUMBER(L2356),#N/A,IF(ISNUMBER(INDEX('Approved CPZ List'!$I:$I,MATCH('HFTD CPZ'!$B2356,'Approved CPZ List'!$B:$B,0))),$K2356,#N/A))</f>
        <v>#N/A</v>
      </c>
    </row>
    <row r="2357" spans="1:13" ht="15.75" x14ac:dyDescent="0.25">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List'!$I:$I,MATCH('HFTD CPZ'!$B2357,'08W Project List'!$F:$F,0))),$K2357,#N/A)</f>
        <v>#N/A</v>
      </c>
      <c r="M2357" s="35" t="e">
        <f>IF(ISNUMBER(L2357),#N/A,IF(ISNUMBER(INDEX('Approved CPZ List'!$I:$I,MATCH('HFTD CPZ'!$B2357,'Approved CPZ List'!$B:$B,0))),$K2357,#N/A))</f>
        <v>#N/A</v>
      </c>
    </row>
    <row r="2358" spans="1:13" ht="15.75" x14ac:dyDescent="0.25">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List'!$I:$I,MATCH('HFTD CPZ'!$B2358,'08W Project List'!$F:$F,0))),$K2358,#N/A)</f>
        <v>#N/A</v>
      </c>
      <c r="M2358" s="35" t="e">
        <f>IF(ISNUMBER(L2358),#N/A,IF(ISNUMBER(INDEX('Approved CPZ List'!$I:$I,MATCH('HFTD CPZ'!$B2358,'Approved CPZ List'!$B:$B,0))),$K2358,#N/A))</f>
        <v>#N/A</v>
      </c>
    </row>
    <row r="2359" spans="1:13" ht="15.75" x14ac:dyDescent="0.25">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List'!$I:$I,MATCH('HFTD CPZ'!$B2359,'08W Project List'!$F:$F,0))),$K2359,#N/A)</f>
        <v>#N/A</v>
      </c>
      <c r="M2359" s="35" t="e">
        <f>IF(ISNUMBER(L2359),#N/A,IF(ISNUMBER(INDEX('Approved CPZ List'!$I:$I,MATCH('HFTD CPZ'!$B2359,'Approved CPZ List'!$B:$B,0))),$K2359,#N/A))</f>
        <v>#N/A</v>
      </c>
    </row>
    <row r="2360" spans="1:13" ht="15.75" x14ac:dyDescent="0.25">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List'!$I:$I,MATCH('HFTD CPZ'!$B2360,'08W Project List'!$F:$F,0))),$K2360,#N/A)</f>
        <v>#N/A</v>
      </c>
      <c r="M2360" s="35" t="e">
        <f>IF(ISNUMBER(L2360),#N/A,IF(ISNUMBER(INDEX('Approved CPZ List'!$I:$I,MATCH('HFTD CPZ'!$B2360,'Approved CPZ List'!$B:$B,0))),$K2360,#N/A))</f>
        <v>#N/A</v>
      </c>
    </row>
    <row r="2361" spans="1:13" ht="15.75" x14ac:dyDescent="0.25">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List'!$I:$I,MATCH('HFTD CPZ'!$B2361,'08W Project List'!$F:$F,0))),$K2361,#N/A)</f>
        <v>#N/A</v>
      </c>
      <c r="M2361" s="35" t="e">
        <f>IF(ISNUMBER(L2361),#N/A,IF(ISNUMBER(INDEX('Approved CPZ List'!$I:$I,MATCH('HFTD CPZ'!$B2361,'Approved CPZ List'!$B:$B,0))),$K2361,#N/A))</f>
        <v>#N/A</v>
      </c>
    </row>
    <row r="2362" spans="1:13" ht="15.75" x14ac:dyDescent="0.25">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List'!$I:$I,MATCH('HFTD CPZ'!$B2362,'08W Project List'!$F:$F,0))),$K2362,#N/A)</f>
        <v>#N/A</v>
      </c>
      <c r="M2362" s="35" t="e">
        <f>IF(ISNUMBER(L2362),#N/A,IF(ISNUMBER(INDEX('Approved CPZ List'!$I:$I,MATCH('HFTD CPZ'!$B2362,'Approved CPZ List'!$B:$B,0))),$K2362,#N/A))</f>
        <v>#N/A</v>
      </c>
    </row>
    <row r="2363" spans="1:13" ht="15.75" x14ac:dyDescent="0.25">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List'!$I:$I,MATCH('HFTD CPZ'!$B2363,'08W Project List'!$F:$F,0))),$K2363,#N/A)</f>
        <v>#N/A</v>
      </c>
      <c r="M2363" s="35" t="e">
        <f>IF(ISNUMBER(L2363),#N/A,IF(ISNUMBER(INDEX('Approved CPZ List'!$I:$I,MATCH('HFTD CPZ'!$B2363,'Approved CPZ List'!$B:$B,0))),$K2363,#N/A))</f>
        <v>#N/A</v>
      </c>
    </row>
    <row r="2364" spans="1:13" ht="15.75" x14ac:dyDescent="0.25">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List'!$I:$I,MATCH('HFTD CPZ'!$B2364,'08W Project List'!$F:$F,0))),$K2364,#N/A)</f>
        <v>#N/A</v>
      </c>
      <c r="M2364" s="35" t="e">
        <f>IF(ISNUMBER(L2364),#N/A,IF(ISNUMBER(INDEX('Approved CPZ List'!$I:$I,MATCH('HFTD CPZ'!$B2364,'Approved CPZ List'!$B:$B,0))),$K2364,#N/A))</f>
        <v>#N/A</v>
      </c>
    </row>
    <row r="2365" spans="1:13" ht="15.75" x14ac:dyDescent="0.25">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List'!$I:$I,MATCH('HFTD CPZ'!$B2365,'08W Project List'!$F:$F,0))),$K2365,#N/A)</f>
        <v>#N/A</v>
      </c>
      <c r="M2365" s="35" t="e">
        <f>IF(ISNUMBER(L2365),#N/A,IF(ISNUMBER(INDEX('Approved CPZ List'!$I:$I,MATCH('HFTD CPZ'!$B2365,'Approved CPZ List'!$B:$B,0))),$K2365,#N/A))</f>
        <v>#N/A</v>
      </c>
    </row>
    <row r="2366" spans="1:13" ht="15.75" x14ac:dyDescent="0.25">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List'!$I:$I,MATCH('HFTD CPZ'!$B2366,'08W Project List'!$F:$F,0))),$K2366,#N/A)</f>
        <v>#N/A</v>
      </c>
      <c r="M2366" s="35" t="e">
        <f>IF(ISNUMBER(L2366),#N/A,IF(ISNUMBER(INDEX('Approved CPZ List'!$I:$I,MATCH('HFTD CPZ'!$B2366,'Approved CPZ List'!$B:$B,0))),$K2366,#N/A))</f>
        <v>#N/A</v>
      </c>
    </row>
    <row r="2367" spans="1:13" ht="15.75" x14ac:dyDescent="0.25">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List'!$I:$I,MATCH('HFTD CPZ'!$B2367,'08W Project List'!$F:$F,0))),$K2367,#N/A)</f>
        <v>#N/A</v>
      </c>
      <c r="M2367" s="35" t="e">
        <f>IF(ISNUMBER(L2367),#N/A,IF(ISNUMBER(INDEX('Approved CPZ List'!$I:$I,MATCH('HFTD CPZ'!$B2367,'Approved CPZ List'!$B:$B,0))),$K2367,#N/A))</f>
        <v>#N/A</v>
      </c>
    </row>
    <row r="2368" spans="1:13" ht="15.75" x14ac:dyDescent="0.25">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List'!$I:$I,MATCH('HFTD CPZ'!$B2368,'08W Project List'!$F:$F,0))),$K2368,#N/A)</f>
        <v>#N/A</v>
      </c>
      <c r="M2368" s="35" t="e">
        <f>IF(ISNUMBER(L2368),#N/A,IF(ISNUMBER(INDEX('Approved CPZ List'!$I:$I,MATCH('HFTD CPZ'!$B2368,'Approved CPZ List'!$B:$B,0))),$K2368,#N/A))</f>
        <v>#N/A</v>
      </c>
    </row>
    <row r="2369" spans="1:13" ht="15.75" x14ac:dyDescent="0.25">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List'!$I:$I,MATCH('HFTD CPZ'!$B2369,'08W Project List'!$F:$F,0))),$K2369,#N/A)</f>
        <v>#N/A</v>
      </c>
      <c r="M2369" s="35" t="e">
        <f>IF(ISNUMBER(L2369),#N/A,IF(ISNUMBER(INDEX('Approved CPZ List'!$I:$I,MATCH('HFTD CPZ'!$B2369,'Approved CPZ List'!$B:$B,0))),$K2369,#N/A))</f>
        <v>#N/A</v>
      </c>
    </row>
    <row r="2370" spans="1:13" ht="15.75" x14ac:dyDescent="0.25">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List'!$I:$I,MATCH('HFTD CPZ'!$B2370,'08W Project List'!$F:$F,0))),$K2370,#N/A)</f>
        <v>46.36406759778783</v>
      </c>
      <c r="M2370" s="35" t="e">
        <f>IF(ISNUMBER(L2370),#N/A,IF(ISNUMBER(INDEX('Approved CPZ List'!$I:$I,MATCH('HFTD CPZ'!$B2370,'Approved CPZ List'!$B:$B,0))),$K2370,#N/A))</f>
        <v>#N/A</v>
      </c>
    </row>
    <row r="2371" spans="1:13" ht="15.75" x14ac:dyDescent="0.25">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List'!$I:$I,MATCH('HFTD CPZ'!$B2371,'08W Project List'!$F:$F,0))),$K2371,#N/A)</f>
        <v>#N/A</v>
      </c>
      <c r="M2371" s="35" t="e">
        <f>IF(ISNUMBER(L2371),#N/A,IF(ISNUMBER(INDEX('Approved CPZ List'!$I:$I,MATCH('HFTD CPZ'!$B2371,'Approved CPZ List'!$B:$B,0))),$K2371,#N/A))</f>
        <v>#N/A</v>
      </c>
    </row>
    <row r="2372" spans="1:13" ht="15.75" x14ac:dyDescent="0.25">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List'!$I:$I,MATCH('HFTD CPZ'!$B2372,'08W Project List'!$F:$F,0))),$K2372,#N/A)</f>
        <v>#N/A</v>
      </c>
      <c r="M2372" s="35" t="e">
        <f>IF(ISNUMBER(L2372),#N/A,IF(ISNUMBER(INDEX('Approved CPZ List'!$I:$I,MATCH('HFTD CPZ'!$B2372,'Approved CPZ List'!$B:$B,0))),$K2372,#N/A))</f>
        <v>#N/A</v>
      </c>
    </row>
    <row r="2373" spans="1:13" ht="15.75" x14ac:dyDescent="0.25">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List'!$I:$I,MATCH('HFTD CPZ'!$B2373,'08W Project List'!$F:$F,0))),$K2373,#N/A)</f>
        <v>#N/A</v>
      </c>
      <c r="M2373" s="35" t="e">
        <f>IF(ISNUMBER(L2373),#N/A,IF(ISNUMBER(INDEX('Approved CPZ List'!$I:$I,MATCH('HFTD CPZ'!$B2373,'Approved CPZ List'!$B:$B,0))),$K2373,#N/A))</f>
        <v>#N/A</v>
      </c>
    </row>
    <row r="2374" spans="1:13" ht="15.75" x14ac:dyDescent="0.25">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List'!$I:$I,MATCH('HFTD CPZ'!$B2374,'08W Project List'!$F:$F,0))),$K2374,#N/A)</f>
        <v>#N/A</v>
      </c>
      <c r="M2374" s="35" t="e">
        <f>IF(ISNUMBER(L2374),#N/A,IF(ISNUMBER(INDEX('Approved CPZ List'!$I:$I,MATCH('HFTD CPZ'!$B2374,'Approved CPZ List'!$B:$B,0))),$K2374,#N/A))</f>
        <v>#N/A</v>
      </c>
    </row>
    <row r="2375" spans="1:13" ht="15.75" x14ac:dyDescent="0.25">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List'!$I:$I,MATCH('HFTD CPZ'!$B2375,'08W Project List'!$F:$F,0))),$K2375,#N/A)</f>
        <v>#N/A</v>
      </c>
      <c r="M2375" s="35" t="e">
        <f>IF(ISNUMBER(L2375),#N/A,IF(ISNUMBER(INDEX('Approved CPZ List'!$I:$I,MATCH('HFTD CPZ'!$B2375,'Approved CPZ List'!$B:$B,0))),$K2375,#N/A))</f>
        <v>#N/A</v>
      </c>
    </row>
    <row r="2376" spans="1:13" ht="15.75" x14ac:dyDescent="0.25">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List'!$I:$I,MATCH('HFTD CPZ'!$B2376,'08W Project List'!$F:$F,0))),$K2376,#N/A)</f>
        <v>#N/A</v>
      </c>
      <c r="M2376" s="35" t="e">
        <f>IF(ISNUMBER(L2376),#N/A,IF(ISNUMBER(INDEX('Approved CPZ List'!$I:$I,MATCH('HFTD CPZ'!$B2376,'Approved CPZ List'!$B:$B,0))),$K2376,#N/A))</f>
        <v>#N/A</v>
      </c>
    </row>
    <row r="2377" spans="1:13" ht="15.75" x14ac:dyDescent="0.25">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List'!$I:$I,MATCH('HFTD CPZ'!$B2377,'08W Project List'!$F:$F,0))),$K2377,#N/A)</f>
        <v>#N/A</v>
      </c>
      <c r="M2377" s="35" t="e">
        <f>IF(ISNUMBER(L2377),#N/A,IF(ISNUMBER(INDEX('Approved CPZ List'!$I:$I,MATCH('HFTD CPZ'!$B2377,'Approved CPZ List'!$B:$B,0))),$K2377,#N/A))</f>
        <v>#N/A</v>
      </c>
    </row>
    <row r="2378" spans="1:13" ht="15.75" x14ac:dyDescent="0.25">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List'!$I:$I,MATCH('HFTD CPZ'!$B2378,'08W Project List'!$F:$F,0))),$K2378,#N/A)</f>
        <v>#N/A</v>
      </c>
      <c r="M2378" s="35" t="e">
        <f>IF(ISNUMBER(L2378),#N/A,IF(ISNUMBER(INDEX('Approved CPZ List'!$I:$I,MATCH('HFTD CPZ'!$B2378,'Approved CPZ List'!$B:$B,0))),$K2378,#N/A))</f>
        <v>#N/A</v>
      </c>
    </row>
    <row r="2379" spans="1:13" ht="15.75" x14ac:dyDescent="0.25">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List'!$I:$I,MATCH('HFTD CPZ'!$B2379,'08W Project List'!$F:$F,0))),$K2379,#N/A)</f>
        <v>#N/A</v>
      </c>
      <c r="M2379" s="35" t="e">
        <f>IF(ISNUMBER(L2379),#N/A,IF(ISNUMBER(INDEX('Approved CPZ List'!$I:$I,MATCH('HFTD CPZ'!$B2379,'Approved CPZ List'!$B:$B,0))),$K2379,#N/A))</f>
        <v>#N/A</v>
      </c>
    </row>
    <row r="2380" spans="1:13" ht="15.75" x14ac:dyDescent="0.25">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List'!$I:$I,MATCH('HFTD CPZ'!$B2380,'08W Project List'!$F:$F,0))),$K2380,#N/A)</f>
        <v>#N/A</v>
      </c>
      <c r="M2380" s="35" t="e">
        <f>IF(ISNUMBER(L2380),#N/A,IF(ISNUMBER(INDEX('Approved CPZ List'!$I:$I,MATCH('HFTD CPZ'!$B2380,'Approved CPZ List'!$B:$B,0))),$K2380,#N/A))</f>
        <v>#N/A</v>
      </c>
    </row>
    <row r="2381" spans="1:13" ht="15.75" x14ac:dyDescent="0.25">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List'!$I:$I,MATCH('HFTD CPZ'!$B2381,'08W Project List'!$F:$F,0))),$K2381,#N/A)</f>
        <v>#N/A</v>
      </c>
      <c r="M2381" s="35" t="e">
        <f>IF(ISNUMBER(L2381),#N/A,IF(ISNUMBER(INDEX('Approved CPZ List'!$I:$I,MATCH('HFTD CPZ'!$B2381,'Approved CPZ List'!$B:$B,0))),$K2381,#N/A))</f>
        <v>#N/A</v>
      </c>
    </row>
    <row r="2382" spans="1:13" ht="15.75" x14ac:dyDescent="0.25">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List'!$I:$I,MATCH('HFTD CPZ'!$B2382,'08W Project List'!$F:$F,0))),$K2382,#N/A)</f>
        <v>#N/A</v>
      </c>
      <c r="M2382" s="35" t="e">
        <f>IF(ISNUMBER(L2382),#N/A,IF(ISNUMBER(INDEX('Approved CPZ List'!$I:$I,MATCH('HFTD CPZ'!$B2382,'Approved CPZ List'!$B:$B,0))),$K2382,#N/A))</f>
        <v>#N/A</v>
      </c>
    </row>
    <row r="2383" spans="1:13" ht="15.75" x14ac:dyDescent="0.25">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List'!$I:$I,MATCH('HFTD CPZ'!$B2383,'08W Project List'!$F:$F,0))),$K2383,#N/A)</f>
        <v>#N/A</v>
      </c>
      <c r="M2383" s="35" t="e">
        <f>IF(ISNUMBER(L2383),#N/A,IF(ISNUMBER(INDEX('Approved CPZ List'!$I:$I,MATCH('HFTD CPZ'!$B2383,'Approved CPZ List'!$B:$B,0))),$K2383,#N/A))</f>
        <v>#N/A</v>
      </c>
    </row>
    <row r="2384" spans="1:13" ht="15.75" x14ac:dyDescent="0.25">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List'!$I:$I,MATCH('HFTD CPZ'!$B2384,'08W Project List'!$F:$F,0))),$K2384,#N/A)</f>
        <v>#N/A</v>
      </c>
      <c r="M2384" s="35" t="e">
        <f>IF(ISNUMBER(L2384),#N/A,IF(ISNUMBER(INDEX('Approved CPZ List'!$I:$I,MATCH('HFTD CPZ'!$B2384,'Approved CPZ List'!$B:$B,0))),$K2384,#N/A))</f>
        <v>#N/A</v>
      </c>
    </row>
    <row r="2385" spans="1:13" ht="15.75" x14ac:dyDescent="0.25">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List'!$I:$I,MATCH('HFTD CPZ'!$B2385,'08W Project List'!$F:$F,0))),$K2385,#N/A)</f>
        <v>#N/A</v>
      </c>
      <c r="M2385" s="35" t="e">
        <f>IF(ISNUMBER(L2385),#N/A,IF(ISNUMBER(INDEX('Approved CPZ List'!$I:$I,MATCH('HFTD CPZ'!$B2385,'Approved CPZ List'!$B:$B,0))),$K2385,#N/A))</f>
        <v>#N/A</v>
      </c>
    </row>
    <row r="2386" spans="1:13" ht="15.75" x14ac:dyDescent="0.25">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List'!$I:$I,MATCH('HFTD CPZ'!$B2386,'08W Project List'!$F:$F,0))),$K2386,#N/A)</f>
        <v>#N/A</v>
      </c>
      <c r="M2386" s="35" t="e">
        <f>IF(ISNUMBER(L2386),#N/A,IF(ISNUMBER(INDEX('Approved CPZ List'!$I:$I,MATCH('HFTD CPZ'!$B2386,'Approved CPZ List'!$B:$B,0))),$K2386,#N/A))</f>
        <v>#N/A</v>
      </c>
    </row>
    <row r="2387" spans="1:13" ht="15.75" x14ac:dyDescent="0.25">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List'!$I:$I,MATCH('HFTD CPZ'!$B2387,'08W Project List'!$F:$F,0))),$K2387,#N/A)</f>
        <v>#N/A</v>
      </c>
      <c r="M2387" s="35" t="e">
        <f>IF(ISNUMBER(L2387),#N/A,IF(ISNUMBER(INDEX('Approved CPZ List'!$I:$I,MATCH('HFTD CPZ'!$B2387,'Approved CPZ List'!$B:$B,0))),$K2387,#N/A))</f>
        <v>#N/A</v>
      </c>
    </row>
    <row r="2388" spans="1:13" ht="15.75" x14ac:dyDescent="0.25">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List'!$I:$I,MATCH('HFTD CPZ'!$B2388,'08W Project List'!$F:$F,0))),$K2388,#N/A)</f>
        <v>#N/A</v>
      </c>
      <c r="M2388" s="35" t="e">
        <f>IF(ISNUMBER(L2388),#N/A,IF(ISNUMBER(INDEX('Approved CPZ List'!$I:$I,MATCH('HFTD CPZ'!$B2388,'Approved CPZ List'!$B:$B,0))),$K2388,#N/A))</f>
        <v>#N/A</v>
      </c>
    </row>
    <row r="2389" spans="1:13" ht="15.75" x14ac:dyDescent="0.25">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List'!$I:$I,MATCH('HFTD CPZ'!$B2389,'08W Project List'!$F:$F,0))),$K2389,#N/A)</f>
        <v>#N/A</v>
      </c>
      <c r="M2389" s="35" t="e">
        <f>IF(ISNUMBER(L2389),#N/A,IF(ISNUMBER(INDEX('Approved CPZ List'!$I:$I,MATCH('HFTD CPZ'!$B2389,'Approved CPZ List'!$B:$B,0))),$K2389,#N/A))</f>
        <v>#N/A</v>
      </c>
    </row>
    <row r="2390" spans="1:13" ht="15.75" x14ac:dyDescent="0.25">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List'!$I:$I,MATCH('HFTD CPZ'!$B2390,'08W Project List'!$F:$F,0))),$K2390,#N/A)</f>
        <v>#N/A</v>
      </c>
      <c r="M2390" s="35" t="e">
        <f>IF(ISNUMBER(L2390),#N/A,IF(ISNUMBER(INDEX('Approved CPZ List'!$I:$I,MATCH('HFTD CPZ'!$B2390,'Approved CPZ List'!$B:$B,0))),$K2390,#N/A))</f>
        <v>#N/A</v>
      </c>
    </row>
    <row r="2391" spans="1:13" ht="15.75" x14ac:dyDescent="0.25">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List'!$I:$I,MATCH('HFTD CPZ'!$B2391,'08W Project List'!$F:$F,0))),$K2391,#N/A)</f>
        <v>#N/A</v>
      </c>
      <c r="M2391" s="35" t="e">
        <f>IF(ISNUMBER(L2391),#N/A,IF(ISNUMBER(INDEX('Approved CPZ List'!$I:$I,MATCH('HFTD CPZ'!$B2391,'Approved CPZ List'!$B:$B,0))),$K2391,#N/A))</f>
        <v>#N/A</v>
      </c>
    </row>
    <row r="2392" spans="1:13" ht="15.75" x14ac:dyDescent="0.25">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List'!$I:$I,MATCH('HFTD CPZ'!$B2392,'08W Project List'!$F:$F,0))),$K2392,#N/A)</f>
        <v>#N/A</v>
      </c>
      <c r="M2392" s="35" t="e">
        <f>IF(ISNUMBER(L2392),#N/A,IF(ISNUMBER(INDEX('Approved CPZ List'!$I:$I,MATCH('HFTD CPZ'!$B2392,'Approved CPZ List'!$B:$B,0))),$K2392,#N/A))</f>
        <v>#N/A</v>
      </c>
    </row>
    <row r="2393" spans="1:13" ht="15.75" x14ac:dyDescent="0.25">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List'!$I:$I,MATCH('HFTD CPZ'!$B2393,'08W Project List'!$F:$F,0))),$K2393,#N/A)</f>
        <v>#N/A</v>
      </c>
      <c r="M2393" s="35" t="e">
        <f>IF(ISNUMBER(L2393),#N/A,IF(ISNUMBER(INDEX('Approved CPZ List'!$I:$I,MATCH('HFTD CPZ'!$B2393,'Approved CPZ List'!$B:$B,0))),$K2393,#N/A))</f>
        <v>#N/A</v>
      </c>
    </row>
    <row r="2394" spans="1:13" ht="15.75" x14ac:dyDescent="0.25">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List'!$I:$I,MATCH('HFTD CPZ'!$B2394,'08W Project List'!$F:$F,0))),$K2394,#N/A)</f>
        <v>#N/A</v>
      </c>
      <c r="M2394" s="35" t="e">
        <f>IF(ISNUMBER(L2394),#N/A,IF(ISNUMBER(INDEX('Approved CPZ List'!$I:$I,MATCH('HFTD CPZ'!$B2394,'Approved CPZ List'!$B:$B,0))),$K2394,#N/A))</f>
        <v>#N/A</v>
      </c>
    </row>
    <row r="2395" spans="1:13" ht="15.75" x14ac:dyDescent="0.25">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List'!$I:$I,MATCH('HFTD CPZ'!$B2395,'08W Project List'!$F:$F,0))),$K2395,#N/A)</f>
        <v>#N/A</v>
      </c>
      <c r="M2395" s="35" t="e">
        <f>IF(ISNUMBER(L2395),#N/A,IF(ISNUMBER(INDEX('Approved CPZ List'!$I:$I,MATCH('HFTD CPZ'!$B2395,'Approved CPZ List'!$B:$B,0))),$K2395,#N/A))</f>
        <v>#N/A</v>
      </c>
    </row>
    <row r="2396" spans="1:13" ht="15.75" x14ac:dyDescent="0.25">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List'!$I:$I,MATCH('HFTD CPZ'!$B2396,'08W Project List'!$F:$F,0))),$K2396,#N/A)</f>
        <v>#N/A</v>
      </c>
      <c r="M2396" s="35" t="e">
        <f>IF(ISNUMBER(L2396),#N/A,IF(ISNUMBER(INDEX('Approved CPZ List'!$I:$I,MATCH('HFTD CPZ'!$B2396,'Approved CPZ List'!$B:$B,0))),$K2396,#N/A))</f>
        <v>#N/A</v>
      </c>
    </row>
    <row r="2397" spans="1:13" ht="15.75" x14ac:dyDescent="0.25">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List'!$I:$I,MATCH('HFTD CPZ'!$B2397,'08W Project List'!$F:$F,0))),$K2397,#N/A)</f>
        <v>#N/A</v>
      </c>
      <c r="M2397" s="35" t="e">
        <f>IF(ISNUMBER(L2397),#N/A,IF(ISNUMBER(INDEX('Approved CPZ List'!$I:$I,MATCH('HFTD CPZ'!$B2397,'Approved CPZ List'!$B:$B,0))),$K2397,#N/A))</f>
        <v>#N/A</v>
      </c>
    </row>
    <row r="2398" spans="1:13" ht="15.75" x14ac:dyDescent="0.25">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List'!$I:$I,MATCH('HFTD CPZ'!$B2398,'08W Project List'!$F:$F,0))),$K2398,#N/A)</f>
        <v>#N/A</v>
      </c>
      <c r="M2398" s="35" t="e">
        <f>IF(ISNUMBER(L2398),#N/A,IF(ISNUMBER(INDEX('Approved CPZ List'!$I:$I,MATCH('HFTD CPZ'!$B2398,'Approved CPZ List'!$B:$B,0))),$K2398,#N/A))</f>
        <v>#N/A</v>
      </c>
    </row>
    <row r="2399" spans="1:13" ht="15.75" x14ac:dyDescent="0.25">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List'!$I:$I,MATCH('HFTD CPZ'!$B2399,'08W Project List'!$F:$F,0))),$K2399,#N/A)</f>
        <v>#N/A</v>
      </c>
      <c r="M2399" s="35" t="e">
        <f>IF(ISNUMBER(L2399),#N/A,IF(ISNUMBER(INDEX('Approved CPZ List'!$I:$I,MATCH('HFTD CPZ'!$B2399,'Approved CPZ List'!$B:$B,0))),$K2399,#N/A))</f>
        <v>#N/A</v>
      </c>
    </row>
    <row r="2400" spans="1:13" ht="15.75" x14ac:dyDescent="0.25">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List'!$I:$I,MATCH('HFTD CPZ'!$B2400,'08W Project List'!$F:$F,0))),$K2400,#N/A)</f>
        <v>#N/A</v>
      </c>
      <c r="M2400" s="35" t="e">
        <f>IF(ISNUMBER(L2400),#N/A,IF(ISNUMBER(INDEX('Approved CPZ List'!$I:$I,MATCH('HFTD CPZ'!$B2400,'Approved CPZ List'!$B:$B,0))),$K2400,#N/A))</f>
        <v>#N/A</v>
      </c>
    </row>
    <row r="2401" spans="1:13" ht="15.75" x14ac:dyDescent="0.25">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List'!$I:$I,MATCH('HFTD CPZ'!$B2401,'08W Project List'!$F:$F,0))),$K2401,#N/A)</f>
        <v>#N/A</v>
      </c>
      <c r="M2401" s="35" t="e">
        <f>IF(ISNUMBER(L2401),#N/A,IF(ISNUMBER(INDEX('Approved CPZ List'!$I:$I,MATCH('HFTD CPZ'!$B2401,'Approved CPZ List'!$B:$B,0))),$K2401,#N/A))</f>
        <v>#N/A</v>
      </c>
    </row>
    <row r="2402" spans="1:13" ht="15.75" x14ac:dyDescent="0.25">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List'!$I:$I,MATCH('HFTD CPZ'!$B2402,'08W Project List'!$F:$F,0))),$K2402,#N/A)</f>
        <v>#N/A</v>
      </c>
      <c r="M2402" s="35" t="e">
        <f>IF(ISNUMBER(L2402),#N/A,IF(ISNUMBER(INDEX('Approved CPZ List'!$I:$I,MATCH('HFTD CPZ'!$B2402,'Approved CPZ List'!$B:$B,0))),$K2402,#N/A))</f>
        <v>#N/A</v>
      </c>
    </row>
    <row r="2403" spans="1:13" ht="15.75" x14ac:dyDescent="0.25">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List'!$I:$I,MATCH('HFTD CPZ'!$B2403,'08W Project List'!$F:$F,0))),$K2403,#N/A)</f>
        <v>#N/A</v>
      </c>
      <c r="M2403" s="35" t="e">
        <f>IF(ISNUMBER(L2403),#N/A,IF(ISNUMBER(INDEX('Approved CPZ List'!$I:$I,MATCH('HFTD CPZ'!$B2403,'Approved CPZ List'!$B:$B,0))),$K2403,#N/A))</f>
        <v>#N/A</v>
      </c>
    </row>
    <row r="2404" spans="1:13" ht="15.75" x14ac:dyDescent="0.25">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List'!$I:$I,MATCH('HFTD CPZ'!$B2404,'08W Project List'!$F:$F,0))),$K2404,#N/A)</f>
        <v>#N/A</v>
      </c>
      <c r="M2404" s="35" t="e">
        <f>IF(ISNUMBER(L2404),#N/A,IF(ISNUMBER(INDEX('Approved CPZ List'!$I:$I,MATCH('HFTD CPZ'!$B2404,'Approved CPZ List'!$B:$B,0))),$K2404,#N/A))</f>
        <v>#N/A</v>
      </c>
    </row>
    <row r="2405" spans="1:13" ht="15.75" x14ac:dyDescent="0.25">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List'!$I:$I,MATCH('HFTD CPZ'!$B2405,'08W Project List'!$F:$F,0))),$K2405,#N/A)</f>
        <v>#N/A</v>
      </c>
      <c r="M2405" s="35" t="e">
        <f>IF(ISNUMBER(L2405),#N/A,IF(ISNUMBER(INDEX('Approved CPZ List'!$I:$I,MATCH('HFTD CPZ'!$B2405,'Approved CPZ List'!$B:$B,0))),$K2405,#N/A))</f>
        <v>#N/A</v>
      </c>
    </row>
    <row r="2406" spans="1:13" ht="15.75" x14ac:dyDescent="0.25">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List'!$I:$I,MATCH('HFTD CPZ'!$B2406,'08W Project List'!$F:$F,0))),$K2406,#N/A)</f>
        <v>#N/A</v>
      </c>
      <c r="M2406" s="35" t="e">
        <f>IF(ISNUMBER(L2406),#N/A,IF(ISNUMBER(INDEX('Approved CPZ List'!$I:$I,MATCH('HFTD CPZ'!$B2406,'Approved CPZ List'!$B:$B,0))),$K2406,#N/A))</f>
        <v>#N/A</v>
      </c>
    </row>
    <row r="2407" spans="1:13" ht="15.75" x14ac:dyDescent="0.25">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List'!$I:$I,MATCH('HFTD CPZ'!$B2407,'08W Project List'!$F:$F,0))),$K2407,#N/A)</f>
        <v>#N/A</v>
      </c>
      <c r="M2407" s="35" t="e">
        <f>IF(ISNUMBER(L2407),#N/A,IF(ISNUMBER(INDEX('Approved CPZ List'!$I:$I,MATCH('HFTD CPZ'!$B2407,'Approved CPZ List'!$B:$B,0))),$K2407,#N/A))</f>
        <v>#N/A</v>
      </c>
    </row>
    <row r="2408" spans="1:13" ht="15.75" x14ac:dyDescent="0.25">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List'!$I:$I,MATCH('HFTD CPZ'!$B2408,'08W Project List'!$F:$F,0))),$K2408,#N/A)</f>
        <v>#N/A</v>
      </c>
      <c r="M2408" s="35" t="e">
        <f>IF(ISNUMBER(L2408),#N/A,IF(ISNUMBER(INDEX('Approved CPZ List'!$I:$I,MATCH('HFTD CPZ'!$B2408,'Approved CPZ List'!$B:$B,0))),$K2408,#N/A))</f>
        <v>#N/A</v>
      </c>
    </row>
    <row r="2409" spans="1:13" ht="15.75" x14ac:dyDescent="0.25">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List'!$I:$I,MATCH('HFTD CPZ'!$B2409,'08W Project List'!$F:$F,0))),$K2409,#N/A)</f>
        <v>#N/A</v>
      </c>
      <c r="M2409" s="35" t="e">
        <f>IF(ISNUMBER(L2409),#N/A,IF(ISNUMBER(INDEX('Approved CPZ List'!$I:$I,MATCH('HFTD CPZ'!$B2409,'Approved CPZ List'!$B:$B,0))),$K2409,#N/A))</f>
        <v>#N/A</v>
      </c>
    </row>
    <row r="2410" spans="1:13" ht="15.75" x14ac:dyDescent="0.25">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List'!$I:$I,MATCH('HFTD CPZ'!$B2410,'08W Project List'!$F:$F,0))),$K2410,#N/A)</f>
        <v>#N/A</v>
      </c>
      <c r="M2410" s="35" t="e">
        <f>IF(ISNUMBER(L2410),#N/A,IF(ISNUMBER(INDEX('Approved CPZ List'!$I:$I,MATCH('HFTD CPZ'!$B2410,'Approved CPZ List'!$B:$B,0))),$K2410,#N/A))</f>
        <v>#N/A</v>
      </c>
    </row>
    <row r="2411" spans="1:13" ht="15.75" x14ac:dyDescent="0.25">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List'!$I:$I,MATCH('HFTD CPZ'!$B2411,'08W Project List'!$F:$F,0))),$K2411,#N/A)</f>
        <v>#N/A</v>
      </c>
      <c r="M2411" s="35" t="e">
        <f>IF(ISNUMBER(L2411),#N/A,IF(ISNUMBER(INDEX('Approved CPZ List'!$I:$I,MATCH('HFTD CPZ'!$B2411,'Approved CPZ List'!$B:$B,0))),$K2411,#N/A))</f>
        <v>#N/A</v>
      </c>
    </row>
    <row r="2412" spans="1:13" ht="15.75" x14ac:dyDescent="0.25">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List'!$I:$I,MATCH('HFTD CPZ'!$B2412,'08W Project List'!$F:$F,0))),$K2412,#N/A)</f>
        <v>36.827702581197329</v>
      </c>
      <c r="M2412" s="35" t="e">
        <f>IF(ISNUMBER(L2412),#N/A,IF(ISNUMBER(INDEX('Approved CPZ List'!$I:$I,MATCH('HFTD CPZ'!$B2412,'Approved CPZ List'!$B:$B,0))),$K2412,#N/A))</f>
        <v>#N/A</v>
      </c>
    </row>
    <row r="2413" spans="1:13" ht="15.75" x14ac:dyDescent="0.25">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List'!$I:$I,MATCH('HFTD CPZ'!$B2413,'08W Project List'!$F:$F,0))),$K2413,#N/A)</f>
        <v>#N/A</v>
      </c>
      <c r="M2413" s="35" t="e">
        <f>IF(ISNUMBER(L2413),#N/A,IF(ISNUMBER(INDEX('Approved CPZ List'!$I:$I,MATCH('HFTD CPZ'!$B2413,'Approved CPZ List'!$B:$B,0))),$K2413,#N/A))</f>
        <v>#N/A</v>
      </c>
    </row>
    <row r="2414" spans="1:13" ht="15.75" x14ac:dyDescent="0.25">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List'!$I:$I,MATCH('HFTD CPZ'!$B2414,'08W Project List'!$F:$F,0))),$K2414,#N/A)</f>
        <v>#N/A</v>
      </c>
      <c r="M2414" s="35" t="e">
        <f>IF(ISNUMBER(L2414),#N/A,IF(ISNUMBER(INDEX('Approved CPZ List'!$I:$I,MATCH('HFTD CPZ'!$B2414,'Approved CPZ List'!$B:$B,0))),$K2414,#N/A))</f>
        <v>#N/A</v>
      </c>
    </row>
    <row r="2415" spans="1:13" ht="15.75" x14ac:dyDescent="0.25">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List'!$I:$I,MATCH('HFTD CPZ'!$B2415,'08W Project List'!$F:$F,0))),$K2415,#N/A)</f>
        <v>#N/A</v>
      </c>
      <c r="M2415" s="35" t="e">
        <f>IF(ISNUMBER(L2415),#N/A,IF(ISNUMBER(INDEX('Approved CPZ List'!$I:$I,MATCH('HFTD CPZ'!$B2415,'Approved CPZ List'!$B:$B,0))),$K2415,#N/A))</f>
        <v>#N/A</v>
      </c>
    </row>
    <row r="2416" spans="1:13" ht="15.75" x14ac:dyDescent="0.25">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List'!$I:$I,MATCH('HFTD CPZ'!$B2416,'08W Project List'!$F:$F,0))),$K2416,#N/A)</f>
        <v>#N/A</v>
      </c>
      <c r="M2416" s="35" t="e">
        <f>IF(ISNUMBER(L2416),#N/A,IF(ISNUMBER(INDEX('Approved CPZ List'!$I:$I,MATCH('HFTD CPZ'!$B2416,'Approved CPZ List'!$B:$B,0))),$K2416,#N/A))</f>
        <v>#N/A</v>
      </c>
    </row>
    <row r="2417" spans="1:13" ht="15.75" x14ac:dyDescent="0.25">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List'!$I:$I,MATCH('HFTD CPZ'!$B2417,'08W Project List'!$F:$F,0))),$K2417,#N/A)</f>
        <v>#N/A</v>
      </c>
      <c r="M2417" s="35" t="e">
        <f>IF(ISNUMBER(L2417),#N/A,IF(ISNUMBER(INDEX('Approved CPZ List'!$I:$I,MATCH('HFTD CPZ'!$B2417,'Approved CPZ List'!$B:$B,0))),$K2417,#N/A))</f>
        <v>#N/A</v>
      </c>
    </row>
    <row r="2418" spans="1:13" ht="15.75" x14ac:dyDescent="0.25">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List'!$I:$I,MATCH('HFTD CPZ'!$B2418,'08W Project List'!$F:$F,0))),$K2418,#N/A)</f>
        <v>#N/A</v>
      </c>
      <c r="M2418" s="35" t="e">
        <f>IF(ISNUMBER(L2418),#N/A,IF(ISNUMBER(INDEX('Approved CPZ List'!$I:$I,MATCH('HFTD CPZ'!$B2418,'Approved CPZ List'!$B:$B,0))),$K2418,#N/A))</f>
        <v>#N/A</v>
      </c>
    </row>
    <row r="2419" spans="1:13" ht="15.75" x14ac:dyDescent="0.25">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List'!$I:$I,MATCH('HFTD CPZ'!$B2419,'08W Project List'!$F:$F,0))),$K2419,#N/A)</f>
        <v>#N/A</v>
      </c>
      <c r="M2419" s="35" t="e">
        <f>IF(ISNUMBER(L2419),#N/A,IF(ISNUMBER(INDEX('Approved CPZ List'!$I:$I,MATCH('HFTD CPZ'!$B2419,'Approved CPZ List'!$B:$B,0))),$K2419,#N/A))</f>
        <v>#N/A</v>
      </c>
    </row>
    <row r="2420" spans="1:13" ht="15.75" x14ac:dyDescent="0.25">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List'!$I:$I,MATCH('HFTD CPZ'!$B2420,'08W Project List'!$F:$F,0))),$K2420,#N/A)</f>
        <v>#N/A</v>
      </c>
      <c r="M2420" s="35" t="e">
        <f>IF(ISNUMBER(L2420),#N/A,IF(ISNUMBER(INDEX('Approved CPZ List'!$I:$I,MATCH('HFTD CPZ'!$B2420,'Approved CPZ List'!$B:$B,0))),$K2420,#N/A))</f>
        <v>#N/A</v>
      </c>
    </row>
    <row r="2421" spans="1:13" ht="15.75" x14ac:dyDescent="0.25">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List'!$I:$I,MATCH('HFTD CPZ'!$B2421,'08W Project List'!$F:$F,0))),$K2421,#N/A)</f>
        <v>#N/A</v>
      </c>
      <c r="M2421" s="35" t="e">
        <f>IF(ISNUMBER(L2421),#N/A,IF(ISNUMBER(INDEX('Approved CPZ List'!$I:$I,MATCH('HFTD CPZ'!$B2421,'Approved CPZ List'!$B:$B,0))),$K2421,#N/A))</f>
        <v>#N/A</v>
      </c>
    </row>
    <row r="2422" spans="1:13" ht="15.75" x14ac:dyDescent="0.25">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List'!$I:$I,MATCH('HFTD CPZ'!$B2422,'08W Project List'!$F:$F,0))),$K2422,#N/A)</f>
        <v>#N/A</v>
      </c>
      <c r="M2422" s="35" t="e">
        <f>IF(ISNUMBER(L2422),#N/A,IF(ISNUMBER(INDEX('Approved CPZ List'!$I:$I,MATCH('HFTD CPZ'!$B2422,'Approved CPZ List'!$B:$B,0))),$K2422,#N/A))</f>
        <v>#N/A</v>
      </c>
    </row>
    <row r="2423" spans="1:13" ht="15.75" x14ac:dyDescent="0.25">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List'!$I:$I,MATCH('HFTD CPZ'!$B2423,'08W Project List'!$F:$F,0))),$K2423,#N/A)</f>
        <v>#N/A</v>
      </c>
      <c r="M2423" s="35" t="e">
        <f>IF(ISNUMBER(L2423),#N/A,IF(ISNUMBER(INDEX('Approved CPZ List'!$I:$I,MATCH('HFTD CPZ'!$B2423,'Approved CPZ List'!$B:$B,0))),$K2423,#N/A))</f>
        <v>#N/A</v>
      </c>
    </row>
    <row r="2424" spans="1:13" ht="15.75" x14ac:dyDescent="0.25">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List'!$I:$I,MATCH('HFTD CPZ'!$B2424,'08W Project List'!$F:$F,0))),$K2424,#N/A)</f>
        <v>#N/A</v>
      </c>
      <c r="M2424" s="35" t="e">
        <f>IF(ISNUMBER(L2424),#N/A,IF(ISNUMBER(INDEX('Approved CPZ List'!$I:$I,MATCH('HFTD CPZ'!$B2424,'Approved CPZ List'!$B:$B,0))),$K2424,#N/A))</f>
        <v>#N/A</v>
      </c>
    </row>
    <row r="2425" spans="1:13" ht="15.75" x14ac:dyDescent="0.25">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List'!$I:$I,MATCH('HFTD CPZ'!$B2425,'08W Project List'!$F:$F,0))),$K2425,#N/A)</f>
        <v>#N/A</v>
      </c>
      <c r="M2425" s="35" t="e">
        <f>IF(ISNUMBER(L2425),#N/A,IF(ISNUMBER(INDEX('Approved CPZ List'!$I:$I,MATCH('HFTD CPZ'!$B2425,'Approved CPZ List'!$B:$B,0))),$K2425,#N/A))</f>
        <v>#N/A</v>
      </c>
    </row>
    <row r="2426" spans="1:13" ht="15.75" x14ac:dyDescent="0.25">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List'!$I:$I,MATCH('HFTD CPZ'!$B2426,'08W Project List'!$F:$F,0))),$K2426,#N/A)</f>
        <v>#N/A</v>
      </c>
      <c r="M2426" s="35" t="e">
        <f>IF(ISNUMBER(L2426),#N/A,IF(ISNUMBER(INDEX('Approved CPZ List'!$I:$I,MATCH('HFTD CPZ'!$B2426,'Approved CPZ List'!$B:$B,0))),$K2426,#N/A))</f>
        <v>#N/A</v>
      </c>
    </row>
    <row r="2427" spans="1:13" ht="15.75" x14ac:dyDescent="0.25">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List'!$I:$I,MATCH('HFTD CPZ'!$B2427,'08W Project List'!$F:$F,0))),$K2427,#N/A)</f>
        <v>#N/A</v>
      </c>
      <c r="M2427" s="35" t="e">
        <f>IF(ISNUMBER(L2427),#N/A,IF(ISNUMBER(INDEX('Approved CPZ List'!$I:$I,MATCH('HFTD CPZ'!$B2427,'Approved CPZ List'!$B:$B,0))),$K2427,#N/A))</f>
        <v>#N/A</v>
      </c>
    </row>
    <row r="2428" spans="1:13" ht="15.75" x14ac:dyDescent="0.25">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List'!$I:$I,MATCH('HFTD CPZ'!$B2428,'08W Project List'!$F:$F,0))),$K2428,#N/A)</f>
        <v>#N/A</v>
      </c>
      <c r="M2428" s="35" t="e">
        <f>IF(ISNUMBER(L2428),#N/A,IF(ISNUMBER(INDEX('Approved CPZ List'!$I:$I,MATCH('HFTD CPZ'!$B2428,'Approved CPZ List'!$B:$B,0))),$K2428,#N/A))</f>
        <v>#N/A</v>
      </c>
    </row>
    <row r="2429" spans="1:13" ht="15.75" x14ac:dyDescent="0.25">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List'!$I:$I,MATCH('HFTD CPZ'!$B2429,'08W Project List'!$F:$F,0))),$K2429,#N/A)</f>
        <v>#N/A</v>
      </c>
      <c r="M2429" s="35" t="e">
        <f>IF(ISNUMBER(L2429),#N/A,IF(ISNUMBER(INDEX('Approved CPZ List'!$I:$I,MATCH('HFTD CPZ'!$B2429,'Approved CPZ List'!$B:$B,0))),$K2429,#N/A))</f>
        <v>#N/A</v>
      </c>
    </row>
    <row r="2430" spans="1:13" ht="15.75" x14ac:dyDescent="0.25">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List'!$I:$I,MATCH('HFTD CPZ'!$B2430,'08W Project List'!$F:$F,0))),$K2430,#N/A)</f>
        <v>#N/A</v>
      </c>
      <c r="M2430" s="35" t="e">
        <f>IF(ISNUMBER(L2430),#N/A,IF(ISNUMBER(INDEX('Approved CPZ List'!$I:$I,MATCH('HFTD CPZ'!$B2430,'Approved CPZ List'!$B:$B,0))),$K2430,#N/A))</f>
        <v>#N/A</v>
      </c>
    </row>
    <row r="2431" spans="1:13" ht="15.75" x14ac:dyDescent="0.25">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List'!$I:$I,MATCH('HFTD CPZ'!$B2431,'08W Project List'!$F:$F,0))),$K2431,#N/A)</f>
        <v>#N/A</v>
      </c>
      <c r="M2431" s="35" t="e">
        <f>IF(ISNUMBER(L2431),#N/A,IF(ISNUMBER(INDEX('Approved CPZ List'!$I:$I,MATCH('HFTD CPZ'!$B2431,'Approved CPZ List'!$B:$B,0))),$K2431,#N/A))</f>
        <v>#N/A</v>
      </c>
    </row>
    <row r="2432" spans="1:13" ht="15.75" x14ac:dyDescent="0.25">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List'!$I:$I,MATCH('HFTD CPZ'!$B2432,'08W Project List'!$F:$F,0))),$K2432,#N/A)</f>
        <v>#N/A</v>
      </c>
      <c r="M2432" s="35" t="e">
        <f>IF(ISNUMBER(L2432),#N/A,IF(ISNUMBER(INDEX('Approved CPZ List'!$I:$I,MATCH('HFTD CPZ'!$B2432,'Approved CPZ List'!$B:$B,0))),$K2432,#N/A))</f>
        <v>#N/A</v>
      </c>
    </row>
    <row r="2433" spans="1:13" ht="15.75" x14ac:dyDescent="0.25">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List'!$I:$I,MATCH('HFTD CPZ'!$B2433,'08W Project List'!$F:$F,0))),$K2433,#N/A)</f>
        <v>#N/A</v>
      </c>
      <c r="M2433" s="35" t="e">
        <f>IF(ISNUMBER(L2433),#N/A,IF(ISNUMBER(INDEX('Approved CPZ List'!$I:$I,MATCH('HFTD CPZ'!$B2433,'Approved CPZ List'!$B:$B,0))),$K2433,#N/A))</f>
        <v>#N/A</v>
      </c>
    </row>
    <row r="2434" spans="1:13" ht="15.75" x14ac:dyDescent="0.25">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List'!$I:$I,MATCH('HFTD CPZ'!$B2434,'08W Project List'!$F:$F,0))),$K2434,#N/A)</f>
        <v>#N/A</v>
      </c>
      <c r="M2434" s="35" t="e">
        <f>IF(ISNUMBER(L2434),#N/A,IF(ISNUMBER(INDEX('Approved CPZ List'!$I:$I,MATCH('HFTD CPZ'!$B2434,'Approved CPZ List'!$B:$B,0))),$K2434,#N/A))</f>
        <v>#N/A</v>
      </c>
    </row>
    <row r="2435" spans="1:13" ht="15.75" x14ac:dyDescent="0.25">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List'!$I:$I,MATCH('HFTD CPZ'!$B2435,'08W Project List'!$F:$F,0))),$K2435,#N/A)</f>
        <v>#N/A</v>
      </c>
      <c r="M2435" s="35" t="e">
        <f>IF(ISNUMBER(L2435),#N/A,IF(ISNUMBER(INDEX('Approved CPZ List'!$I:$I,MATCH('HFTD CPZ'!$B2435,'Approved CPZ List'!$B:$B,0))),$K2435,#N/A))</f>
        <v>#N/A</v>
      </c>
    </row>
    <row r="2436" spans="1:13" ht="15.75" x14ac:dyDescent="0.25">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List'!$I:$I,MATCH('HFTD CPZ'!$B2436,'08W Project List'!$F:$F,0))),$K2436,#N/A)</f>
        <v>#N/A</v>
      </c>
      <c r="M2436" s="35" t="e">
        <f>IF(ISNUMBER(L2436),#N/A,IF(ISNUMBER(INDEX('Approved CPZ List'!$I:$I,MATCH('HFTD CPZ'!$B2436,'Approved CPZ List'!$B:$B,0))),$K2436,#N/A))</f>
        <v>#N/A</v>
      </c>
    </row>
    <row r="2437" spans="1:13" ht="15.75" x14ac:dyDescent="0.25">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List'!$I:$I,MATCH('HFTD CPZ'!$B2437,'08W Project List'!$F:$F,0))),$K2437,#N/A)</f>
        <v>#N/A</v>
      </c>
      <c r="M2437" s="35" t="e">
        <f>IF(ISNUMBER(L2437),#N/A,IF(ISNUMBER(INDEX('Approved CPZ List'!$I:$I,MATCH('HFTD CPZ'!$B2437,'Approved CPZ List'!$B:$B,0))),$K2437,#N/A))</f>
        <v>#N/A</v>
      </c>
    </row>
    <row r="2438" spans="1:13" ht="15.75" x14ac:dyDescent="0.25">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List'!$I:$I,MATCH('HFTD CPZ'!$B2438,'08W Project List'!$F:$F,0))),$K2438,#N/A)</f>
        <v>#N/A</v>
      </c>
      <c r="M2438" s="35" t="e">
        <f>IF(ISNUMBER(L2438),#N/A,IF(ISNUMBER(INDEX('Approved CPZ List'!$I:$I,MATCH('HFTD CPZ'!$B2438,'Approved CPZ List'!$B:$B,0))),$K2438,#N/A))</f>
        <v>#N/A</v>
      </c>
    </row>
    <row r="2439" spans="1:13" ht="15.75" x14ac:dyDescent="0.25">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List'!$I:$I,MATCH('HFTD CPZ'!$B2439,'08W Project List'!$F:$F,0))),$K2439,#N/A)</f>
        <v>#N/A</v>
      </c>
      <c r="M2439" s="35" t="e">
        <f>IF(ISNUMBER(L2439),#N/A,IF(ISNUMBER(INDEX('Approved CPZ List'!$I:$I,MATCH('HFTD CPZ'!$B2439,'Approved CPZ List'!$B:$B,0))),$K2439,#N/A))</f>
        <v>#N/A</v>
      </c>
    </row>
    <row r="2440" spans="1:13" ht="15.75" x14ac:dyDescent="0.25">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List'!$I:$I,MATCH('HFTD CPZ'!$B2440,'08W Project List'!$F:$F,0))),$K2440,#N/A)</f>
        <v>#N/A</v>
      </c>
      <c r="M2440" s="35" t="e">
        <f>IF(ISNUMBER(L2440),#N/A,IF(ISNUMBER(INDEX('Approved CPZ List'!$I:$I,MATCH('HFTD CPZ'!$B2440,'Approved CPZ List'!$B:$B,0))),$K2440,#N/A))</f>
        <v>#N/A</v>
      </c>
    </row>
    <row r="2441" spans="1:13" ht="15.75" x14ac:dyDescent="0.25">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List'!$I:$I,MATCH('HFTD CPZ'!$B2441,'08W Project List'!$F:$F,0))),$K2441,#N/A)</f>
        <v>#N/A</v>
      </c>
      <c r="M2441" s="35" t="e">
        <f>IF(ISNUMBER(L2441),#N/A,IF(ISNUMBER(INDEX('Approved CPZ List'!$I:$I,MATCH('HFTD CPZ'!$B2441,'Approved CPZ List'!$B:$B,0))),$K2441,#N/A))</f>
        <v>#N/A</v>
      </c>
    </row>
    <row r="2442" spans="1:13" ht="15.75" x14ac:dyDescent="0.25">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List'!$I:$I,MATCH('HFTD CPZ'!$B2442,'08W Project List'!$F:$F,0))),$K2442,#N/A)</f>
        <v>#N/A</v>
      </c>
      <c r="M2442" s="35" t="e">
        <f>IF(ISNUMBER(L2442),#N/A,IF(ISNUMBER(INDEX('Approved CPZ List'!$I:$I,MATCH('HFTD CPZ'!$B2442,'Approved CPZ List'!$B:$B,0))),$K2442,#N/A))</f>
        <v>#N/A</v>
      </c>
    </row>
    <row r="2443" spans="1:13" ht="15.75" x14ac:dyDescent="0.25">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List'!$I:$I,MATCH('HFTD CPZ'!$B2443,'08W Project List'!$F:$F,0))),$K2443,#N/A)</f>
        <v>#N/A</v>
      </c>
      <c r="M2443" s="35" t="e">
        <f>IF(ISNUMBER(L2443),#N/A,IF(ISNUMBER(INDEX('Approved CPZ List'!$I:$I,MATCH('HFTD CPZ'!$B2443,'Approved CPZ List'!$B:$B,0))),$K2443,#N/A))</f>
        <v>#N/A</v>
      </c>
    </row>
    <row r="2444" spans="1:13" ht="15.75" x14ac:dyDescent="0.25">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List'!$I:$I,MATCH('HFTD CPZ'!$B2444,'08W Project List'!$F:$F,0))),$K2444,#N/A)</f>
        <v>#N/A</v>
      </c>
      <c r="M2444" s="35" t="e">
        <f>IF(ISNUMBER(L2444),#N/A,IF(ISNUMBER(INDEX('Approved CPZ List'!$I:$I,MATCH('HFTD CPZ'!$B2444,'Approved CPZ List'!$B:$B,0))),$K2444,#N/A))</f>
        <v>#N/A</v>
      </c>
    </row>
    <row r="2445" spans="1:13" ht="15.75" x14ac:dyDescent="0.25">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List'!$I:$I,MATCH('HFTD CPZ'!$B2445,'08W Project List'!$F:$F,0))),$K2445,#N/A)</f>
        <v>#N/A</v>
      </c>
      <c r="M2445" s="35" t="e">
        <f>IF(ISNUMBER(L2445),#N/A,IF(ISNUMBER(INDEX('Approved CPZ List'!$I:$I,MATCH('HFTD CPZ'!$B2445,'Approved CPZ List'!$B:$B,0))),$K2445,#N/A))</f>
        <v>#N/A</v>
      </c>
    </row>
    <row r="2446" spans="1:13" ht="15.75" x14ac:dyDescent="0.25">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List'!$I:$I,MATCH('HFTD CPZ'!$B2446,'08W Project List'!$F:$F,0))),$K2446,#N/A)</f>
        <v>#N/A</v>
      </c>
      <c r="M2446" s="35" t="e">
        <f>IF(ISNUMBER(L2446),#N/A,IF(ISNUMBER(INDEX('Approved CPZ List'!$I:$I,MATCH('HFTD CPZ'!$B2446,'Approved CPZ List'!$B:$B,0))),$K2446,#N/A))</f>
        <v>#N/A</v>
      </c>
    </row>
    <row r="2447" spans="1:13" ht="15.75" x14ac:dyDescent="0.25">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List'!$I:$I,MATCH('HFTD CPZ'!$B2447,'08W Project List'!$F:$F,0))),$K2447,#N/A)</f>
        <v>#N/A</v>
      </c>
      <c r="M2447" s="35" t="e">
        <f>IF(ISNUMBER(L2447),#N/A,IF(ISNUMBER(INDEX('Approved CPZ List'!$I:$I,MATCH('HFTD CPZ'!$B2447,'Approved CPZ List'!$B:$B,0))),$K2447,#N/A))</f>
        <v>#N/A</v>
      </c>
    </row>
    <row r="2448" spans="1:13" ht="15.75" x14ac:dyDescent="0.25">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List'!$I:$I,MATCH('HFTD CPZ'!$B2448,'08W Project List'!$F:$F,0))),$K2448,#N/A)</f>
        <v>#N/A</v>
      </c>
      <c r="M2448" s="35" t="e">
        <f>IF(ISNUMBER(L2448),#N/A,IF(ISNUMBER(INDEX('Approved CPZ List'!$I:$I,MATCH('HFTD CPZ'!$B2448,'Approved CPZ List'!$B:$B,0))),$K2448,#N/A))</f>
        <v>#N/A</v>
      </c>
    </row>
    <row r="2449" spans="1:13" ht="15.75" x14ac:dyDescent="0.25">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List'!$I:$I,MATCH('HFTD CPZ'!$B2449,'08W Project List'!$F:$F,0))),$K2449,#N/A)</f>
        <v>#N/A</v>
      </c>
      <c r="M2449" s="35" t="e">
        <f>IF(ISNUMBER(L2449),#N/A,IF(ISNUMBER(INDEX('Approved CPZ List'!$I:$I,MATCH('HFTD CPZ'!$B2449,'Approved CPZ List'!$B:$B,0))),$K2449,#N/A))</f>
        <v>#N/A</v>
      </c>
    </row>
    <row r="2450" spans="1:13" ht="15.75" x14ac:dyDescent="0.25">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List'!$I:$I,MATCH('HFTD CPZ'!$B2450,'08W Project List'!$F:$F,0))),$K2450,#N/A)</f>
        <v>#N/A</v>
      </c>
      <c r="M2450" s="35" t="e">
        <f>IF(ISNUMBER(L2450),#N/A,IF(ISNUMBER(INDEX('Approved CPZ List'!$I:$I,MATCH('HFTD CPZ'!$B2450,'Approved CPZ List'!$B:$B,0))),$K2450,#N/A))</f>
        <v>#N/A</v>
      </c>
    </row>
    <row r="2451" spans="1:13" ht="15.75" x14ac:dyDescent="0.25">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List'!$I:$I,MATCH('HFTD CPZ'!$B2451,'08W Project List'!$F:$F,0))),$K2451,#N/A)</f>
        <v>#N/A</v>
      </c>
      <c r="M2451" s="35" t="e">
        <f>IF(ISNUMBER(L2451),#N/A,IF(ISNUMBER(INDEX('Approved CPZ List'!$I:$I,MATCH('HFTD CPZ'!$B2451,'Approved CPZ List'!$B:$B,0))),$K2451,#N/A))</f>
        <v>#N/A</v>
      </c>
    </row>
    <row r="2452" spans="1:13" ht="15.75" x14ac:dyDescent="0.25">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List'!$I:$I,MATCH('HFTD CPZ'!$B2452,'08W Project List'!$F:$F,0))),$K2452,#N/A)</f>
        <v>#N/A</v>
      </c>
      <c r="M2452" s="35" t="e">
        <f>IF(ISNUMBER(L2452),#N/A,IF(ISNUMBER(INDEX('Approved CPZ List'!$I:$I,MATCH('HFTD CPZ'!$B2452,'Approved CPZ List'!$B:$B,0))),$K2452,#N/A))</f>
        <v>#N/A</v>
      </c>
    </row>
    <row r="2453" spans="1:13" ht="15.75" x14ac:dyDescent="0.25">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List'!$I:$I,MATCH('HFTD CPZ'!$B2453,'08W Project List'!$F:$F,0))),$K2453,#N/A)</f>
        <v>#N/A</v>
      </c>
      <c r="M2453" s="35" t="e">
        <f>IF(ISNUMBER(L2453),#N/A,IF(ISNUMBER(INDEX('Approved CPZ List'!$I:$I,MATCH('HFTD CPZ'!$B2453,'Approved CPZ List'!$B:$B,0))),$K2453,#N/A))</f>
        <v>#N/A</v>
      </c>
    </row>
    <row r="2454" spans="1:13" ht="15.75" x14ac:dyDescent="0.25">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List'!$I:$I,MATCH('HFTD CPZ'!$B2454,'08W Project List'!$F:$F,0))),$K2454,#N/A)</f>
        <v>#N/A</v>
      </c>
      <c r="M2454" s="35" t="e">
        <f>IF(ISNUMBER(L2454),#N/A,IF(ISNUMBER(INDEX('Approved CPZ List'!$I:$I,MATCH('HFTD CPZ'!$B2454,'Approved CPZ List'!$B:$B,0))),$K2454,#N/A))</f>
        <v>#N/A</v>
      </c>
    </row>
    <row r="2455" spans="1:13" ht="15.75" x14ac:dyDescent="0.25">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List'!$I:$I,MATCH('HFTD CPZ'!$B2455,'08W Project List'!$F:$F,0))),$K2455,#N/A)</f>
        <v>#N/A</v>
      </c>
      <c r="M2455" s="35" t="e">
        <f>IF(ISNUMBER(L2455),#N/A,IF(ISNUMBER(INDEX('Approved CPZ List'!$I:$I,MATCH('HFTD CPZ'!$B2455,'Approved CPZ List'!$B:$B,0))),$K2455,#N/A))</f>
        <v>#N/A</v>
      </c>
    </row>
    <row r="2456" spans="1:13" ht="15.75" x14ac:dyDescent="0.25">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List'!$I:$I,MATCH('HFTD CPZ'!$B2456,'08W Project List'!$F:$F,0))),$K2456,#N/A)</f>
        <v>#N/A</v>
      </c>
      <c r="M2456" s="35" t="e">
        <f>IF(ISNUMBER(L2456),#N/A,IF(ISNUMBER(INDEX('Approved CPZ List'!$I:$I,MATCH('HFTD CPZ'!$B2456,'Approved CPZ List'!$B:$B,0))),$K2456,#N/A))</f>
        <v>#N/A</v>
      </c>
    </row>
    <row r="2457" spans="1:13" ht="15.75" x14ac:dyDescent="0.25">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List'!$I:$I,MATCH('HFTD CPZ'!$B2457,'08W Project List'!$F:$F,0))),$K2457,#N/A)</f>
        <v>29.25502489410815</v>
      </c>
      <c r="M2457" s="35" t="e">
        <f>IF(ISNUMBER(L2457),#N/A,IF(ISNUMBER(INDEX('Approved CPZ List'!$I:$I,MATCH('HFTD CPZ'!$B2457,'Approved CPZ List'!$B:$B,0))),$K2457,#N/A))</f>
        <v>#N/A</v>
      </c>
    </row>
    <row r="2458" spans="1:13" ht="15.75" x14ac:dyDescent="0.25">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List'!$I:$I,MATCH('HFTD CPZ'!$B2458,'08W Project List'!$F:$F,0))),$K2458,#N/A)</f>
        <v>#N/A</v>
      </c>
      <c r="M2458" s="35" t="e">
        <f>IF(ISNUMBER(L2458),#N/A,IF(ISNUMBER(INDEX('Approved CPZ List'!$I:$I,MATCH('HFTD CPZ'!$B2458,'Approved CPZ List'!$B:$B,0))),$K2458,#N/A))</f>
        <v>#N/A</v>
      </c>
    </row>
    <row r="2459" spans="1:13" ht="15.75" x14ac:dyDescent="0.25">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List'!$I:$I,MATCH('HFTD CPZ'!$B2459,'08W Project List'!$F:$F,0))),$K2459,#N/A)</f>
        <v>#N/A</v>
      </c>
      <c r="M2459" s="35" t="e">
        <f>IF(ISNUMBER(L2459),#N/A,IF(ISNUMBER(INDEX('Approved CPZ List'!$I:$I,MATCH('HFTD CPZ'!$B2459,'Approved CPZ List'!$B:$B,0))),$K2459,#N/A))</f>
        <v>#N/A</v>
      </c>
    </row>
    <row r="2460" spans="1:13" ht="15.75" x14ac:dyDescent="0.25">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List'!$I:$I,MATCH('HFTD CPZ'!$B2460,'08W Project List'!$F:$F,0))),$K2460,#N/A)</f>
        <v>#N/A</v>
      </c>
      <c r="M2460" s="35" t="e">
        <f>IF(ISNUMBER(L2460),#N/A,IF(ISNUMBER(INDEX('Approved CPZ List'!$I:$I,MATCH('HFTD CPZ'!$B2460,'Approved CPZ List'!$B:$B,0))),$K2460,#N/A))</f>
        <v>#N/A</v>
      </c>
    </row>
    <row r="2461" spans="1:13" ht="15.75" x14ac:dyDescent="0.25">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List'!$I:$I,MATCH('HFTD CPZ'!$B2461,'08W Project List'!$F:$F,0))),$K2461,#N/A)</f>
        <v>#N/A</v>
      </c>
      <c r="M2461" s="35" t="e">
        <f>IF(ISNUMBER(L2461),#N/A,IF(ISNUMBER(INDEX('Approved CPZ List'!$I:$I,MATCH('HFTD CPZ'!$B2461,'Approved CPZ List'!$B:$B,0))),$K2461,#N/A))</f>
        <v>#N/A</v>
      </c>
    </row>
    <row r="2462" spans="1:13" ht="15.75" x14ac:dyDescent="0.25">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List'!$I:$I,MATCH('HFTD CPZ'!$B2462,'08W Project List'!$F:$F,0))),$K2462,#N/A)</f>
        <v>#N/A</v>
      </c>
      <c r="M2462" s="35" t="e">
        <f>IF(ISNUMBER(L2462),#N/A,IF(ISNUMBER(INDEX('Approved CPZ List'!$I:$I,MATCH('HFTD CPZ'!$B2462,'Approved CPZ List'!$B:$B,0))),$K2462,#N/A))</f>
        <v>#N/A</v>
      </c>
    </row>
    <row r="2463" spans="1:13" ht="15.75" x14ac:dyDescent="0.25">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List'!$I:$I,MATCH('HFTD CPZ'!$B2463,'08W Project List'!$F:$F,0))),$K2463,#N/A)</f>
        <v>#N/A</v>
      </c>
      <c r="M2463" s="35" t="e">
        <f>IF(ISNUMBER(L2463),#N/A,IF(ISNUMBER(INDEX('Approved CPZ List'!$I:$I,MATCH('HFTD CPZ'!$B2463,'Approved CPZ List'!$B:$B,0))),$K2463,#N/A))</f>
        <v>#N/A</v>
      </c>
    </row>
    <row r="2464" spans="1:13" ht="15.75" x14ac:dyDescent="0.25">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List'!$I:$I,MATCH('HFTD CPZ'!$B2464,'08W Project List'!$F:$F,0))),$K2464,#N/A)</f>
        <v>#N/A</v>
      </c>
      <c r="M2464" s="35" t="e">
        <f>IF(ISNUMBER(L2464),#N/A,IF(ISNUMBER(INDEX('Approved CPZ List'!$I:$I,MATCH('HFTD CPZ'!$B2464,'Approved CPZ List'!$B:$B,0))),$K2464,#N/A))</f>
        <v>#N/A</v>
      </c>
    </row>
    <row r="2465" spans="1:13" ht="15.75" x14ac:dyDescent="0.25">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List'!$I:$I,MATCH('HFTD CPZ'!$B2465,'08W Project List'!$F:$F,0))),$K2465,#N/A)</f>
        <v>27.810469137143443</v>
      </c>
      <c r="M2465" s="35" t="e">
        <f>IF(ISNUMBER(L2465),#N/A,IF(ISNUMBER(INDEX('Approved CPZ List'!$I:$I,MATCH('HFTD CPZ'!$B2465,'Approved CPZ List'!$B:$B,0))),$K2465,#N/A))</f>
        <v>#N/A</v>
      </c>
    </row>
    <row r="2466" spans="1:13" ht="15.75" x14ac:dyDescent="0.25">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List'!$I:$I,MATCH('HFTD CPZ'!$B2466,'08W Project List'!$F:$F,0))),$K2466,#N/A)</f>
        <v>#N/A</v>
      </c>
      <c r="M2466" s="35" t="e">
        <f>IF(ISNUMBER(L2466),#N/A,IF(ISNUMBER(INDEX('Approved CPZ List'!$I:$I,MATCH('HFTD CPZ'!$B2466,'Approved CPZ List'!$B:$B,0))),$K2466,#N/A))</f>
        <v>#N/A</v>
      </c>
    </row>
    <row r="2467" spans="1:13" ht="15.75" x14ac:dyDescent="0.25">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List'!$I:$I,MATCH('HFTD CPZ'!$B2467,'08W Project List'!$F:$F,0))),$K2467,#N/A)</f>
        <v>#N/A</v>
      </c>
      <c r="M2467" s="35" t="e">
        <f>IF(ISNUMBER(L2467),#N/A,IF(ISNUMBER(INDEX('Approved CPZ List'!$I:$I,MATCH('HFTD CPZ'!$B2467,'Approved CPZ List'!$B:$B,0))),$K2467,#N/A))</f>
        <v>#N/A</v>
      </c>
    </row>
    <row r="2468" spans="1:13" ht="15.75" x14ac:dyDescent="0.25">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List'!$I:$I,MATCH('HFTD CPZ'!$B2468,'08W Project List'!$F:$F,0))),$K2468,#N/A)</f>
        <v>#N/A</v>
      </c>
      <c r="M2468" s="35" t="e">
        <f>IF(ISNUMBER(L2468),#N/A,IF(ISNUMBER(INDEX('Approved CPZ List'!$I:$I,MATCH('HFTD CPZ'!$B2468,'Approved CPZ List'!$B:$B,0))),$K2468,#N/A))</f>
        <v>#N/A</v>
      </c>
    </row>
    <row r="2469" spans="1:13" ht="15.75" x14ac:dyDescent="0.25">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List'!$I:$I,MATCH('HFTD CPZ'!$B2469,'08W Project List'!$F:$F,0))),$K2469,#N/A)</f>
        <v>#N/A</v>
      </c>
      <c r="M2469" s="35" t="e">
        <f>IF(ISNUMBER(L2469),#N/A,IF(ISNUMBER(INDEX('Approved CPZ List'!$I:$I,MATCH('HFTD CPZ'!$B2469,'Approved CPZ List'!$B:$B,0))),$K2469,#N/A))</f>
        <v>#N/A</v>
      </c>
    </row>
    <row r="2470" spans="1:13" ht="15.75" x14ac:dyDescent="0.25">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List'!$I:$I,MATCH('HFTD CPZ'!$B2470,'08W Project List'!$F:$F,0))),$K2470,#N/A)</f>
        <v>#N/A</v>
      </c>
      <c r="M2470" s="35" t="e">
        <f>IF(ISNUMBER(L2470),#N/A,IF(ISNUMBER(INDEX('Approved CPZ List'!$I:$I,MATCH('HFTD CPZ'!$B2470,'Approved CPZ List'!$B:$B,0))),$K2470,#N/A))</f>
        <v>#N/A</v>
      </c>
    </row>
    <row r="2471" spans="1:13" ht="15.75" x14ac:dyDescent="0.25">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List'!$I:$I,MATCH('HFTD CPZ'!$B2471,'08W Project List'!$F:$F,0))),$K2471,#N/A)</f>
        <v>#N/A</v>
      </c>
      <c r="M2471" s="35" t="e">
        <f>IF(ISNUMBER(L2471),#N/A,IF(ISNUMBER(INDEX('Approved CPZ List'!$I:$I,MATCH('HFTD CPZ'!$B2471,'Approved CPZ List'!$B:$B,0))),$K2471,#N/A))</f>
        <v>#N/A</v>
      </c>
    </row>
    <row r="2472" spans="1:13" ht="15.75" x14ac:dyDescent="0.25">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List'!$I:$I,MATCH('HFTD CPZ'!$B2472,'08W Project List'!$F:$F,0))),$K2472,#N/A)</f>
        <v>#N/A</v>
      </c>
      <c r="M2472" s="35" t="e">
        <f>IF(ISNUMBER(L2472),#N/A,IF(ISNUMBER(INDEX('Approved CPZ List'!$I:$I,MATCH('HFTD CPZ'!$B2472,'Approved CPZ List'!$B:$B,0))),$K2472,#N/A))</f>
        <v>#N/A</v>
      </c>
    </row>
    <row r="2473" spans="1:13" ht="15.75" x14ac:dyDescent="0.25">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List'!$I:$I,MATCH('HFTD CPZ'!$B2473,'08W Project List'!$F:$F,0))),$K2473,#N/A)</f>
        <v>#N/A</v>
      </c>
      <c r="M2473" s="35" t="e">
        <f>IF(ISNUMBER(L2473),#N/A,IF(ISNUMBER(INDEX('Approved CPZ List'!$I:$I,MATCH('HFTD CPZ'!$B2473,'Approved CPZ List'!$B:$B,0))),$K2473,#N/A))</f>
        <v>#N/A</v>
      </c>
    </row>
    <row r="2474" spans="1:13" ht="15.75" x14ac:dyDescent="0.25">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List'!$I:$I,MATCH('HFTD CPZ'!$B2474,'08W Project List'!$F:$F,0))),$K2474,#N/A)</f>
        <v>#N/A</v>
      </c>
      <c r="M2474" s="35" t="e">
        <f>IF(ISNUMBER(L2474),#N/A,IF(ISNUMBER(INDEX('Approved CPZ List'!$I:$I,MATCH('HFTD CPZ'!$B2474,'Approved CPZ List'!$B:$B,0))),$K2474,#N/A))</f>
        <v>#N/A</v>
      </c>
    </row>
    <row r="2475" spans="1:13" ht="15.75" x14ac:dyDescent="0.25">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List'!$I:$I,MATCH('HFTD CPZ'!$B2475,'08W Project List'!$F:$F,0))),$K2475,#N/A)</f>
        <v>#N/A</v>
      </c>
      <c r="M2475" s="35" t="e">
        <f>IF(ISNUMBER(L2475),#N/A,IF(ISNUMBER(INDEX('Approved CPZ List'!$I:$I,MATCH('HFTD CPZ'!$B2475,'Approved CPZ List'!$B:$B,0))),$K2475,#N/A))</f>
        <v>#N/A</v>
      </c>
    </row>
    <row r="2476" spans="1:13" ht="15.75" x14ac:dyDescent="0.25">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List'!$I:$I,MATCH('HFTD CPZ'!$B2476,'08W Project List'!$F:$F,0))),$K2476,#N/A)</f>
        <v>#N/A</v>
      </c>
      <c r="M2476" s="35" t="e">
        <f>IF(ISNUMBER(L2476),#N/A,IF(ISNUMBER(INDEX('Approved CPZ List'!$I:$I,MATCH('HFTD CPZ'!$B2476,'Approved CPZ List'!$B:$B,0))),$K2476,#N/A))</f>
        <v>#N/A</v>
      </c>
    </row>
    <row r="2477" spans="1:13" ht="15.75" x14ac:dyDescent="0.25">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List'!$I:$I,MATCH('HFTD CPZ'!$B2477,'08W Project List'!$F:$F,0))),$K2477,#N/A)</f>
        <v>#N/A</v>
      </c>
      <c r="M2477" s="35" t="e">
        <f>IF(ISNUMBER(L2477),#N/A,IF(ISNUMBER(INDEX('Approved CPZ List'!$I:$I,MATCH('HFTD CPZ'!$B2477,'Approved CPZ List'!$B:$B,0))),$K2477,#N/A))</f>
        <v>#N/A</v>
      </c>
    </row>
    <row r="2478" spans="1:13" ht="15.75" x14ac:dyDescent="0.25">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List'!$I:$I,MATCH('HFTD CPZ'!$B2478,'08W Project List'!$F:$F,0))),$K2478,#N/A)</f>
        <v>#N/A</v>
      </c>
      <c r="M2478" s="35" t="e">
        <f>IF(ISNUMBER(L2478),#N/A,IF(ISNUMBER(INDEX('Approved CPZ List'!$I:$I,MATCH('HFTD CPZ'!$B2478,'Approved CPZ List'!$B:$B,0))),$K2478,#N/A))</f>
        <v>#N/A</v>
      </c>
    </row>
    <row r="2479" spans="1:13" ht="15.75" x14ac:dyDescent="0.25">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List'!$I:$I,MATCH('HFTD CPZ'!$B2479,'08W Project List'!$F:$F,0))),$K2479,#N/A)</f>
        <v>#N/A</v>
      </c>
      <c r="M2479" s="35" t="e">
        <f>IF(ISNUMBER(L2479),#N/A,IF(ISNUMBER(INDEX('Approved CPZ List'!$I:$I,MATCH('HFTD CPZ'!$B2479,'Approved CPZ List'!$B:$B,0))),$K2479,#N/A))</f>
        <v>#N/A</v>
      </c>
    </row>
    <row r="2480" spans="1:13" ht="15.75" x14ac:dyDescent="0.25">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List'!$I:$I,MATCH('HFTD CPZ'!$B2480,'08W Project List'!$F:$F,0))),$K2480,#N/A)</f>
        <v>#N/A</v>
      </c>
      <c r="M2480" s="35" t="e">
        <f>IF(ISNUMBER(L2480),#N/A,IF(ISNUMBER(INDEX('Approved CPZ List'!$I:$I,MATCH('HFTD CPZ'!$B2480,'Approved CPZ List'!$B:$B,0))),$K2480,#N/A))</f>
        <v>#N/A</v>
      </c>
    </row>
    <row r="2481" spans="1:13" ht="15.75" x14ac:dyDescent="0.25">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List'!$I:$I,MATCH('HFTD CPZ'!$B2481,'08W Project List'!$F:$F,0))),$K2481,#N/A)</f>
        <v>#N/A</v>
      </c>
      <c r="M2481" s="35" t="e">
        <f>IF(ISNUMBER(L2481),#N/A,IF(ISNUMBER(INDEX('Approved CPZ List'!$I:$I,MATCH('HFTD CPZ'!$B2481,'Approved CPZ List'!$B:$B,0))),$K2481,#N/A))</f>
        <v>#N/A</v>
      </c>
    </row>
    <row r="2482" spans="1:13" ht="15.75" x14ac:dyDescent="0.25">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List'!$I:$I,MATCH('HFTD CPZ'!$B2482,'08W Project List'!$F:$F,0))),$K2482,#N/A)</f>
        <v>#N/A</v>
      </c>
      <c r="M2482" s="35" t="e">
        <f>IF(ISNUMBER(L2482),#N/A,IF(ISNUMBER(INDEX('Approved CPZ List'!$I:$I,MATCH('HFTD CPZ'!$B2482,'Approved CPZ List'!$B:$B,0))),$K2482,#N/A))</f>
        <v>#N/A</v>
      </c>
    </row>
    <row r="2483" spans="1:13" ht="15.75" x14ac:dyDescent="0.25">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List'!$I:$I,MATCH('HFTD CPZ'!$B2483,'08W Project List'!$F:$F,0))),$K2483,#N/A)</f>
        <v>#N/A</v>
      </c>
      <c r="M2483" s="35" t="e">
        <f>IF(ISNUMBER(L2483),#N/A,IF(ISNUMBER(INDEX('Approved CPZ List'!$I:$I,MATCH('HFTD CPZ'!$B2483,'Approved CPZ List'!$B:$B,0))),$K2483,#N/A))</f>
        <v>#N/A</v>
      </c>
    </row>
    <row r="2484" spans="1:13" ht="15.75" x14ac:dyDescent="0.25">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List'!$I:$I,MATCH('HFTD CPZ'!$B2484,'08W Project List'!$F:$F,0))),$K2484,#N/A)</f>
        <v>#N/A</v>
      </c>
      <c r="M2484" s="35" t="e">
        <f>IF(ISNUMBER(L2484),#N/A,IF(ISNUMBER(INDEX('Approved CPZ List'!$I:$I,MATCH('HFTD CPZ'!$B2484,'Approved CPZ List'!$B:$B,0))),$K2484,#N/A))</f>
        <v>#N/A</v>
      </c>
    </row>
    <row r="2485" spans="1:13" ht="15.75" x14ac:dyDescent="0.25">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List'!$I:$I,MATCH('HFTD CPZ'!$B2485,'08W Project List'!$F:$F,0))),$K2485,#N/A)</f>
        <v>#N/A</v>
      </c>
      <c r="M2485" s="35" t="e">
        <f>IF(ISNUMBER(L2485),#N/A,IF(ISNUMBER(INDEX('Approved CPZ List'!$I:$I,MATCH('HFTD CPZ'!$B2485,'Approved CPZ List'!$B:$B,0))),$K2485,#N/A))</f>
        <v>#N/A</v>
      </c>
    </row>
    <row r="2486" spans="1:13" ht="15.75" x14ac:dyDescent="0.25">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List'!$I:$I,MATCH('HFTD CPZ'!$B2486,'08W Project List'!$F:$F,0))),$K2486,#N/A)</f>
        <v>#N/A</v>
      </c>
      <c r="M2486" s="35" t="e">
        <f>IF(ISNUMBER(L2486),#N/A,IF(ISNUMBER(INDEX('Approved CPZ List'!$I:$I,MATCH('HFTD CPZ'!$B2486,'Approved CPZ List'!$B:$B,0))),$K2486,#N/A))</f>
        <v>#N/A</v>
      </c>
    </row>
    <row r="2487" spans="1:13" ht="15.75" x14ac:dyDescent="0.25">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List'!$I:$I,MATCH('HFTD CPZ'!$B2487,'08W Project List'!$F:$F,0))),$K2487,#N/A)</f>
        <v>#N/A</v>
      </c>
      <c r="M2487" s="35" t="e">
        <f>IF(ISNUMBER(L2487),#N/A,IF(ISNUMBER(INDEX('Approved CPZ List'!$I:$I,MATCH('HFTD CPZ'!$B2487,'Approved CPZ List'!$B:$B,0))),$K2487,#N/A))</f>
        <v>#N/A</v>
      </c>
    </row>
    <row r="2488" spans="1:13" ht="15.75" x14ac:dyDescent="0.25">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List'!$I:$I,MATCH('HFTD CPZ'!$B2488,'08W Project List'!$F:$F,0))),$K2488,#N/A)</f>
        <v>#N/A</v>
      </c>
      <c r="M2488" s="35" t="e">
        <f>IF(ISNUMBER(L2488),#N/A,IF(ISNUMBER(INDEX('Approved CPZ List'!$I:$I,MATCH('HFTD CPZ'!$B2488,'Approved CPZ List'!$B:$B,0))),$K2488,#N/A))</f>
        <v>#N/A</v>
      </c>
    </row>
    <row r="2489" spans="1:13" ht="15.75" x14ac:dyDescent="0.25">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List'!$I:$I,MATCH('HFTD CPZ'!$B2489,'08W Project List'!$F:$F,0))),$K2489,#N/A)</f>
        <v>#N/A</v>
      </c>
      <c r="M2489" s="35" t="e">
        <f>IF(ISNUMBER(L2489),#N/A,IF(ISNUMBER(INDEX('Approved CPZ List'!$I:$I,MATCH('HFTD CPZ'!$B2489,'Approved CPZ List'!$B:$B,0))),$K2489,#N/A))</f>
        <v>#N/A</v>
      </c>
    </row>
    <row r="2490" spans="1:13" ht="15.75" x14ac:dyDescent="0.25">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List'!$I:$I,MATCH('HFTD CPZ'!$B2490,'08W Project List'!$F:$F,0))),$K2490,#N/A)</f>
        <v>#N/A</v>
      </c>
      <c r="M2490" s="35" t="e">
        <f>IF(ISNUMBER(L2490),#N/A,IF(ISNUMBER(INDEX('Approved CPZ List'!$I:$I,MATCH('HFTD CPZ'!$B2490,'Approved CPZ List'!$B:$B,0))),$K2490,#N/A))</f>
        <v>#N/A</v>
      </c>
    </row>
    <row r="2491" spans="1:13" ht="15.75" x14ac:dyDescent="0.25">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List'!$I:$I,MATCH('HFTD CPZ'!$B2491,'08W Project List'!$F:$F,0))),$K2491,#N/A)</f>
        <v>#N/A</v>
      </c>
      <c r="M2491" s="35" t="e">
        <f>IF(ISNUMBER(L2491),#N/A,IF(ISNUMBER(INDEX('Approved CPZ List'!$I:$I,MATCH('HFTD CPZ'!$B2491,'Approved CPZ List'!$B:$B,0))),$K2491,#N/A))</f>
        <v>#N/A</v>
      </c>
    </row>
    <row r="2492" spans="1:13" ht="15.75" x14ac:dyDescent="0.25">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List'!$I:$I,MATCH('HFTD CPZ'!$B2492,'08W Project List'!$F:$F,0))),$K2492,#N/A)</f>
        <v>#N/A</v>
      </c>
      <c r="M2492" s="35" t="e">
        <f>IF(ISNUMBER(L2492),#N/A,IF(ISNUMBER(INDEX('Approved CPZ List'!$I:$I,MATCH('HFTD CPZ'!$B2492,'Approved CPZ List'!$B:$B,0))),$K2492,#N/A))</f>
        <v>#N/A</v>
      </c>
    </row>
    <row r="2493" spans="1:13" ht="15.75" x14ac:dyDescent="0.25">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List'!$I:$I,MATCH('HFTD CPZ'!$B2493,'08W Project List'!$F:$F,0))),$K2493,#N/A)</f>
        <v>#N/A</v>
      </c>
      <c r="M2493" s="35" t="e">
        <f>IF(ISNUMBER(L2493),#N/A,IF(ISNUMBER(INDEX('Approved CPZ List'!$I:$I,MATCH('HFTD CPZ'!$B2493,'Approved CPZ List'!$B:$B,0))),$K2493,#N/A))</f>
        <v>#N/A</v>
      </c>
    </row>
    <row r="2494" spans="1:13" ht="15.75" x14ac:dyDescent="0.25">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List'!$I:$I,MATCH('HFTD CPZ'!$B2494,'08W Project List'!$F:$F,0))),$K2494,#N/A)</f>
        <v>#N/A</v>
      </c>
      <c r="M2494" s="35" t="e">
        <f>IF(ISNUMBER(L2494),#N/A,IF(ISNUMBER(INDEX('Approved CPZ List'!$I:$I,MATCH('HFTD CPZ'!$B2494,'Approved CPZ List'!$B:$B,0))),$K2494,#N/A))</f>
        <v>#N/A</v>
      </c>
    </row>
    <row r="2495" spans="1:13" ht="15.75" x14ac:dyDescent="0.25">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List'!$I:$I,MATCH('HFTD CPZ'!$B2495,'08W Project List'!$F:$F,0))),$K2495,#N/A)</f>
        <v>#N/A</v>
      </c>
      <c r="M2495" s="35" t="e">
        <f>IF(ISNUMBER(L2495),#N/A,IF(ISNUMBER(INDEX('Approved CPZ List'!$I:$I,MATCH('HFTD CPZ'!$B2495,'Approved CPZ List'!$B:$B,0))),$K2495,#N/A))</f>
        <v>#N/A</v>
      </c>
    </row>
    <row r="2496" spans="1:13" ht="15.75" x14ac:dyDescent="0.25">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List'!$I:$I,MATCH('HFTD CPZ'!$B2496,'08W Project List'!$F:$F,0))),$K2496,#N/A)</f>
        <v>#N/A</v>
      </c>
      <c r="M2496" s="35" t="e">
        <f>IF(ISNUMBER(L2496),#N/A,IF(ISNUMBER(INDEX('Approved CPZ List'!$I:$I,MATCH('HFTD CPZ'!$B2496,'Approved CPZ List'!$B:$B,0))),$K2496,#N/A))</f>
        <v>#N/A</v>
      </c>
    </row>
    <row r="2497" spans="1:13" ht="15.75" x14ac:dyDescent="0.25">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List'!$I:$I,MATCH('HFTD CPZ'!$B2497,'08W Project List'!$F:$F,0))),$K2497,#N/A)</f>
        <v>#N/A</v>
      </c>
      <c r="M2497" s="35" t="e">
        <f>IF(ISNUMBER(L2497),#N/A,IF(ISNUMBER(INDEX('Approved CPZ List'!$I:$I,MATCH('HFTD CPZ'!$B2497,'Approved CPZ List'!$B:$B,0))),$K2497,#N/A))</f>
        <v>#N/A</v>
      </c>
    </row>
    <row r="2498" spans="1:13" ht="15.75" x14ac:dyDescent="0.25">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List'!$I:$I,MATCH('HFTD CPZ'!$B2498,'08W Project List'!$F:$F,0))),$K2498,#N/A)</f>
        <v>#N/A</v>
      </c>
      <c r="M2498" s="35" t="e">
        <f>IF(ISNUMBER(L2498),#N/A,IF(ISNUMBER(INDEX('Approved CPZ List'!$I:$I,MATCH('HFTD CPZ'!$B2498,'Approved CPZ List'!$B:$B,0))),$K2498,#N/A))</f>
        <v>#N/A</v>
      </c>
    </row>
    <row r="2499" spans="1:13" ht="15.75" x14ac:dyDescent="0.25">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List'!$I:$I,MATCH('HFTD CPZ'!$B2499,'08W Project List'!$F:$F,0))),$K2499,#N/A)</f>
        <v>#N/A</v>
      </c>
      <c r="M2499" s="35" t="e">
        <f>IF(ISNUMBER(L2499),#N/A,IF(ISNUMBER(INDEX('Approved CPZ List'!$I:$I,MATCH('HFTD CPZ'!$B2499,'Approved CPZ List'!$B:$B,0))),$K2499,#N/A))</f>
        <v>#N/A</v>
      </c>
    </row>
    <row r="2500" spans="1:13" ht="15.75" x14ac:dyDescent="0.25">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List'!$I:$I,MATCH('HFTD CPZ'!$B2500,'08W Project List'!$F:$F,0))),$K2500,#N/A)</f>
        <v>#N/A</v>
      </c>
      <c r="M2500" s="35" t="e">
        <f>IF(ISNUMBER(L2500),#N/A,IF(ISNUMBER(INDEX('Approved CPZ List'!$I:$I,MATCH('HFTD CPZ'!$B2500,'Approved CPZ List'!$B:$B,0))),$K2500,#N/A))</f>
        <v>#N/A</v>
      </c>
    </row>
    <row r="2501" spans="1:13" ht="15.75" x14ac:dyDescent="0.25">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List'!$I:$I,MATCH('HFTD CPZ'!$B2501,'08W Project List'!$F:$F,0))),$K2501,#N/A)</f>
        <v>#N/A</v>
      </c>
      <c r="M2501" s="35" t="e">
        <f>IF(ISNUMBER(L2501),#N/A,IF(ISNUMBER(INDEX('Approved CPZ List'!$I:$I,MATCH('HFTD CPZ'!$B2501,'Approved CPZ List'!$B:$B,0))),$K2501,#N/A))</f>
        <v>#N/A</v>
      </c>
    </row>
    <row r="2502" spans="1:13" ht="15.75" x14ac:dyDescent="0.25">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List'!$I:$I,MATCH('HFTD CPZ'!$B2502,'08W Project List'!$F:$F,0))),$K2502,#N/A)</f>
        <v>#N/A</v>
      </c>
      <c r="M2502" s="35" t="e">
        <f>IF(ISNUMBER(L2502),#N/A,IF(ISNUMBER(INDEX('Approved CPZ List'!$I:$I,MATCH('HFTD CPZ'!$B2502,'Approved CPZ List'!$B:$B,0))),$K2502,#N/A))</f>
        <v>#N/A</v>
      </c>
    </row>
    <row r="2503" spans="1:13" ht="15.75" x14ac:dyDescent="0.25">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List'!$I:$I,MATCH('HFTD CPZ'!$B2503,'08W Project List'!$F:$F,0))),$K2503,#N/A)</f>
        <v>#N/A</v>
      </c>
      <c r="M2503" s="35" t="e">
        <f>IF(ISNUMBER(L2503),#N/A,IF(ISNUMBER(INDEX('Approved CPZ List'!$I:$I,MATCH('HFTD CPZ'!$B2503,'Approved CPZ List'!$B:$B,0))),$K2503,#N/A))</f>
        <v>#N/A</v>
      </c>
    </row>
    <row r="2504" spans="1:13" ht="15.75" x14ac:dyDescent="0.25">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List'!$I:$I,MATCH('HFTD CPZ'!$B2504,'08W Project List'!$F:$F,0))),$K2504,#N/A)</f>
        <v>#N/A</v>
      </c>
      <c r="M2504" s="35" t="e">
        <f>IF(ISNUMBER(L2504),#N/A,IF(ISNUMBER(INDEX('Approved CPZ List'!$I:$I,MATCH('HFTD CPZ'!$B2504,'Approved CPZ List'!$B:$B,0))),$K2504,#N/A))</f>
        <v>#N/A</v>
      </c>
    </row>
    <row r="2505" spans="1:13" ht="15.75" x14ac:dyDescent="0.25">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List'!$I:$I,MATCH('HFTD CPZ'!$B2505,'08W Project List'!$F:$F,0))),$K2505,#N/A)</f>
        <v>#N/A</v>
      </c>
      <c r="M2505" s="35" t="e">
        <f>IF(ISNUMBER(L2505),#N/A,IF(ISNUMBER(INDEX('Approved CPZ List'!$I:$I,MATCH('HFTD CPZ'!$B2505,'Approved CPZ List'!$B:$B,0))),$K2505,#N/A))</f>
        <v>#N/A</v>
      </c>
    </row>
    <row r="2506" spans="1:13" ht="15.75" x14ac:dyDescent="0.25">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List'!$I:$I,MATCH('HFTD CPZ'!$B2506,'08W Project List'!$F:$F,0))),$K2506,#N/A)</f>
        <v>#N/A</v>
      </c>
      <c r="M2506" s="35" t="e">
        <f>IF(ISNUMBER(L2506),#N/A,IF(ISNUMBER(INDEX('Approved CPZ List'!$I:$I,MATCH('HFTD CPZ'!$B2506,'Approved CPZ List'!$B:$B,0))),$K2506,#N/A))</f>
        <v>#N/A</v>
      </c>
    </row>
    <row r="2507" spans="1:13" ht="15.75" x14ac:dyDescent="0.25">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List'!$I:$I,MATCH('HFTD CPZ'!$B2507,'08W Project List'!$F:$F,0))),$K2507,#N/A)</f>
        <v>#N/A</v>
      </c>
      <c r="M2507" s="35" t="e">
        <f>IF(ISNUMBER(L2507),#N/A,IF(ISNUMBER(INDEX('Approved CPZ List'!$I:$I,MATCH('HFTD CPZ'!$B2507,'Approved CPZ List'!$B:$B,0))),$K2507,#N/A))</f>
        <v>#N/A</v>
      </c>
    </row>
    <row r="2508" spans="1:13" ht="15.75" x14ac:dyDescent="0.25">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List'!$I:$I,MATCH('HFTD CPZ'!$B2508,'08W Project List'!$F:$F,0))),$K2508,#N/A)</f>
        <v>#N/A</v>
      </c>
      <c r="M2508" s="35" t="e">
        <f>IF(ISNUMBER(L2508),#N/A,IF(ISNUMBER(INDEX('Approved CPZ List'!$I:$I,MATCH('HFTD CPZ'!$B2508,'Approved CPZ List'!$B:$B,0))),$K2508,#N/A))</f>
        <v>#N/A</v>
      </c>
    </row>
    <row r="2509" spans="1:13" ht="15.75" x14ac:dyDescent="0.25">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List'!$I:$I,MATCH('HFTD CPZ'!$B2509,'08W Project List'!$F:$F,0))),$K2509,#N/A)</f>
        <v>#N/A</v>
      </c>
      <c r="M2509" s="35" t="e">
        <f>IF(ISNUMBER(L2509),#N/A,IF(ISNUMBER(INDEX('Approved CPZ List'!$I:$I,MATCH('HFTD CPZ'!$B2509,'Approved CPZ List'!$B:$B,0))),$K2509,#N/A))</f>
        <v>#N/A</v>
      </c>
    </row>
    <row r="2510" spans="1:13" ht="15.75" x14ac:dyDescent="0.25">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List'!$I:$I,MATCH('HFTD CPZ'!$B2510,'08W Project List'!$F:$F,0))),$K2510,#N/A)</f>
        <v>#N/A</v>
      </c>
      <c r="M2510" s="35" t="e">
        <f>IF(ISNUMBER(L2510),#N/A,IF(ISNUMBER(INDEX('Approved CPZ List'!$I:$I,MATCH('HFTD CPZ'!$B2510,'Approved CPZ List'!$B:$B,0))),$K2510,#N/A))</f>
        <v>#N/A</v>
      </c>
    </row>
    <row r="2511" spans="1:13" ht="15.75" x14ac:dyDescent="0.25">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List'!$I:$I,MATCH('HFTD CPZ'!$B2511,'08W Project List'!$F:$F,0))),$K2511,#N/A)</f>
        <v>#N/A</v>
      </c>
      <c r="M2511" s="35" t="e">
        <f>IF(ISNUMBER(L2511),#N/A,IF(ISNUMBER(INDEX('Approved CPZ List'!$I:$I,MATCH('HFTD CPZ'!$B2511,'Approved CPZ List'!$B:$B,0))),$K2511,#N/A))</f>
        <v>#N/A</v>
      </c>
    </row>
    <row r="2512" spans="1:13" ht="15.75" x14ac:dyDescent="0.25">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List'!$I:$I,MATCH('HFTD CPZ'!$B2512,'08W Project List'!$F:$F,0))),$K2512,#N/A)</f>
        <v>#N/A</v>
      </c>
      <c r="M2512" s="35" t="e">
        <f>IF(ISNUMBER(L2512),#N/A,IF(ISNUMBER(INDEX('Approved CPZ List'!$I:$I,MATCH('HFTD CPZ'!$B2512,'Approved CPZ List'!$B:$B,0))),$K2512,#N/A))</f>
        <v>#N/A</v>
      </c>
    </row>
    <row r="2513" spans="1:13" ht="15.75" x14ac:dyDescent="0.25">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List'!$I:$I,MATCH('HFTD CPZ'!$B2513,'08W Project List'!$F:$F,0))),$K2513,#N/A)</f>
        <v>#N/A</v>
      </c>
      <c r="M2513" s="35" t="e">
        <f>IF(ISNUMBER(L2513),#N/A,IF(ISNUMBER(INDEX('Approved CPZ List'!$I:$I,MATCH('HFTD CPZ'!$B2513,'Approved CPZ List'!$B:$B,0))),$K2513,#N/A))</f>
        <v>#N/A</v>
      </c>
    </row>
    <row r="2514" spans="1:13" ht="15.75" x14ac:dyDescent="0.25">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List'!$I:$I,MATCH('HFTD CPZ'!$B2514,'08W Project List'!$F:$F,0))),$K2514,#N/A)</f>
        <v>#N/A</v>
      </c>
      <c r="M2514" s="35" t="e">
        <f>IF(ISNUMBER(L2514),#N/A,IF(ISNUMBER(INDEX('Approved CPZ List'!$I:$I,MATCH('HFTD CPZ'!$B2514,'Approved CPZ List'!$B:$B,0))),$K2514,#N/A))</f>
        <v>#N/A</v>
      </c>
    </row>
    <row r="2515" spans="1:13" ht="15.75" x14ac:dyDescent="0.25">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List'!$I:$I,MATCH('HFTD CPZ'!$B2515,'08W Project List'!$F:$F,0))),$K2515,#N/A)</f>
        <v>#N/A</v>
      </c>
      <c r="M2515" s="35" t="e">
        <f>IF(ISNUMBER(L2515),#N/A,IF(ISNUMBER(INDEX('Approved CPZ List'!$I:$I,MATCH('HFTD CPZ'!$B2515,'Approved CPZ List'!$B:$B,0))),$K2515,#N/A))</f>
        <v>#N/A</v>
      </c>
    </row>
    <row r="2516" spans="1:13" ht="15.75" x14ac:dyDescent="0.25">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List'!$I:$I,MATCH('HFTD CPZ'!$B2516,'08W Project List'!$F:$F,0))),$K2516,#N/A)</f>
        <v>#N/A</v>
      </c>
      <c r="M2516" s="35" t="e">
        <f>IF(ISNUMBER(L2516),#N/A,IF(ISNUMBER(INDEX('Approved CPZ List'!$I:$I,MATCH('HFTD CPZ'!$B2516,'Approved CPZ List'!$B:$B,0))),$K2516,#N/A))</f>
        <v>#N/A</v>
      </c>
    </row>
    <row r="2517" spans="1:13" ht="15.75" x14ac:dyDescent="0.25">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List'!$I:$I,MATCH('HFTD CPZ'!$B2517,'08W Project List'!$F:$F,0))),$K2517,#N/A)</f>
        <v>#N/A</v>
      </c>
      <c r="M2517" s="35" t="e">
        <f>IF(ISNUMBER(L2517),#N/A,IF(ISNUMBER(INDEX('Approved CPZ List'!$I:$I,MATCH('HFTD CPZ'!$B2517,'Approved CPZ List'!$B:$B,0))),$K2517,#N/A))</f>
        <v>#N/A</v>
      </c>
    </row>
    <row r="2518" spans="1:13" ht="15.75" x14ac:dyDescent="0.25">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List'!$I:$I,MATCH('HFTD CPZ'!$B2518,'08W Project List'!$F:$F,0))),$K2518,#N/A)</f>
        <v>#N/A</v>
      </c>
      <c r="M2518" s="35" t="e">
        <f>IF(ISNUMBER(L2518),#N/A,IF(ISNUMBER(INDEX('Approved CPZ List'!$I:$I,MATCH('HFTD CPZ'!$B2518,'Approved CPZ List'!$B:$B,0))),$K2518,#N/A))</f>
        <v>#N/A</v>
      </c>
    </row>
    <row r="2519" spans="1:13" ht="15.75" x14ac:dyDescent="0.25">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List'!$I:$I,MATCH('HFTD CPZ'!$B2519,'08W Project List'!$F:$F,0))),$K2519,#N/A)</f>
        <v>#N/A</v>
      </c>
      <c r="M2519" s="35" t="e">
        <f>IF(ISNUMBER(L2519),#N/A,IF(ISNUMBER(INDEX('Approved CPZ List'!$I:$I,MATCH('HFTD CPZ'!$B2519,'Approved CPZ List'!$B:$B,0))),$K2519,#N/A))</f>
        <v>#N/A</v>
      </c>
    </row>
    <row r="2520" spans="1:13" ht="15.75" x14ac:dyDescent="0.25">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List'!$I:$I,MATCH('HFTD CPZ'!$B2520,'08W Project List'!$F:$F,0))),$K2520,#N/A)</f>
        <v>#N/A</v>
      </c>
      <c r="M2520" s="35" t="e">
        <f>IF(ISNUMBER(L2520),#N/A,IF(ISNUMBER(INDEX('Approved CPZ List'!$I:$I,MATCH('HFTD CPZ'!$B2520,'Approved CPZ List'!$B:$B,0))),$K2520,#N/A))</f>
        <v>#N/A</v>
      </c>
    </row>
    <row r="2521" spans="1:13" ht="15.75" x14ac:dyDescent="0.25">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List'!$I:$I,MATCH('HFTD CPZ'!$B2521,'08W Project List'!$F:$F,0))),$K2521,#N/A)</f>
        <v>#N/A</v>
      </c>
      <c r="M2521" s="35" t="e">
        <f>IF(ISNUMBER(L2521),#N/A,IF(ISNUMBER(INDEX('Approved CPZ List'!$I:$I,MATCH('HFTD CPZ'!$B2521,'Approved CPZ List'!$B:$B,0))),$K2521,#N/A))</f>
        <v>#N/A</v>
      </c>
    </row>
    <row r="2522" spans="1:13" ht="15.75" x14ac:dyDescent="0.25">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List'!$I:$I,MATCH('HFTD CPZ'!$B2522,'08W Project List'!$F:$F,0))),$K2522,#N/A)</f>
        <v>#N/A</v>
      </c>
      <c r="M2522" s="35" t="e">
        <f>IF(ISNUMBER(L2522),#N/A,IF(ISNUMBER(INDEX('Approved CPZ List'!$I:$I,MATCH('HFTD CPZ'!$B2522,'Approved CPZ List'!$B:$B,0))),$K2522,#N/A))</f>
        <v>#N/A</v>
      </c>
    </row>
    <row r="2523" spans="1:13" ht="15.75" x14ac:dyDescent="0.25">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List'!$I:$I,MATCH('HFTD CPZ'!$B2523,'08W Project List'!$F:$F,0))),$K2523,#N/A)</f>
        <v>#N/A</v>
      </c>
      <c r="M2523" s="35" t="e">
        <f>IF(ISNUMBER(L2523),#N/A,IF(ISNUMBER(INDEX('Approved CPZ List'!$I:$I,MATCH('HFTD CPZ'!$B2523,'Approved CPZ List'!$B:$B,0))),$K2523,#N/A))</f>
        <v>#N/A</v>
      </c>
    </row>
    <row r="2524" spans="1:13" ht="15.75" x14ac:dyDescent="0.25">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List'!$I:$I,MATCH('HFTD CPZ'!$B2524,'08W Project List'!$F:$F,0))),$K2524,#N/A)</f>
        <v>#N/A</v>
      </c>
      <c r="M2524" s="35" t="e">
        <f>IF(ISNUMBER(L2524),#N/A,IF(ISNUMBER(INDEX('Approved CPZ List'!$I:$I,MATCH('HFTD CPZ'!$B2524,'Approved CPZ List'!$B:$B,0))),$K2524,#N/A))</f>
        <v>#N/A</v>
      </c>
    </row>
    <row r="2525" spans="1:13" ht="15.75" x14ac:dyDescent="0.25">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List'!$I:$I,MATCH('HFTD CPZ'!$B2525,'08W Project List'!$F:$F,0))),$K2525,#N/A)</f>
        <v>#N/A</v>
      </c>
      <c r="M2525" s="35" t="e">
        <f>IF(ISNUMBER(L2525),#N/A,IF(ISNUMBER(INDEX('Approved CPZ List'!$I:$I,MATCH('HFTD CPZ'!$B2525,'Approved CPZ List'!$B:$B,0))),$K2525,#N/A))</f>
        <v>#N/A</v>
      </c>
    </row>
    <row r="2526" spans="1:13" ht="15.75" x14ac:dyDescent="0.25">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List'!$I:$I,MATCH('HFTD CPZ'!$B2526,'08W Project List'!$F:$F,0))),$K2526,#N/A)</f>
        <v>#N/A</v>
      </c>
      <c r="M2526" s="35" t="e">
        <f>IF(ISNUMBER(L2526),#N/A,IF(ISNUMBER(INDEX('Approved CPZ List'!$I:$I,MATCH('HFTD CPZ'!$B2526,'Approved CPZ List'!$B:$B,0))),$K2526,#N/A))</f>
        <v>#N/A</v>
      </c>
    </row>
    <row r="2527" spans="1:13" ht="15.75" x14ac:dyDescent="0.25">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List'!$I:$I,MATCH('HFTD CPZ'!$B2527,'08W Project List'!$F:$F,0))),$K2527,#N/A)</f>
        <v>#N/A</v>
      </c>
      <c r="M2527" s="35" t="e">
        <f>IF(ISNUMBER(L2527),#N/A,IF(ISNUMBER(INDEX('Approved CPZ List'!$I:$I,MATCH('HFTD CPZ'!$B2527,'Approved CPZ List'!$B:$B,0))),$K2527,#N/A))</f>
        <v>#N/A</v>
      </c>
    </row>
    <row r="2528" spans="1:13" ht="15.75" x14ac:dyDescent="0.25">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List'!$I:$I,MATCH('HFTD CPZ'!$B2528,'08W Project List'!$F:$F,0))),$K2528,#N/A)</f>
        <v>#N/A</v>
      </c>
      <c r="M2528" s="35" t="e">
        <f>IF(ISNUMBER(L2528),#N/A,IF(ISNUMBER(INDEX('Approved CPZ List'!$I:$I,MATCH('HFTD CPZ'!$B2528,'Approved CPZ List'!$B:$B,0))),$K2528,#N/A))</f>
        <v>#N/A</v>
      </c>
    </row>
    <row r="2529" spans="1:13" ht="15.75" x14ac:dyDescent="0.25">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List'!$I:$I,MATCH('HFTD CPZ'!$B2529,'08W Project List'!$F:$F,0))),$K2529,#N/A)</f>
        <v>#N/A</v>
      </c>
      <c r="M2529" s="35" t="e">
        <f>IF(ISNUMBER(L2529),#N/A,IF(ISNUMBER(INDEX('Approved CPZ List'!$I:$I,MATCH('HFTD CPZ'!$B2529,'Approved CPZ List'!$B:$B,0))),$K2529,#N/A))</f>
        <v>#N/A</v>
      </c>
    </row>
    <row r="2530" spans="1:13" ht="15.75" x14ac:dyDescent="0.25">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List'!$I:$I,MATCH('HFTD CPZ'!$B2530,'08W Project List'!$F:$F,0))),$K2530,#N/A)</f>
        <v>#N/A</v>
      </c>
      <c r="M2530" s="35" t="e">
        <f>IF(ISNUMBER(L2530),#N/A,IF(ISNUMBER(INDEX('Approved CPZ List'!$I:$I,MATCH('HFTD CPZ'!$B2530,'Approved CPZ List'!$B:$B,0))),$K2530,#N/A))</f>
        <v>#N/A</v>
      </c>
    </row>
    <row r="2531" spans="1:13" ht="15.75" x14ac:dyDescent="0.25">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List'!$I:$I,MATCH('HFTD CPZ'!$B2531,'08W Project List'!$F:$F,0))),$K2531,#N/A)</f>
        <v>#N/A</v>
      </c>
      <c r="M2531" s="35" t="e">
        <f>IF(ISNUMBER(L2531),#N/A,IF(ISNUMBER(INDEX('Approved CPZ List'!$I:$I,MATCH('HFTD CPZ'!$B2531,'Approved CPZ List'!$B:$B,0))),$K2531,#N/A))</f>
        <v>#N/A</v>
      </c>
    </row>
    <row r="2532" spans="1:13" ht="15.75" x14ac:dyDescent="0.25">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List'!$I:$I,MATCH('HFTD CPZ'!$B2532,'08W Project List'!$F:$F,0))),$K2532,#N/A)</f>
        <v>#N/A</v>
      </c>
      <c r="M2532" s="35" t="e">
        <f>IF(ISNUMBER(L2532),#N/A,IF(ISNUMBER(INDEX('Approved CPZ List'!$I:$I,MATCH('HFTD CPZ'!$B2532,'Approved CPZ List'!$B:$B,0))),$K2532,#N/A))</f>
        <v>#N/A</v>
      </c>
    </row>
    <row r="2533" spans="1:13" ht="15.75" x14ac:dyDescent="0.25">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List'!$I:$I,MATCH('HFTD CPZ'!$B2533,'08W Project List'!$F:$F,0))),$K2533,#N/A)</f>
        <v>#N/A</v>
      </c>
      <c r="M2533" s="35" t="e">
        <f>IF(ISNUMBER(L2533),#N/A,IF(ISNUMBER(INDEX('Approved CPZ List'!$I:$I,MATCH('HFTD CPZ'!$B2533,'Approved CPZ List'!$B:$B,0))),$K2533,#N/A))</f>
        <v>#N/A</v>
      </c>
    </row>
    <row r="2534" spans="1:13" ht="15.75" x14ac:dyDescent="0.25">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List'!$I:$I,MATCH('HFTD CPZ'!$B2534,'08W Project List'!$F:$F,0))),$K2534,#N/A)</f>
        <v>#N/A</v>
      </c>
      <c r="M2534" s="35" t="e">
        <f>IF(ISNUMBER(L2534),#N/A,IF(ISNUMBER(INDEX('Approved CPZ List'!$I:$I,MATCH('HFTD CPZ'!$B2534,'Approved CPZ List'!$B:$B,0))),$K2534,#N/A))</f>
        <v>#N/A</v>
      </c>
    </row>
    <row r="2535" spans="1:13" ht="15.75" x14ac:dyDescent="0.25">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List'!$I:$I,MATCH('HFTD CPZ'!$B2535,'08W Project List'!$F:$F,0))),$K2535,#N/A)</f>
        <v>#N/A</v>
      </c>
      <c r="M2535" s="35" t="e">
        <f>IF(ISNUMBER(L2535),#N/A,IF(ISNUMBER(INDEX('Approved CPZ List'!$I:$I,MATCH('HFTD CPZ'!$B2535,'Approved CPZ List'!$B:$B,0))),$K2535,#N/A))</f>
        <v>#N/A</v>
      </c>
    </row>
    <row r="2536" spans="1:13" ht="15.75" x14ac:dyDescent="0.25">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List'!$I:$I,MATCH('HFTD CPZ'!$B2536,'08W Project List'!$F:$F,0))),$K2536,#N/A)</f>
        <v>#N/A</v>
      </c>
      <c r="M2536" s="35" t="e">
        <f>IF(ISNUMBER(L2536),#N/A,IF(ISNUMBER(INDEX('Approved CPZ List'!$I:$I,MATCH('HFTD CPZ'!$B2536,'Approved CPZ List'!$B:$B,0))),$K2536,#N/A))</f>
        <v>#N/A</v>
      </c>
    </row>
    <row r="2537" spans="1:13" ht="15.75" x14ac:dyDescent="0.25">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List'!$I:$I,MATCH('HFTD CPZ'!$B2537,'08W Project List'!$F:$F,0))),$K2537,#N/A)</f>
        <v>#N/A</v>
      </c>
      <c r="M2537" s="35" t="e">
        <f>IF(ISNUMBER(L2537),#N/A,IF(ISNUMBER(INDEX('Approved CPZ List'!$I:$I,MATCH('HFTD CPZ'!$B2537,'Approved CPZ List'!$B:$B,0))),$K2537,#N/A))</f>
        <v>#N/A</v>
      </c>
    </row>
    <row r="2538" spans="1:13" ht="15.75" x14ac:dyDescent="0.25">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List'!$I:$I,MATCH('HFTD CPZ'!$B2538,'08W Project List'!$F:$F,0))),$K2538,#N/A)</f>
        <v>#N/A</v>
      </c>
      <c r="M2538" s="35" t="e">
        <f>IF(ISNUMBER(L2538),#N/A,IF(ISNUMBER(INDEX('Approved CPZ List'!$I:$I,MATCH('HFTD CPZ'!$B2538,'Approved CPZ List'!$B:$B,0))),$K2538,#N/A))</f>
        <v>#N/A</v>
      </c>
    </row>
    <row r="2539" spans="1:13" ht="15.75" x14ac:dyDescent="0.25">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List'!$I:$I,MATCH('HFTD CPZ'!$B2539,'08W Project List'!$F:$F,0))),$K2539,#N/A)</f>
        <v>#N/A</v>
      </c>
      <c r="M2539" s="35" t="e">
        <f>IF(ISNUMBER(L2539),#N/A,IF(ISNUMBER(INDEX('Approved CPZ List'!$I:$I,MATCH('HFTD CPZ'!$B2539,'Approved CPZ List'!$B:$B,0))),$K2539,#N/A))</f>
        <v>#N/A</v>
      </c>
    </row>
    <row r="2540" spans="1:13" ht="15.75" x14ac:dyDescent="0.25">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List'!$I:$I,MATCH('HFTD CPZ'!$B2540,'08W Project List'!$F:$F,0))),$K2540,#N/A)</f>
        <v>#N/A</v>
      </c>
      <c r="M2540" s="35" t="e">
        <f>IF(ISNUMBER(L2540),#N/A,IF(ISNUMBER(INDEX('Approved CPZ List'!$I:$I,MATCH('HFTD CPZ'!$B2540,'Approved CPZ List'!$B:$B,0))),$K2540,#N/A))</f>
        <v>#N/A</v>
      </c>
    </row>
    <row r="2541" spans="1:13" ht="15.75" x14ac:dyDescent="0.25">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List'!$I:$I,MATCH('HFTD CPZ'!$B2541,'08W Project List'!$F:$F,0))),$K2541,#N/A)</f>
        <v>#N/A</v>
      </c>
      <c r="M2541" s="35" t="e">
        <f>IF(ISNUMBER(L2541),#N/A,IF(ISNUMBER(INDEX('Approved CPZ List'!$I:$I,MATCH('HFTD CPZ'!$B2541,'Approved CPZ List'!$B:$B,0))),$K2541,#N/A))</f>
        <v>#N/A</v>
      </c>
    </row>
    <row r="2542" spans="1:13" ht="15.75" x14ac:dyDescent="0.25">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List'!$I:$I,MATCH('HFTD CPZ'!$B2542,'08W Project List'!$F:$F,0))),$K2542,#N/A)</f>
        <v>#N/A</v>
      </c>
      <c r="M2542" s="35" t="e">
        <f>IF(ISNUMBER(L2542),#N/A,IF(ISNUMBER(INDEX('Approved CPZ List'!$I:$I,MATCH('HFTD CPZ'!$B2542,'Approved CPZ List'!$B:$B,0))),$K2542,#N/A))</f>
        <v>#N/A</v>
      </c>
    </row>
    <row r="2543" spans="1:13" ht="15.75" x14ac:dyDescent="0.25">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List'!$I:$I,MATCH('HFTD CPZ'!$B2543,'08W Project List'!$F:$F,0))),$K2543,#N/A)</f>
        <v>#N/A</v>
      </c>
      <c r="M2543" s="35" t="e">
        <f>IF(ISNUMBER(L2543),#N/A,IF(ISNUMBER(INDEX('Approved CPZ List'!$I:$I,MATCH('HFTD CPZ'!$B2543,'Approved CPZ List'!$B:$B,0))),$K2543,#N/A))</f>
        <v>#N/A</v>
      </c>
    </row>
    <row r="2544" spans="1:13" ht="15.75" x14ac:dyDescent="0.25">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List'!$I:$I,MATCH('HFTD CPZ'!$B2544,'08W Project List'!$F:$F,0))),$K2544,#N/A)</f>
        <v>#N/A</v>
      </c>
      <c r="M2544" s="35" t="e">
        <f>IF(ISNUMBER(L2544),#N/A,IF(ISNUMBER(INDEX('Approved CPZ List'!$I:$I,MATCH('HFTD CPZ'!$B2544,'Approved CPZ List'!$B:$B,0))),$K2544,#N/A))</f>
        <v>#N/A</v>
      </c>
    </row>
    <row r="2545" spans="1:13" ht="15.75" x14ac:dyDescent="0.25">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List'!$I:$I,MATCH('HFTD CPZ'!$B2545,'08W Project List'!$F:$F,0))),$K2545,#N/A)</f>
        <v>#N/A</v>
      </c>
      <c r="M2545" s="35" t="e">
        <f>IF(ISNUMBER(L2545),#N/A,IF(ISNUMBER(INDEX('Approved CPZ List'!$I:$I,MATCH('HFTD CPZ'!$B2545,'Approved CPZ List'!$B:$B,0))),$K2545,#N/A))</f>
        <v>#N/A</v>
      </c>
    </row>
    <row r="2546" spans="1:13" ht="15.75" x14ac:dyDescent="0.25">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List'!$I:$I,MATCH('HFTD CPZ'!$B2546,'08W Project List'!$F:$F,0))),$K2546,#N/A)</f>
        <v>#N/A</v>
      </c>
      <c r="M2546" s="35" t="e">
        <f>IF(ISNUMBER(L2546),#N/A,IF(ISNUMBER(INDEX('Approved CPZ List'!$I:$I,MATCH('HFTD CPZ'!$B2546,'Approved CPZ List'!$B:$B,0))),$K2546,#N/A))</f>
        <v>#N/A</v>
      </c>
    </row>
    <row r="2547" spans="1:13" ht="15.75" x14ac:dyDescent="0.25">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List'!$I:$I,MATCH('HFTD CPZ'!$B2547,'08W Project List'!$F:$F,0))),$K2547,#N/A)</f>
        <v>#N/A</v>
      </c>
      <c r="M2547" s="35" t="e">
        <f>IF(ISNUMBER(L2547),#N/A,IF(ISNUMBER(INDEX('Approved CPZ List'!$I:$I,MATCH('HFTD CPZ'!$B2547,'Approved CPZ List'!$B:$B,0))),$K2547,#N/A))</f>
        <v>#N/A</v>
      </c>
    </row>
    <row r="2548" spans="1:13" ht="15.75" x14ac:dyDescent="0.25">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List'!$I:$I,MATCH('HFTD CPZ'!$B2548,'08W Project List'!$F:$F,0))),$K2548,#N/A)</f>
        <v>#N/A</v>
      </c>
      <c r="M2548" s="35" t="e">
        <f>IF(ISNUMBER(L2548),#N/A,IF(ISNUMBER(INDEX('Approved CPZ List'!$I:$I,MATCH('HFTD CPZ'!$B2548,'Approved CPZ List'!$B:$B,0))),$K2548,#N/A))</f>
        <v>#N/A</v>
      </c>
    </row>
    <row r="2549" spans="1:13" ht="15.75" x14ac:dyDescent="0.25">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List'!$I:$I,MATCH('HFTD CPZ'!$B2549,'08W Project List'!$F:$F,0))),$K2549,#N/A)</f>
        <v>#N/A</v>
      </c>
      <c r="M2549" s="35" t="e">
        <f>IF(ISNUMBER(L2549),#N/A,IF(ISNUMBER(INDEX('Approved CPZ List'!$I:$I,MATCH('HFTD CPZ'!$B2549,'Approved CPZ List'!$B:$B,0))),$K2549,#N/A))</f>
        <v>#N/A</v>
      </c>
    </row>
    <row r="2550" spans="1:13" ht="15.75" x14ac:dyDescent="0.25">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List'!$I:$I,MATCH('HFTD CPZ'!$B2550,'08W Project List'!$F:$F,0))),$K2550,#N/A)</f>
        <v>#N/A</v>
      </c>
      <c r="M2550" s="35" t="e">
        <f>IF(ISNUMBER(L2550),#N/A,IF(ISNUMBER(INDEX('Approved CPZ List'!$I:$I,MATCH('HFTD CPZ'!$B2550,'Approved CPZ List'!$B:$B,0))),$K2550,#N/A))</f>
        <v>#N/A</v>
      </c>
    </row>
    <row r="2551" spans="1:13" ht="15.75" x14ac:dyDescent="0.25">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List'!$I:$I,MATCH('HFTD CPZ'!$B2551,'08W Project List'!$F:$F,0))),$K2551,#N/A)</f>
        <v>#N/A</v>
      </c>
      <c r="M2551" s="35" t="e">
        <f>IF(ISNUMBER(L2551),#N/A,IF(ISNUMBER(INDEX('Approved CPZ List'!$I:$I,MATCH('HFTD CPZ'!$B2551,'Approved CPZ List'!$B:$B,0))),$K2551,#N/A))</f>
        <v>#N/A</v>
      </c>
    </row>
    <row r="2552" spans="1:13" ht="15.75" x14ac:dyDescent="0.25">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List'!$I:$I,MATCH('HFTD CPZ'!$B2552,'08W Project List'!$F:$F,0))),$K2552,#N/A)</f>
        <v>#N/A</v>
      </c>
      <c r="M2552" s="35" t="e">
        <f>IF(ISNUMBER(L2552),#N/A,IF(ISNUMBER(INDEX('Approved CPZ List'!$I:$I,MATCH('HFTD CPZ'!$B2552,'Approved CPZ List'!$B:$B,0))),$K2552,#N/A))</f>
        <v>#N/A</v>
      </c>
    </row>
    <row r="2553" spans="1:13" ht="15.75" x14ac:dyDescent="0.25">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List'!$I:$I,MATCH('HFTD CPZ'!$B2553,'08W Project List'!$F:$F,0))),$K2553,#N/A)</f>
        <v>#N/A</v>
      </c>
      <c r="M2553" s="35" t="e">
        <f>IF(ISNUMBER(L2553),#N/A,IF(ISNUMBER(INDEX('Approved CPZ List'!$I:$I,MATCH('HFTD CPZ'!$B2553,'Approved CPZ List'!$B:$B,0))),$K2553,#N/A))</f>
        <v>#N/A</v>
      </c>
    </row>
    <row r="2554" spans="1:13" ht="15.75" x14ac:dyDescent="0.25">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List'!$I:$I,MATCH('HFTD CPZ'!$B2554,'08W Project List'!$F:$F,0))),$K2554,#N/A)</f>
        <v>#N/A</v>
      </c>
      <c r="M2554" s="35" t="e">
        <f>IF(ISNUMBER(L2554),#N/A,IF(ISNUMBER(INDEX('Approved CPZ List'!$I:$I,MATCH('HFTD CPZ'!$B2554,'Approved CPZ List'!$B:$B,0))),$K2554,#N/A))</f>
        <v>#N/A</v>
      </c>
    </row>
    <row r="2555" spans="1:13" ht="15.75" x14ac:dyDescent="0.25">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List'!$I:$I,MATCH('HFTD CPZ'!$B2555,'08W Project List'!$F:$F,0))),$K2555,#N/A)</f>
        <v>#N/A</v>
      </c>
      <c r="M2555" s="35" t="e">
        <f>IF(ISNUMBER(L2555),#N/A,IF(ISNUMBER(INDEX('Approved CPZ List'!$I:$I,MATCH('HFTD CPZ'!$B2555,'Approved CPZ List'!$B:$B,0))),$K2555,#N/A))</f>
        <v>#N/A</v>
      </c>
    </row>
    <row r="2556" spans="1:13" ht="15.75" x14ac:dyDescent="0.25">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List'!$I:$I,MATCH('HFTD CPZ'!$B2556,'08W Project List'!$F:$F,0))),$K2556,#N/A)</f>
        <v>#N/A</v>
      </c>
      <c r="M2556" s="35" t="e">
        <f>IF(ISNUMBER(L2556),#N/A,IF(ISNUMBER(INDEX('Approved CPZ List'!$I:$I,MATCH('HFTD CPZ'!$B2556,'Approved CPZ List'!$B:$B,0))),$K2556,#N/A))</f>
        <v>#N/A</v>
      </c>
    </row>
    <row r="2557" spans="1:13" ht="15.75" x14ac:dyDescent="0.25">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List'!$I:$I,MATCH('HFTD CPZ'!$B2557,'08W Project List'!$F:$F,0))),$K2557,#N/A)</f>
        <v>#N/A</v>
      </c>
      <c r="M2557" s="35" t="e">
        <f>IF(ISNUMBER(L2557),#N/A,IF(ISNUMBER(INDEX('Approved CPZ List'!$I:$I,MATCH('HFTD CPZ'!$B2557,'Approved CPZ List'!$B:$B,0))),$K2557,#N/A))</f>
        <v>#N/A</v>
      </c>
    </row>
    <row r="2558" spans="1:13" ht="15.75" x14ac:dyDescent="0.25">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List'!$I:$I,MATCH('HFTD CPZ'!$B2558,'08W Project List'!$F:$F,0))),$K2558,#N/A)</f>
        <v>#N/A</v>
      </c>
      <c r="M2558" s="35" t="e">
        <f>IF(ISNUMBER(L2558),#N/A,IF(ISNUMBER(INDEX('Approved CPZ List'!$I:$I,MATCH('HFTD CPZ'!$B2558,'Approved CPZ List'!$B:$B,0))),$K2558,#N/A))</f>
        <v>#N/A</v>
      </c>
    </row>
    <row r="2559" spans="1:13" ht="15.75" x14ac:dyDescent="0.25">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List'!$I:$I,MATCH('HFTD CPZ'!$B2559,'08W Project List'!$F:$F,0))),$K2559,#N/A)</f>
        <v>#N/A</v>
      </c>
      <c r="M2559" s="35" t="e">
        <f>IF(ISNUMBER(L2559),#N/A,IF(ISNUMBER(INDEX('Approved CPZ List'!$I:$I,MATCH('HFTD CPZ'!$B2559,'Approved CPZ List'!$B:$B,0))),$K2559,#N/A))</f>
        <v>#N/A</v>
      </c>
    </row>
    <row r="2560" spans="1:13" ht="15.75" x14ac:dyDescent="0.25">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List'!$I:$I,MATCH('HFTD CPZ'!$B2560,'08W Project List'!$F:$F,0))),$K2560,#N/A)</f>
        <v>#N/A</v>
      </c>
      <c r="M2560" s="35" t="e">
        <f>IF(ISNUMBER(L2560),#N/A,IF(ISNUMBER(INDEX('Approved CPZ List'!$I:$I,MATCH('HFTD CPZ'!$B2560,'Approved CPZ List'!$B:$B,0))),$K2560,#N/A))</f>
        <v>#N/A</v>
      </c>
    </row>
    <row r="2561" spans="1:13" ht="15.75" x14ac:dyDescent="0.25">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List'!$I:$I,MATCH('HFTD CPZ'!$B2561,'08W Project List'!$F:$F,0))),$K2561,#N/A)</f>
        <v>#N/A</v>
      </c>
      <c r="M2561" s="35" t="e">
        <f>IF(ISNUMBER(L2561),#N/A,IF(ISNUMBER(INDEX('Approved CPZ List'!$I:$I,MATCH('HFTD CPZ'!$B2561,'Approved CPZ List'!$B:$B,0))),$K2561,#N/A))</f>
        <v>#N/A</v>
      </c>
    </row>
    <row r="2562" spans="1:13" ht="15.75" x14ac:dyDescent="0.25">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List'!$I:$I,MATCH('HFTD CPZ'!$B2562,'08W Project List'!$F:$F,0))),$K2562,#N/A)</f>
        <v>#N/A</v>
      </c>
      <c r="M2562" s="35" t="e">
        <f>IF(ISNUMBER(L2562),#N/A,IF(ISNUMBER(INDEX('Approved CPZ List'!$I:$I,MATCH('HFTD CPZ'!$B2562,'Approved CPZ List'!$B:$B,0))),$K2562,#N/A))</f>
        <v>#N/A</v>
      </c>
    </row>
    <row r="2563" spans="1:13" ht="15.75" x14ac:dyDescent="0.25">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List'!$I:$I,MATCH('HFTD CPZ'!$B2563,'08W Project List'!$F:$F,0))),$K2563,#N/A)</f>
        <v>#N/A</v>
      </c>
      <c r="M2563" s="35" t="e">
        <f>IF(ISNUMBER(L2563),#N/A,IF(ISNUMBER(INDEX('Approved CPZ List'!$I:$I,MATCH('HFTD CPZ'!$B2563,'Approved CPZ List'!$B:$B,0))),$K2563,#N/A))</f>
        <v>#N/A</v>
      </c>
    </row>
    <row r="2564" spans="1:13" ht="15.75" x14ac:dyDescent="0.25">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List'!$I:$I,MATCH('HFTD CPZ'!$B2564,'08W Project List'!$F:$F,0))),$K2564,#N/A)</f>
        <v>#N/A</v>
      </c>
      <c r="M2564" s="35" t="e">
        <f>IF(ISNUMBER(L2564),#N/A,IF(ISNUMBER(INDEX('Approved CPZ List'!$I:$I,MATCH('HFTD CPZ'!$B2564,'Approved CPZ List'!$B:$B,0))),$K2564,#N/A))</f>
        <v>#N/A</v>
      </c>
    </row>
    <row r="2565" spans="1:13" ht="15.75" x14ac:dyDescent="0.25">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List'!$I:$I,MATCH('HFTD CPZ'!$B2565,'08W Project List'!$F:$F,0))),$K2565,#N/A)</f>
        <v>#N/A</v>
      </c>
      <c r="M2565" s="35" t="e">
        <f>IF(ISNUMBER(L2565),#N/A,IF(ISNUMBER(INDEX('Approved CPZ List'!$I:$I,MATCH('HFTD CPZ'!$B2565,'Approved CPZ List'!$B:$B,0))),$K2565,#N/A))</f>
        <v>#N/A</v>
      </c>
    </row>
    <row r="2566" spans="1:13" ht="15.75" x14ac:dyDescent="0.25">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List'!$I:$I,MATCH('HFTD CPZ'!$B2566,'08W Project List'!$F:$F,0))),$K2566,#N/A)</f>
        <v>#N/A</v>
      </c>
      <c r="M2566" s="35" t="e">
        <f>IF(ISNUMBER(L2566),#N/A,IF(ISNUMBER(INDEX('Approved CPZ List'!$I:$I,MATCH('HFTD CPZ'!$B2566,'Approved CPZ List'!$B:$B,0))),$K2566,#N/A))</f>
        <v>#N/A</v>
      </c>
    </row>
    <row r="2567" spans="1:13" ht="15.75" x14ac:dyDescent="0.25">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List'!$I:$I,MATCH('HFTD CPZ'!$B2567,'08W Project List'!$F:$F,0))),$K2567,#N/A)</f>
        <v>#N/A</v>
      </c>
      <c r="M2567" s="35" t="e">
        <f>IF(ISNUMBER(L2567),#N/A,IF(ISNUMBER(INDEX('Approved CPZ List'!$I:$I,MATCH('HFTD CPZ'!$B2567,'Approved CPZ List'!$B:$B,0))),$K2567,#N/A))</f>
        <v>#N/A</v>
      </c>
    </row>
    <row r="2568" spans="1:13" ht="15.75" x14ac:dyDescent="0.25">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List'!$I:$I,MATCH('HFTD CPZ'!$B2568,'08W Project List'!$F:$F,0))),$K2568,#N/A)</f>
        <v>#N/A</v>
      </c>
      <c r="M2568" s="35" t="e">
        <f>IF(ISNUMBER(L2568),#N/A,IF(ISNUMBER(INDEX('Approved CPZ List'!$I:$I,MATCH('HFTD CPZ'!$B2568,'Approved CPZ List'!$B:$B,0))),$K2568,#N/A))</f>
        <v>#N/A</v>
      </c>
    </row>
    <row r="2569" spans="1:13" ht="15.75" x14ac:dyDescent="0.25">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List'!$I:$I,MATCH('HFTD CPZ'!$B2569,'08W Project List'!$F:$F,0))),$K2569,#N/A)</f>
        <v>#N/A</v>
      </c>
      <c r="M2569" s="35" t="e">
        <f>IF(ISNUMBER(L2569),#N/A,IF(ISNUMBER(INDEX('Approved CPZ List'!$I:$I,MATCH('HFTD CPZ'!$B2569,'Approved CPZ List'!$B:$B,0))),$K2569,#N/A))</f>
        <v>#N/A</v>
      </c>
    </row>
    <row r="2570" spans="1:13" ht="15.75" x14ac:dyDescent="0.25">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List'!$I:$I,MATCH('HFTD CPZ'!$B2570,'08W Project List'!$F:$F,0))),$K2570,#N/A)</f>
        <v>#N/A</v>
      </c>
      <c r="M2570" s="35" t="e">
        <f>IF(ISNUMBER(L2570),#N/A,IF(ISNUMBER(INDEX('Approved CPZ List'!$I:$I,MATCH('HFTD CPZ'!$B2570,'Approved CPZ List'!$B:$B,0))),$K2570,#N/A))</f>
        <v>#N/A</v>
      </c>
    </row>
    <row r="2571" spans="1:13" ht="15.75" x14ac:dyDescent="0.25">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List'!$I:$I,MATCH('HFTD CPZ'!$B2571,'08W Project List'!$F:$F,0))),$K2571,#N/A)</f>
        <v>#N/A</v>
      </c>
      <c r="M2571" s="35" t="e">
        <f>IF(ISNUMBER(L2571),#N/A,IF(ISNUMBER(INDEX('Approved CPZ List'!$I:$I,MATCH('HFTD CPZ'!$B2571,'Approved CPZ List'!$B:$B,0))),$K2571,#N/A))</f>
        <v>#N/A</v>
      </c>
    </row>
    <row r="2572" spans="1:13" ht="15.75" x14ac:dyDescent="0.25">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List'!$I:$I,MATCH('HFTD CPZ'!$B2572,'08W Project List'!$F:$F,0))),$K2572,#N/A)</f>
        <v>#N/A</v>
      </c>
      <c r="M2572" s="35" t="e">
        <f>IF(ISNUMBER(L2572),#N/A,IF(ISNUMBER(INDEX('Approved CPZ List'!$I:$I,MATCH('HFTD CPZ'!$B2572,'Approved CPZ List'!$B:$B,0))),$K2572,#N/A))</f>
        <v>#N/A</v>
      </c>
    </row>
    <row r="2573" spans="1:13" ht="15.75" x14ac:dyDescent="0.25">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List'!$I:$I,MATCH('HFTD CPZ'!$B2573,'08W Project List'!$F:$F,0))),$K2573,#N/A)</f>
        <v>#N/A</v>
      </c>
      <c r="M2573" s="35" t="e">
        <f>IF(ISNUMBER(L2573),#N/A,IF(ISNUMBER(INDEX('Approved CPZ List'!$I:$I,MATCH('HFTD CPZ'!$B2573,'Approved CPZ List'!$B:$B,0))),$K2573,#N/A))</f>
        <v>#N/A</v>
      </c>
    </row>
    <row r="2574" spans="1:13" ht="15.75" x14ac:dyDescent="0.25">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List'!$I:$I,MATCH('HFTD CPZ'!$B2574,'08W Project List'!$F:$F,0))),$K2574,#N/A)</f>
        <v>#N/A</v>
      </c>
      <c r="M2574" s="35" t="e">
        <f>IF(ISNUMBER(L2574),#N/A,IF(ISNUMBER(INDEX('Approved CPZ List'!$I:$I,MATCH('HFTD CPZ'!$B2574,'Approved CPZ List'!$B:$B,0))),$K2574,#N/A))</f>
        <v>#N/A</v>
      </c>
    </row>
    <row r="2575" spans="1:13" ht="15.75" x14ac:dyDescent="0.25">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List'!$I:$I,MATCH('HFTD CPZ'!$B2575,'08W Project List'!$F:$F,0))),$K2575,#N/A)</f>
        <v>#N/A</v>
      </c>
      <c r="M2575" s="35" t="e">
        <f>IF(ISNUMBER(L2575),#N/A,IF(ISNUMBER(INDEX('Approved CPZ List'!$I:$I,MATCH('HFTD CPZ'!$B2575,'Approved CPZ List'!$B:$B,0))),$K2575,#N/A))</f>
        <v>#N/A</v>
      </c>
    </row>
    <row r="2576" spans="1:13" ht="15.75" x14ac:dyDescent="0.25">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List'!$I:$I,MATCH('HFTD CPZ'!$B2576,'08W Project List'!$F:$F,0))),$K2576,#N/A)</f>
        <v>#N/A</v>
      </c>
      <c r="M2576" s="35" t="e">
        <f>IF(ISNUMBER(L2576),#N/A,IF(ISNUMBER(INDEX('Approved CPZ List'!$I:$I,MATCH('HFTD CPZ'!$B2576,'Approved CPZ List'!$B:$B,0))),$K2576,#N/A))</f>
        <v>#N/A</v>
      </c>
    </row>
    <row r="2577" spans="1:13" ht="15.75" x14ac:dyDescent="0.25">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List'!$I:$I,MATCH('HFTD CPZ'!$B2577,'08W Project List'!$F:$F,0))),$K2577,#N/A)</f>
        <v>#N/A</v>
      </c>
      <c r="M2577" s="35" t="e">
        <f>IF(ISNUMBER(L2577),#N/A,IF(ISNUMBER(INDEX('Approved CPZ List'!$I:$I,MATCH('HFTD CPZ'!$B2577,'Approved CPZ List'!$B:$B,0))),$K2577,#N/A))</f>
        <v>#N/A</v>
      </c>
    </row>
    <row r="2578" spans="1:13" ht="15.75" x14ac:dyDescent="0.25">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List'!$I:$I,MATCH('HFTD CPZ'!$B2578,'08W Project List'!$F:$F,0))),$K2578,#N/A)</f>
        <v>#N/A</v>
      </c>
      <c r="M2578" s="35" t="e">
        <f>IF(ISNUMBER(L2578),#N/A,IF(ISNUMBER(INDEX('Approved CPZ List'!$I:$I,MATCH('HFTD CPZ'!$B2578,'Approved CPZ List'!$B:$B,0))),$K2578,#N/A))</f>
        <v>#N/A</v>
      </c>
    </row>
    <row r="2579" spans="1:13" ht="15.75" x14ac:dyDescent="0.25">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List'!$I:$I,MATCH('HFTD CPZ'!$B2579,'08W Project List'!$F:$F,0))),$K2579,#N/A)</f>
        <v>#N/A</v>
      </c>
      <c r="M2579" s="35" t="e">
        <f>IF(ISNUMBER(L2579),#N/A,IF(ISNUMBER(INDEX('Approved CPZ List'!$I:$I,MATCH('HFTD CPZ'!$B2579,'Approved CPZ List'!$B:$B,0))),$K2579,#N/A))</f>
        <v>#N/A</v>
      </c>
    </row>
    <row r="2580" spans="1:13" ht="15.75" x14ac:dyDescent="0.25">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List'!$I:$I,MATCH('HFTD CPZ'!$B2580,'08W Project List'!$F:$F,0))),$K2580,#N/A)</f>
        <v>#N/A</v>
      </c>
      <c r="M2580" s="35" t="e">
        <f>IF(ISNUMBER(L2580),#N/A,IF(ISNUMBER(INDEX('Approved CPZ List'!$I:$I,MATCH('HFTD CPZ'!$B2580,'Approved CPZ List'!$B:$B,0))),$K2580,#N/A))</f>
        <v>#N/A</v>
      </c>
    </row>
    <row r="2581" spans="1:13" ht="15.75" x14ac:dyDescent="0.25">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List'!$I:$I,MATCH('HFTD CPZ'!$B2581,'08W Project List'!$F:$F,0))),$K2581,#N/A)</f>
        <v>#N/A</v>
      </c>
      <c r="M2581" s="35" t="e">
        <f>IF(ISNUMBER(L2581),#N/A,IF(ISNUMBER(INDEX('Approved CPZ List'!$I:$I,MATCH('HFTD CPZ'!$B2581,'Approved CPZ List'!$B:$B,0))),$K2581,#N/A))</f>
        <v>#N/A</v>
      </c>
    </row>
    <row r="2582" spans="1:13" ht="15.75" x14ac:dyDescent="0.25">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List'!$I:$I,MATCH('HFTD CPZ'!$B2582,'08W Project List'!$F:$F,0))),$K2582,#N/A)</f>
        <v>#N/A</v>
      </c>
      <c r="M2582" s="35" t="e">
        <f>IF(ISNUMBER(L2582),#N/A,IF(ISNUMBER(INDEX('Approved CPZ List'!$I:$I,MATCH('HFTD CPZ'!$B2582,'Approved CPZ List'!$B:$B,0))),$K2582,#N/A))</f>
        <v>#N/A</v>
      </c>
    </row>
    <row r="2583" spans="1:13" ht="15.75" x14ac:dyDescent="0.25">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List'!$I:$I,MATCH('HFTD CPZ'!$B2583,'08W Project List'!$F:$F,0))),$K2583,#N/A)</f>
        <v>#N/A</v>
      </c>
      <c r="M2583" s="35" t="e">
        <f>IF(ISNUMBER(L2583),#N/A,IF(ISNUMBER(INDEX('Approved CPZ List'!$I:$I,MATCH('HFTD CPZ'!$B2583,'Approved CPZ List'!$B:$B,0))),$K2583,#N/A))</f>
        <v>#N/A</v>
      </c>
    </row>
    <row r="2584" spans="1:13" ht="15.75" x14ac:dyDescent="0.25">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List'!$I:$I,MATCH('HFTD CPZ'!$B2584,'08W Project List'!$F:$F,0))),$K2584,#N/A)</f>
        <v>#N/A</v>
      </c>
      <c r="M2584" s="35" t="e">
        <f>IF(ISNUMBER(L2584),#N/A,IF(ISNUMBER(INDEX('Approved CPZ List'!$I:$I,MATCH('HFTD CPZ'!$B2584,'Approved CPZ List'!$B:$B,0))),$K2584,#N/A))</f>
        <v>#N/A</v>
      </c>
    </row>
    <row r="2585" spans="1:13" ht="15.75" x14ac:dyDescent="0.25">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List'!$I:$I,MATCH('HFTD CPZ'!$B2585,'08W Project List'!$F:$F,0))),$K2585,#N/A)</f>
        <v>#N/A</v>
      </c>
      <c r="M2585" s="35" t="e">
        <f>IF(ISNUMBER(L2585),#N/A,IF(ISNUMBER(INDEX('Approved CPZ List'!$I:$I,MATCH('HFTD CPZ'!$B2585,'Approved CPZ List'!$B:$B,0))),$K2585,#N/A))</f>
        <v>#N/A</v>
      </c>
    </row>
    <row r="2586" spans="1:13" ht="15.75" x14ac:dyDescent="0.25">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List'!$I:$I,MATCH('HFTD CPZ'!$B2586,'08W Project List'!$F:$F,0))),$K2586,#N/A)</f>
        <v>#N/A</v>
      </c>
      <c r="M2586" s="35" t="e">
        <f>IF(ISNUMBER(L2586),#N/A,IF(ISNUMBER(INDEX('Approved CPZ List'!$I:$I,MATCH('HFTD CPZ'!$B2586,'Approved CPZ List'!$B:$B,0))),$K2586,#N/A))</f>
        <v>#N/A</v>
      </c>
    </row>
    <row r="2587" spans="1:13" ht="15.75" x14ac:dyDescent="0.25">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List'!$I:$I,MATCH('HFTD CPZ'!$B2587,'08W Project List'!$F:$F,0))),$K2587,#N/A)</f>
        <v>#N/A</v>
      </c>
      <c r="M2587" s="35" t="e">
        <f>IF(ISNUMBER(L2587),#N/A,IF(ISNUMBER(INDEX('Approved CPZ List'!$I:$I,MATCH('HFTD CPZ'!$B2587,'Approved CPZ List'!$B:$B,0))),$K2587,#N/A))</f>
        <v>#N/A</v>
      </c>
    </row>
    <row r="2588" spans="1:13" ht="15.75" x14ac:dyDescent="0.25">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List'!$I:$I,MATCH('HFTD CPZ'!$B2588,'08W Project List'!$F:$F,0))),$K2588,#N/A)</f>
        <v>#N/A</v>
      </c>
      <c r="M2588" s="35" t="e">
        <f>IF(ISNUMBER(L2588),#N/A,IF(ISNUMBER(INDEX('Approved CPZ List'!$I:$I,MATCH('HFTD CPZ'!$B2588,'Approved CPZ List'!$B:$B,0))),$K2588,#N/A))</f>
        <v>#N/A</v>
      </c>
    </row>
    <row r="2589" spans="1:13" ht="15.75" x14ac:dyDescent="0.25">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List'!$I:$I,MATCH('HFTD CPZ'!$B2589,'08W Project List'!$F:$F,0))),$K2589,#N/A)</f>
        <v>#N/A</v>
      </c>
      <c r="M2589" s="35" t="e">
        <f>IF(ISNUMBER(L2589),#N/A,IF(ISNUMBER(INDEX('Approved CPZ List'!$I:$I,MATCH('HFTD CPZ'!$B2589,'Approved CPZ List'!$B:$B,0))),$K2589,#N/A))</f>
        <v>#N/A</v>
      </c>
    </row>
    <row r="2590" spans="1:13" ht="15.75" x14ac:dyDescent="0.25">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List'!$I:$I,MATCH('HFTD CPZ'!$B2590,'08W Project List'!$F:$F,0))),$K2590,#N/A)</f>
        <v>#N/A</v>
      </c>
      <c r="M2590" s="35" t="e">
        <f>IF(ISNUMBER(L2590),#N/A,IF(ISNUMBER(INDEX('Approved CPZ List'!$I:$I,MATCH('HFTD CPZ'!$B2590,'Approved CPZ List'!$B:$B,0))),$K2590,#N/A))</f>
        <v>#N/A</v>
      </c>
    </row>
    <row r="2591" spans="1:13" ht="15.75" x14ac:dyDescent="0.25">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List'!$I:$I,MATCH('HFTD CPZ'!$B2591,'08W Project List'!$F:$F,0))),$K2591,#N/A)</f>
        <v>#N/A</v>
      </c>
      <c r="M2591" s="35" t="e">
        <f>IF(ISNUMBER(L2591),#N/A,IF(ISNUMBER(INDEX('Approved CPZ List'!$I:$I,MATCH('HFTD CPZ'!$B2591,'Approved CPZ List'!$B:$B,0))),$K2591,#N/A))</f>
        <v>#N/A</v>
      </c>
    </row>
    <row r="2592" spans="1:13" ht="15.75" x14ac:dyDescent="0.25">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List'!$I:$I,MATCH('HFTD CPZ'!$B2592,'08W Project List'!$F:$F,0))),$K2592,#N/A)</f>
        <v>#N/A</v>
      </c>
      <c r="M2592" s="35" t="e">
        <f>IF(ISNUMBER(L2592),#N/A,IF(ISNUMBER(INDEX('Approved CPZ List'!$I:$I,MATCH('HFTD CPZ'!$B2592,'Approved CPZ List'!$B:$B,0))),$K2592,#N/A))</f>
        <v>#N/A</v>
      </c>
    </row>
    <row r="2593" spans="1:13" ht="15.75" x14ac:dyDescent="0.25">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List'!$I:$I,MATCH('HFTD CPZ'!$B2593,'08W Project List'!$F:$F,0))),$K2593,#N/A)</f>
        <v>#N/A</v>
      </c>
      <c r="M2593" s="35" t="e">
        <f>IF(ISNUMBER(L2593),#N/A,IF(ISNUMBER(INDEX('Approved CPZ List'!$I:$I,MATCH('HFTD CPZ'!$B2593,'Approved CPZ List'!$B:$B,0))),$K2593,#N/A))</f>
        <v>#N/A</v>
      </c>
    </row>
    <row r="2594" spans="1:13" ht="15.75" x14ac:dyDescent="0.25">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List'!$I:$I,MATCH('HFTD CPZ'!$B2594,'08W Project List'!$F:$F,0))),$K2594,#N/A)</f>
        <v>#N/A</v>
      </c>
      <c r="M2594" s="35" t="e">
        <f>IF(ISNUMBER(L2594),#N/A,IF(ISNUMBER(INDEX('Approved CPZ List'!$I:$I,MATCH('HFTD CPZ'!$B2594,'Approved CPZ List'!$B:$B,0))),$K2594,#N/A))</f>
        <v>#N/A</v>
      </c>
    </row>
    <row r="2595" spans="1:13" ht="15.75" x14ac:dyDescent="0.25">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List'!$I:$I,MATCH('HFTD CPZ'!$B2595,'08W Project List'!$F:$F,0))),$K2595,#N/A)</f>
        <v>#N/A</v>
      </c>
      <c r="M2595" s="35" t="e">
        <f>IF(ISNUMBER(L2595),#N/A,IF(ISNUMBER(INDEX('Approved CPZ List'!$I:$I,MATCH('HFTD CPZ'!$B2595,'Approved CPZ List'!$B:$B,0))),$K2595,#N/A))</f>
        <v>#N/A</v>
      </c>
    </row>
    <row r="2596" spans="1:13" ht="15.75" x14ac:dyDescent="0.25">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List'!$I:$I,MATCH('HFTD CPZ'!$B2596,'08W Project List'!$F:$F,0))),$K2596,#N/A)</f>
        <v>#N/A</v>
      </c>
      <c r="M2596" s="35" t="e">
        <f>IF(ISNUMBER(L2596),#N/A,IF(ISNUMBER(INDEX('Approved CPZ List'!$I:$I,MATCH('HFTD CPZ'!$B2596,'Approved CPZ List'!$B:$B,0))),$K2596,#N/A))</f>
        <v>#N/A</v>
      </c>
    </row>
    <row r="2597" spans="1:13" ht="15.75" x14ac:dyDescent="0.25">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List'!$I:$I,MATCH('HFTD CPZ'!$B2597,'08W Project List'!$F:$F,0))),$K2597,#N/A)</f>
        <v>#N/A</v>
      </c>
      <c r="M2597" s="35" t="e">
        <f>IF(ISNUMBER(L2597),#N/A,IF(ISNUMBER(INDEX('Approved CPZ List'!$I:$I,MATCH('HFTD CPZ'!$B2597,'Approved CPZ List'!$B:$B,0))),$K2597,#N/A))</f>
        <v>#N/A</v>
      </c>
    </row>
    <row r="2598" spans="1:13" ht="15.75" x14ac:dyDescent="0.25">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List'!$I:$I,MATCH('HFTD CPZ'!$B2598,'08W Project List'!$F:$F,0))),$K2598,#N/A)</f>
        <v>#N/A</v>
      </c>
      <c r="M2598" s="35" t="e">
        <f>IF(ISNUMBER(L2598),#N/A,IF(ISNUMBER(INDEX('Approved CPZ List'!$I:$I,MATCH('HFTD CPZ'!$B2598,'Approved CPZ List'!$B:$B,0))),$K2598,#N/A))</f>
        <v>#N/A</v>
      </c>
    </row>
    <row r="2599" spans="1:13" ht="15.75" x14ac:dyDescent="0.25">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List'!$I:$I,MATCH('HFTD CPZ'!$B2599,'08W Project List'!$F:$F,0))),$K2599,#N/A)</f>
        <v>#N/A</v>
      </c>
      <c r="M2599" s="35" t="e">
        <f>IF(ISNUMBER(L2599),#N/A,IF(ISNUMBER(INDEX('Approved CPZ List'!$I:$I,MATCH('HFTD CPZ'!$B2599,'Approved CPZ List'!$B:$B,0))),$K2599,#N/A))</f>
        <v>#N/A</v>
      </c>
    </row>
    <row r="2600" spans="1:13" ht="15.75" x14ac:dyDescent="0.25">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List'!$I:$I,MATCH('HFTD CPZ'!$B2600,'08W Project List'!$F:$F,0))),$K2600,#N/A)</f>
        <v>#N/A</v>
      </c>
      <c r="M2600" s="35" t="e">
        <f>IF(ISNUMBER(L2600),#N/A,IF(ISNUMBER(INDEX('Approved CPZ List'!$I:$I,MATCH('HFTD CPZ'!$B2600,'Approved CPZ List'!$B:$B,0))),$K2600,#N/A))</f>
        <v>#N/A</v>
      </c>
    </row>
    <row r="2601" spans="1:13" ht="15.75" x14ac:dyDescent="0.25">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List'!$I:$I,MATCH('HFTD CPZ'!$B2601,'08W Project List'!$F:$F,0))),$K2601,#N/A)</f>
        <v>#N/A</v>
      </c>
      <c r="M2601" s="35" t="e">
        <f>IF(ISNUMBER(L2601),#N/A,IF(ISNUMBER(INDEX('Approved CPZ List'!$I:$I,MATCH('HFTD CPZ'!$B2601,'Approved CPZ List'!$B:$B,0))),$K2601,#N/A))</f>
        <v>#N/A</v>
      </c>
    </row>
    <row r="2602" spans="1:13" ht="15.75" x14ac:dyDescent="0.25">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List'!$I:$I,MATCH('HFTD CPZ'!$B2602,'08W Project List'!$F:$F,0))),$K2602,#N/A)</f>
        <v>#N/A</v>
      </c>
      <c r="M2602" s="35" t="e">
        <f>IF(ISNUMBER(L2602),#N/A,IF(ISNUMBER(INDEX('Approved CPZ List'!$I:$I,MATCH('HFTD CPZ'!$B2602,'Approved CPZ List'!$B:$B,0))),$K2602,#N/A))</f>
        <v>#N/A</v>
      </c>
    </row>
    <row r="2603" spans="1:13" ht="15.75" x14ac:dyDescent="0.25">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List'!$I:$I,MATCH('HFTD CPZ'!$B2603,'08W Project List'!$F:$F,0))),$K2603,#N/A)</f>
        <v>#N/A</v>
      </c>
      <c r="M2603" s="35" t="e">
        <f>IF(ISNUMBER(L2603),#N/A,IF(ISNUMBER(INDEX('Approved CPZ List'!$I:$I,MATCH('HFTD CPZ'!$B2603,'Approved CPZ List'!$B:$B,0))),$K2603,#N/A))</f>
        <v>#N/A</v>
      </c>
    </row>
    <row r="2604" spans="1:13" ht="15.75" x14ac:dyDescent="0.25">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List'!$I:$I,MATCH('HFTD CPZ'!$B2604,'08W Project List'!$F:$F,0))),$K2604,#N/A)</f>
        <v>#N/A</v>
      </c>
      <c r="M2604" s="35" t="e">
        <f>IF(ISNUMBER(L2604),#N/A,IF(ISNUMBER(INDEX('Approved CPZ List'!$I:$I,MATCH('HFTD CPZ'!$B2604,'Approved CPZ List'!$B:$B,0))),$K2604,#N/A))</f>
        <v>#N/A</v>
      </c>
    </row>
    <row r="2605" spans="1:13" ht="15.75" x14ac:dyDescent="0.25">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List'!$I:$I,MATCH('HFTD CPZ'!$B2605,'08W Project List'!$F:$F,0))),$K2605,#N/A)</f>
        <v>#N/A</v>
      </c>
      <c r="M2605" s="35" t="e">
        <f>IF(ISNUMBER(L2605),#N/A,IF(ISNUMBER(INDEX('Approved CPZ List'!$I:$I,MATCH('HFTD CPZ'!$B2605,'Approved CPZ List'!$B:$B,0))),$K2605,#N/A))</f>
        <v>#N/A</v>
      </c>
    </row>
    <row r="2606" spans="1:13" ht="15.75" x14ac:dyDescent="0.25">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List'!$I:$I,MATCH('HFTD CPZ'!$B2606,'08W Project List'!$F:$F,0))),$K2606,#N/A)</f>
        <v>#N/A</v>
      </c>
      <c r="M2606" s="35" t="e">
        <f>IF(ISNUMBER(L2606),#N/A,IF(ISNUMBER(INDEX('Approved CPZ List'!$I:$I,MATCH('HFTD CPZ'!$B2606,'Approved CPZ List'!$B:$B,0))),$K2606,#N/A))</f>
        <v>#N/A</v>
      </c>
    </row>
    <row r="2607" spans="1:13" ht="15.75" x14ac:dyDescent="0.25">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List'!$I:$I,MATCH('HFTD CPZ'!$B2607,'08W Project List'!$F:$F,0))),$K2607,#N/A)</f>
        <v>#N/A</v>
      </c>
      <c r="M2607" s="35" t="e">
        <f>IF(ISNUMBER(L2607),#N/A,IF(ISNUMBER(INDEX('Approved CPZ List'!$I:$I,MATCH('HFTD CPZ'!$B2607,'Approved CPZ List'!$B:$B,0))),$K2607,#N/A))</f>
        <v>#N/A</v>
      </c>
    </row>
    <row r="2608" spans="1:13" ht="15.75" x14ac:dyDescent="0.25">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List'!$I:$I,MATCH('HFTD CPZ'!$B2608,'08W Project List'!$F:$F,0))),$K2608,#N/A)</f>
        <v>#N/A</v>
      </c>
      <c r="M2608" s="35" t="e">
        <f>IF(ISNUMBER(L2608),#N/A,IF(ISNUMBER(INDEX('Approved CPZ List'!$I:$I,MATCH('HFTD CPZ'!$B2608,'Approved CPZ List'!$B:$B,0))),$K2608,#N/A))</f>
        <v>#N/A</v>
      </c>
    </row>
    <row r="2609" spans="1:13" ht="15.75" x14ac:dyDescent="0.25">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List'!$I:$I,MATCH('HFTD CPZ'!$B2609,'08W Project List'!$F:$F,0))),$K2609,#N/A)</f>
        <v>#N/A</v>
      </c>
      <c r="M2609" s="35" t="e">
        <f>IF(ISNUMBER(L2609),#N/A,IF(ISNUMBER(INDEX('Approved CPZ List'!$I:$I,MATCH('HFTD CPZ'!$B2609,'Approved CPZ List'!$B:$B,0))),$K2609,#N/A))</f>
        <v>#N/A</v>
      </c>
    </row>
    <row r="2610" spans="1:13" ht="15.75" x14ac:dyDescent="0.25">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List'!$I:$I,MATCH('HFTD CPZ'!$B2610,'08W Project List'!$F:$F,0))),$K2610,#N/A)</f>
        <v>#N/A</v>
      </c>
      <c r="M2610" s="35" t="e">
        <f>IF(ISNUMBER(L2610),#N/A,IF(ISNUMBER(INDEX('Approved CPZ List'!$I:$I,MATCH('HFTD CPZ'!$B2610,'Approved CPZ List'!$B:$B,0))),$K2610,#N/A))</f>
        <v>#N/A</v>
      </c>
    </row>
    <row r="2611" spans="1:13" ht="15.75" x14ac:dyDescent="0.25">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List'!$I:$I,MATCH('HFTD CPZ'!$B2611,'08W Project List'!$F:$F,0))),$K2611,#N/A)</f>
        <v>#N/A</v>
      </c>
      <c r="M2611" s="35" t="e">
        <f>IF(ISNUMBER(L2611),#N/A,IF(ISNUMBER(INDEX('Approved CPZ List'!$I:$I,MATCH('HFTD CPZ'!$B2611,'Approved CPZ List'!$B:$B,0))),$K2611,#N/A))</f>
        <v>#N/A</v>
      </c>
    </row>
    <row r="2612" spans="1:13" ht="15.75" x14ac:dyDescent="0.25">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List'!$I:$I,MATCH('HFTD CPZ'!$B2612,'08W Project List'!$F:$F,0))),$K2612,#N/A)</f>
        <v>#N/A</v>
      </c>
      <c r="M2612" s="35" t="e">
        <f>IF(ISNUMBER(L2612),#N/A,IF(ISNUMBER(INDEX('Approved CPZ List'!$I:$I,MATCH('HFTD CPZ'!$B2612,'Approved CPZ List'!$B:$B,0))),$K2612,#N/A))</f>
        <v>#N/A</v>
      </c>
    </row>
    <row r="2613" spans="1:13" ht="15.75" x14ac:dyDescent="0.25">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List'!$I:$I,MATCH('HFTD CPZ'!$B2613,'08W Project List'!$F:$F,0))),$K2613,#N/A)</f>
        <v>#N/A</v>
      </c>
      <c r="M2613" s="35" t="e">
        <f>IF(ISNUMBER(L2613),#N/A,IF(ISNUMBER(INDEX('Approved CPZ List'!$I:$I,MATCH('HFTD CPZ'!$B2613,'Approved CPZ List'!$B:$B,0))),$K2613,#N/A))</f>
        <v>#N/A</v>
      </c>
    </row>
    <row r="2614" spans="1:13" ht="15.75" x14ac:dyDescent="0.25">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List'!$I:$I,MATCH('HFTD CPZ'!$B2614,'08W Project List'!$F:$F,0))),$K2614,#N/A)</f>
        <v>#N/A</v>
      </c>
      <c r="M2614" s="35" t="e">
        <f>IF(ISNUMBER(L2614),#N/A,IF(ISNUMBER(INDEX('Approved CPZ List'!$I:$I,MATCH('HFTD CPZ'!$B2614,'Approved CPZ List'!$B:$B,0))),$K2614,#N/A))</f>
        <v>#N/A</v>
      </c>
    </row>
    <row r="2615" spans="1:13" ht="15.75" x14ac:dyDescent="0.25">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List'!$I:$I,MATCH('HFTD CPZ'!$B2615,'08W Project List'!$F:$F,0))),$K2615,#N/A)</f>
        <v>#N/A</v>
      </c>
      <c r="M2615" s="35" t="e">
        <f>IF(ISNUMBER(L2615),#N/A,IF(ISNUMBER(INDEX('Approved CPZ List'!$I:$I,MATCH('HFTD CPZ'!$B2615,'Approved CPZ List'!$B:$B,0))),$K2615,#N/A))</f>
        <v>#N/A</v>
      </c>
    </row>
    <row r="2616" spans="1:13" ht="15.75" x14ac:dyDescent="0.25">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List'!$I:$I,MATCH('HFTD CPZ'!$B2616,'08W Project List'!$F:$F,0))),$K2616,#N/A)</f>
        <v>#N/A</v>
      </c>
      <c r="M2616" s="35" t="e">
        <f>IF(ISNUMBER(L2616),#N/A,IF(ISNUMBER(INDEX('Approved CPZ List'!$I:$I,MATCH('HFTD CPZ'!$B2616,'Approved CPZ List'!$B:$B,0))),$K2616,#N/A))</f>
        <v>#N/A</v>
      </c>
    </row>
    <row r="2617" spans="1:13" ht="15.75" x14ac:dyDescent="0.25">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List'!$I:$I,MATCH('HFTD CPZ'!$B2617,'08W Project List'!$F:$F,0))),$K2617,#N/A)</f>
        <v>#N/A</v>
      </c>
      <c r="M2617" s="35" t="e">
        <f>IF(ISNUMBER(L2617),#N/A,IF(ISNUMBER(INDEX('Approved CPZ List'!$I:$I,MATCH('HFTD CPZ'!$B2617,'Approved CPZ List'!$B:$B,0))),$K2617,#N/A))</f>
        <v>#N/A</v>
      </c>
    </row>
    <row r="2618" spans="1:13" ht="15.75" x14ac:dyDescent="0.25">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List'!$I:$I,MATCH('HFTD CPZ'!$B2618,'08W Project List'!$F:$F,0))),$K2618,#N/A)</f>
        <v>#N/A</v>
      </c>
      <c r="M2618" s="35" t="e">
        <f>IF(ISNUMBER(L2618),#N/A,IF(ISNUMBER(INDEX('Approved CPZ List'!$I:$I,MATCH('HFTD CPZ'!$B2618,'Approved CPZ List'!$B:$B,0))),$K2618,#N/A))</f>
        <v>#N/A</v>
      </c>
    </row>
    <row r="2619" spans="1:13" ht="15.75" x14ac:dyDescent="0.25">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List'!$I:$I,MATCH('HFTD CPZ'!$B2619,'08W Project List'!$F:$F,0))),$K2619,#N/A)</f>
        <v>#N/A</v>
      </c>
      <c r="M2619" s="35" t="e">
        <f>IF(ISNUMBER(L2619),#N/A,IF(ISNUMBER(INDEX('Approved CPZ List'!$I:$I,MATCH('HFTD CPZ'!$B2619,'Approved CPZ List'!$B:$B,0))),$K2619,#N/A))</f>
        <v>#N/A</v>
      </c>
    </row>
    <row r="2620" spans="1:13" ht="15.75" x14ac:dyDescent="0.25">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List'!$I:$I,MATCH('HFTD CPZ'!$B2620,'08W Project List'!$F:$F,0))),$K2620,#N/A)</f>
        <v>#N/A</v>
      </c>
      <c r="M2620" s="35" t="e">
        <f>IF(ISNUMBER(L2620),#N/A,IF(ISNUMBER(INDEX('Approved CPZ List'!$I:$I,MATCH('HFTD CPZ'!$B2620,'Approved CPZ List'!$B:$B,0))),$K2620,#N/A))</f>
        <v>#N/A</v>
      </c>
    </row>
    <row r="2621" spans="1:13" ht="15.75" x14ac:dyDescent="0.25">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List'!$I:$I,MATCH('HFTD CPZ'!$B2621,'08W Project List'!$F:$F,0))),$K2621,#N/A)</f>
        <v>#N/A</v>
      </c>
      <c r="M2621" s="35" t="e">
        <f>IF(ISNUMBER(L2621),#N/A,IF(ISNUMBER(INDEX('Approved CPZ List'!$I:$I,MATCH('HFTD CPZ'!$B2621,'Approved CPZ List'!$B:$B,0))),$K2621,#N/A))</f>
        <v>#N/A</v>
      </c>
    </row>
    <row r="2622" spans="1:13" ht="15.75" x14ac:dyDescent="0.25">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List'!$I:$I,MATCH('HFTD CPZ'!$B2622,'08W Project List'!$F:$F,0))),$K2622,#N/A)</f>
        <v>#N/A</v>
      </c>
      <c r="M2622" s="35" t="e">
        <f>IF(ISNUMBER(L2622),#N/A,IF(ISNUMBER(INDEX('Approved CPZ List'!$I:$I,MATCH('HFTD CPZ'!$B2622,'Approved CPZ List'!$B:$B,0))),$K2622,#N/A))</f>
        <v>#N/A</v>
      </c>
    </row>
    <row r="2623" spans="1:13" ht="15.75" x14ac:dyDescent="0.25">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List'!$I:$I,MATCH('HFTD CPZ'!$B2623,'08W Project List'!$F:$F,0))),$K2623,#N/A)</f>
        <v>#N/A</v>
      </c>
      <c r="M2623" s="35" t="e">
        <f>IF(ISNUMBER(L2623),#N/A,IF(ISNUMBER(INDEX('Approved CPZ List'!$I:$I,MATCH('HFTD CPZ'!$B2623,'Approved CPZ List'!$B:$B,0))),$K2623,#N/A))</f>
        <v>#N/A</v>
      </c>
    </row>
    <row r="2624" spans="1:13" ht="15.75" x14ac:dyDescent="0.25">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List'!$I:$I,MATCH('HFTD CPZ'!$B2624,'08W Project List'!$F:$F,0))),$K2624,#N/A)</f>
        <v>#N/A</v>
      </c>
      <c r="M2624" s="35" t="e">
        <f>IF(ISNUMBER(L2624),#N/A,IF(ISNUMBER(INDEX('Approved CPZ List'!$I:$I,MATCH('HFTD CPZ'!$B2624,'Approved CPZ List'!$B:$B,0))),$K2624,#N/A))</f>
        <v>#N/A</v>
      </c>
    </row>
    <row r="2625" spans="1:13" ht="15.75" x14ac:dyDescent="0.25">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List'!$I:$I,MATCH('HFTD CPZ'!$B2625,'08W Project List'!$F:$F,0))),$K2625,#N/A)</f>
        <v>#N/A</v>
      </c>
      <c r="M2625" s="35" t="e">
        <f>IF(ISNUMBER(L2625),#N/A,IF(ISNUMBER(INDEX('Approved CPZ List'!$I:$I,MATCH('HFTD CPZ'!$B2625,'Approved CPZ List'!$B:$B,0))),$K2625,#N/A))</f>
        <v>#N/A</v>
      </c>
    </row>
    <row r="2626" spans="1:13" ht="15.75" x14ac:dyDescent="0.25">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List'!$I:$I,MATCH('HFTD CPZ'!$B2626,'08W Project List'!$F:$F,0))),$K2626,#N/A)</f>
        <v>#N/A</v>
      </c>
      <c r="M2626" s="35" t="e">
        <f>IF(ISNUMBER(L2626),#N/A,IF(ISNUMBER(INDEX('Approved CPZ List'!$I:$I,MATCH('HFTD CPZ'!$B2626,'Approved CPZ List'!$B:$B,0))),$K2626,#N/A))</f>
        <v>#N/A</v>
      </c>
    </row>
    <row r="2627" spans="1:13" ht="15.75" x14ac:dyDescent="0.25">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List'!$I:$I,MATCH('HFTD CPZ'!$B2627,'08W Project List'!$F:$F,0))),$K2627,#N/A)</f>
        <v>#N/A</v>
      </c>
      <c r="M2627" s="35" t="e">
        <f>IF(ISNUMBER(L2627),#N/A,IF(ISNUMBER(INDEX('Approved CPZ List'!$I:$I,MATCH('HFTD CPZ'!$B2627,'Approved CPZ List'!$B:$B,0))),$K2627,#N/A))</f>
        <v>#N/A</v>
      </c>
    </row>
    <row r="2628" spans="1:13" ht="15.75" x14ac:dyDescent="0.25">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List'!$I:$I,MATCH('HFTD CPZ'!$B2628,'08W Project List'!$F:$F,0))),$K2628,#N/A)</f>
        <v>#N/A</v>
      </c>
      <c r="M2628" s="35" t="e">
        <f>IF(ISNUMBER(L2628),#N/A,IF(ISNUMBER(INDEX('Approved CPZ List'!$I:$I,MATCH('HFTD CPZ'!$B2628,'Approved CPZ List'!$B:$B,0))),$K2628,#N/A))</f>
        <v>#N/A</v>
      </c>
    </row>
    <row r="2629" spans="1:13" ht="15.75" x14ac:dyDescent="0.25">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List'!$I:$I,MATCH('HFTD CPZ'!$B2629,'08W Project List'!$F:$F,0))),$K2629,#N/A)</f>
        <v>#N/A</v>
      </c>
      <c r="M2629" s="35" t="e">
        <f>IF(ISNUMBER(L2629),#N/A,IF(ISNUMBER(INDEX('Approved CPZ List'!$I:$I,MATCH('HFTD CPZ'!$B2629,'Approved CPZ List'!$B:$B,0))),$K2629,#N/A))</f>
        <v>#N/A</v>
      </c>
    </row>
    <row r="2630" spans="1:13" ht="15.75" x14ac:dyDescent="0.25">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List'!$I:$I,MATCH('HFTD CPZ'!$B2630,'08W Project List'!$F:$F,0))),$K2630,#N/A)</f>
        <v>#N/A</v>
      </c>
      <c r="M2630" s="35" t="e">
        <f>IF(ISNUMBER(L2630),#N/A,IF(ISNUMBER(INDEX('Approved CPZ List'!$I:$I,MATCH('HFTD CPZ'!$B2630,'Approved CPZ List'!$B:$B,0))),$K2630,#N/A))</f>
        <v>#N/A</v>
      </c>
    </row>
    <row r="2631" spans="1:13" ht="15.75" x14ac:dyDescent="0.25">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List'!$I:$I,MATCH('HFTD CPZ'!$B2631,'08W Project List'!$F:$F,0))),$K2631,#N/A)</f>
        <v>#N/A</v>
      </c>
      <c r="M2631" s="35" t="e">
        <f>IF(ISNUMBER(L2631),#N/A,IF(ISNUMBER(INDEX('Approved CPZ List'!$I:$I,MATCH('HFTD CPZ'!$B2631,'Approved CPZ List'!$B:$B,0))),$K2631,#N/A))</f>
        <v>#N/A</v>
      </c>
    </row>
    <row r="2632" spans="1:13" ht="15.75" x14ac:dyDescent="0.25">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List'!$I:$I,MATCH('HFTD CPZ'!$B2632,'08W Project List'!$F:$F,0))),$K2632,#N/A)</f>
        <v>#N/A</v>
      </c>
      <c r="M2632" s="35" t="e">
        <f>IF(ISNUMBER(L2632),#N/A,IF(ISNUMBER(INDEX('Approved CPZ List'!$I:$I,MATCH('HFTD CPZ'!$B2632,'Approved CPZ List'!$B:$B,0))),$K2632,#N/A))</f>
        <v>#N/A</v>
      </c>
    </row>
    <row r="2633" spans="1:13" ht="15.75" x14ac:dyDescent="0.25">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List'!$I:$I,MATCH('HFTD CPZ'!$B2633,'08W Project List'!$F:$F,0))),$K2633,#N/A)</f>
        <v>#N/A</v>
      </c>
      <c r="M2633" s="35" t="e">
        <f>IF(ISNUMBER(L2633),#N/A,IF(ISNUMBER(INDEX('Approved CPZ List'!$I:$I,MATCH('HFTD CPZ'!$B2633,'Approved CPZ List'!$B:$B,0))),$K2633,#N/A))</f>
        <v>#N/A</v>
      </c>
    </row>
    <row r="2634" spans="1:13" ht="15.75" x14ac:dyDescent="0.25">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List'!$I:$I,MATCH('HFTD CPZ'!$B2634,'08W Project List'!$F:$F,0))),$K2634,#N/A)</f>
        <v>#N/A</v>
      </c>
      <c r="M2634" s="35" t="e">
        <f>IF(ISNUMBER(L2634),#N/A,IF(ISNUMBER(INDEX('Approved CPZ List'!$I:$I,MATCH('HFTD CPZ'!$B2634,'Approved CPZ List'!$B:$B,0))),$K2634,#N/A))</f>
        <v>#N/A</v>
      </c>
    </row>
    <row r="2635" spans="1:13" ht="15.75" x14ac:dyDescent="0.25">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List'!$I:$I,MATCH('HFTD CPZ'!$B2635,'08W Project List'!$F:$F,0))),$K2635,#N/A)</f>
        <v>#N/A</v>
      </c>
      <c r="M2635" s="35" t="e">
        <f>IF(ISNUMBER(L2635),#N/A,IF(ISNUMBER(INDEX('Approved CPZ List'!$I:$I,MATCH('HFTD CPZ'!$B2635,'Approved CPZ List'!$B:$B,0))),$K2635,#N/A))</f>
        <v>#N/A</v>
      </c>
    </row>
    <row r="2636" spans="1:13" ht="15.75" x14ac:dyDescent="0.25">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List'!$I:$I,MATCH('HFTD CPZ'!$B2636,'08W Project List'!$F:$F,0))),$K2636,#N/A)</f>
        <v>#N/A</v>
      </c>
      <c r="M2636" s="35" t="e">
        <f>IF(ISNUMBER(L2636),#N/A,IF(ISNUMBER(INDEX('Approved CPZ List'!$I:$I,MATCH('HFTD CPZ'!$B2636,'Approved CPZ List'!$B:$B,0))),$K2636,#N/A))</f>
        <v>#N/A</v>
      </c>
    </row>
    <row r="2637" spans="1:13" ht="15.75" x14ac:dyDescent="0.25">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List'!$I:$I,MATCH('HFTD CPZ'!$B2637,'08W Project List'!$F:$F,0))),$K2637,#N/A)</f>
        <v>#N/A</v>
      </c>
      <c r="M2637" s="35" t="e">
        <f>IF(ISNUMBER(L2637),#N/A,IF(ISNUMBER(INDEX('Approved CPZ List'!$I:$I,MATCH('HFTD CPZ'!$B2637,'Approved CPZ List'!$B:$B,0))),$K2637,#N/A))</f>
        <v>#N/A</v>
      </c>
    </row>
    <row r="2638" spans="1:13" ht="15.75" x14ac:dyDescent="0.25">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List'!$I:$I,MATCH('HFTD CPZ'!$B2638,'08W Project List'!$F:$F,0))),$K2638,#N/A)</f>
        <v>#N/A</v>
      </c>
      <c r="M2638" s="35" t="e">
        <f>IF(ISNUMBER(L2638),#N/A,IF(ISNUMBER(INDEX('Approved CPZ List'!$I:$I,MATCH('HFTD CPZ'!$B2638,'Approved CPZ List'!$B:$B,0))),$K2638,#N/A))</f>
        <v>#N/A</v>
      </c>
    </row>
    <row r="2639" spans="1:13" ht="15.75" x14ac:dyDescent="0.25">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List'!$I:$I,MATCH('HFTD CPZ'!$B2639,'08W Project List'!$F:$F,0))),$K2639,#N/A)</f>
        <v>#N/A</v>
      </c>
      <c r="M2639" s="35" t="e">
        <f>IF(ISNUMBER(L2639),#N/A,IF(ISNUMBER(INDEX('Approved CPZ List'!$I:$I,MATCH('HFTD CPZ'!$B2639,'Approved CPZ List'!$B:$B,0))),$K2639,#N/A))</f>
        <v>#N/A</v>
      </c>
    </row>
    <row r="2640" spans="1:13" ht="15.75" x14ac:dyDescent="0.25">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List'!$I:$I,MATCH('HFTD CPZ'!$B2640,'08W Project List'!$F:$F,0))),$K2640,#N/A)</f>
        <v>#N/A</v>
      </c>
      <c r="M2640" s="35" t="e">
        <f>IF(ISNUMBER(L2640),#N/A,IF(ISNUMBER(INDEX('Approved CPZ List'!$I:$I,MATCH('HFTD CPZ'!$B2640,'Approved CPZ List'!$B:$B,0))),$K2640,#N/A))</f>
        <v>#N/A</v>
      </c>
    </row>
    <row r="2641" spans="1:13" ht="15.75" x14ac:dyDescent="0.25">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List'!$I:$I,MATCH('HFTD CPZ'!$B2641,'08W Project List'!$F:$F,0))),$K2641,#N/A)</f>
        <v>#N/A</v>
      </c>
      <c r="M2641" s="35" t="e">
        <f>IF(ISNUMBER(L2641),#N/A,IF(ISNUMBER(INDEX('Approved CPZ List'!$I:$I,MATCH('HFTD CPZ'!$B2641,'Approved CPZ List'!$B:$B,0))),$K2641,#N/A))</f>
        <v>#N/A</v>
      </c>
    </row>
    <row r="2642" spans="1:13" ht="15.75" x14ac:dyDescent="0.25">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List'!$I:$I,MATCH('HFTD CPZ'!$B2642,'08W Project List'!$F:$F,0))),$K2642,#N/A)</f>
        <v>#N/A</v>
      </c>
      <c r="M2642" s="35" t="e">
        <f>IF(ISNUMBER(L2642),#N/A,IF(ISNUMBER(INDEX('Approved CPZ List'!$I:$I,MATCH('HFTD CPZ'!$B2642,'Approved CPZ List'!$B:$B,0))),$K2642,#N/A))</f>
        <v>#N/A</v>
      </c>
    </row>
    <row r="2643" spans="1:13" ht="15.75" x14ac:dyDescent="0.25">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List'!$I:$I,MATCH('HFTD CPZ'!$B2643,'08W Project List'!$F:$F,0))),$K2643,#N/A)</f>
        <v>#N/A</v>
      </c>
      <c r="M2643" s="35" t="e">
        <f>IF(ISNUMBER(L2643),#N/A,IF(ISNUMBER(INDEX('Approved CPZ List'!$I:$I,MATCH('HFTD CPZ'!$B2643,'Approved CPZ List'!$B:$B,0))),$K2643,#N/A))</f>
        <v>#N/A</v>
      </c>
    </row>
    <row r="2644" spans="1:13" ht="15.75" x14ac:dyDescent="0.25">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List'!$I:$I,MATCH('HFTD CPZ'!$B2644,'08W Project List'!$F:$F,0))),$K2644,#N/A)</f>
        <v>#N/A</v>
      </c>
      <c r="M2644" s="35" t="e">
        <f>IF(ISNUMBER(L2644),#N/A,IF(ISNUMBER(INDEX('Approved CPZ List'!$I:$I,MATCH('HFTD CPZ'!$B2644,'Approved CPZ List'!$B:$B,0))),$K2644,#N/A))</f>
        <v>#N/A</v>
      </c>
    </row>
    <row r="2645" spans="1:13" ht="15.75" x14ac:dyDescent="0.25">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List'!$I:$I,MATCH('HFTD CPZ'!$B2645,'08W Project List'!$F:$F,0))),$K2645,#N/A)</f>
        <v>#N/A</v>
      </c>
      <c r="M2645" s="35" t="e">
        <f>IF(ISNUMBER(L2645),#N/A,IF(ISNUMBER(INDEX('Approved CPZ List'!$I:$I,MATCH('HFTD CPZ'!$B2645,'Approved CPZ List'!$B:$B,0))),$K2645,#N/A))</f>
        <v>#N/A</v>
      </c>
    </row>
    <row r="2646" spans="1:13" ht="15.75" x14ac:dyDescent="0.25">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List'!$I:$I,MATCH('HFTD CPZ'!$B2646,'08W Project List'!$F:$F,0))),$K2646,#N/A)</f>
        <v>#N/A</v>
      </c>
      <c r="M2646" s="35" t="e">
        <f>IF(ISNUMBER(L2646),#N/A,IF(ISNUMBER(INDEX('Approved CPZ List'!$I:$I,MATCH('HFTD CPZ'!$B2646,'Approved CPZ List'!$B:$B,0))),$K2646,#N/A))</f>
        <v>#N/A</v>
      </c>
    </row>
    <row r="2647" spans="1:13" ht="15.75" x14ac:dyDescent="0.25">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List'!$I:$I,MATCH('HFTD CPZ'!$B2647,'08W Project List'!$F:$F,0))),$K2647,#N/A)</f>
        <v>#N/A</v>
      </c>
      <c r="M2647" s="35" t="e">
        <f>IF(ISNUMBER(L2647),#N/A,IF(ISNUMBER(INDEX('Approved CPZ List'!$I:$I,MATCH('HFTD CPZ'!$B2647,'Approved CPZ List'!$B:$B,0))),$K2647,#N/A))</f>
        <v>#N/A</v>
      </c>
    </row>
    <row r="2648" spans="1:13" ht="15.75" x14ac:dyDescent="0.25">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List'!$I:$I,MATCH('HFTD CPZ'!$B2648,'08W Project List'!$F:$F,0))),$K2648,#N/A)</f>
        <v>#N/A</v>
      </c>
      <c r="M2648" s="35" t="e">
        <f>IF(ISNUMBER(L2648),#N/A,IF(ISNUMBER(INDEX('Approved CPZ List'!$I:$I,MATCH('HFTD CPZ'!$B2648,'Approved CPZ List'!$B:$B,0))),$K2648,#N/A))</f>
        <v>#N/A</v>
      </c>
    </row>
    <row r="2649" spans="1:13" ht="15.75" x14ac:dyDescent="0.25">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List'!$I:$I,MATCH('HFTD CPZ'!$B2649,'08W Project List'!$F:$F,0))),$K2649,#N/A)</f>
        <v>#N/A</v>
      </c>
      <c r="M2649" s="35" t="e">
        <f>IF(ISNUMBER(L2649),#N/A,IF(ISNUMBER(INDEX('Approved CPZ List'!$I:$I,MATCH('HFTD CPZ'!$B2649,'Approved CPZ List'!$B:$B,0))),$K2649,#N/A))</f>
        <v>#N/A</v>
      </c>
    </row>
    <row r="2650" spans="1:13" ht="15.75" x14ac:dyDescent="0.25">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List'!$I:$I,MATCH('HFTD CPZ'!$B2650,'08W Project List'!$F:$F,0))),$K2650,#N/A)</f>
        <v>#N/A</v>
      </c>
      <c r="M2650" s="35" t="e">
        <f>IF(ISNUMBER(L2650),#N/A,IF(ISNUMBER(INDEX('Approved CPZ List'!$I:$I,MATCH('HFTD CPZ'!$B2650,'Approved CPZ List'!$B:$B,0))),$K2650,#N/A))</f>
        <v>#N/A</v>
      </c>
    </row>
    <row r="2651" spans="1:13" ht="15.75" x14ac:dyDescent="0.25">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List'!$I:$I,MATCH('HFTD CPZ'!$B2651,'08W Project List'!$F:$F,0))),$K2651,#N/A)</f>
        <v>#N/A</v>
      </c>
      <c r="M2651" s="35" t="e">
        <f>IF(ISNUMBER(L2651),#N/A,IF(ISNUMBER(INDEX('Approved CPZ List'!$I:$I,MATCH('HFTD CPZ'!$B2651,'Approved CPZ List'!$B:$B,0))),$K2651,#N/A))</f>
        <v>#N/A</v>
      </c>
    </row>
    <row r="2652" spans="1:13" ht="15.75" x14ac:dyDescent="0.25">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List'!$I:$I,MATCH('HFTD CPZ'!$B2652,'08W Project List'!$F:$F,0))),$K2652,#N/A)</f>
        <v>#N/A</v>
      </c>
      <c r="M2652" s="35" t="e">
        <f>IF(ISNUMBER(L2652),#N/A,IF(ISNUMBER(INDEX('Approved CPZ List'!$I:$I,MATCH('HFTD CPZ'!$B2652,'Approved CPZ List'!$B:$B,0))),$K2652,#N/A))</f>
        <v>#N/A</v>
      </c>
    </row>
    <row r="2653" spans="1:13" ht="15.75" x14ac:dyDescent="0.25">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List'!$I:$I,MATCH('HFTD CPZ'!$B2653,'08W Project List'!$F:$F,0))),$K2653,#N/A)</f>
        <v>#N/A</v>
      </c>
      <c r="M2653" s="35" t="e">
        <f>IF(ISNUMBER(L2653),#N/A,IF(ISNUMBER(INDEX('Approved CPZ List'!$I:$I,MATCH('HFTD CPZ'!$B2653,'Approved CPZ List'!$B:$B,0))),$K2653,#N/A))</f>
        <v>#N/A</v>
      </c>
    </row>
    <row r="2654" spans="1:13" ht="15.75" x14ac:dyDescent="0.25">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List'!$I:$I,MATCH('HFTD CPZ'!$B2654,'08W Project List'!$F:$F,0))),$K2654,#N/A)</f>
        <v>#N/A</v>
      </c>
      <c r="M2654" s="35" t="e">
        <f>IF(ISNUMBER(L2654),#N/A,IF(ISNUMBER(INDEX('Approved CPZ List'!$I:$I,MATCH('HFTD CPZ'!$B2654,'Approved CPZ List'!$B:$B,0))),$K2654,#N/A))</f>
        <v>#N/A</v>
      </c>
    </row>
    <row r="2655" spans="1:13" ht="15.75" x14ac:dyDescent="0.25">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List'!$I:$I,MATCH('HFTD CPZ'!$B2655,'08W Project List'!$F:$F,0))),$K2655,#N/A)</f>
        <v>#N/A</v>
      </c>
      <c r="M2655" s="35" t="e">
        <f>IF(ISNUMBER(L2655),#N/A,IF(ISNUMBER(INDEX('Approved CPZ List'!$I:$I,MATCH('HFTD CPZ'!$B2655,'Approved CPZ List'!$B:$B,0))),$K2655,#N/A))</f>
        <v>#N/A</v>
      </c>
    </row>
    <row r="2656" spans="1:13" ht="15.75" x14ac:dyDescent="0.25">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List'!$I:$I,MATCH('HFTD CPZ'!$B2656,'08W Project List'!$F:$F,0))),$K2656,#N/A)</f>
        <v>#N/A</v>
      </c>
      <c r="M2656" s="35" t="e">
        <f>IF(ISNUMBER(L2656),#N/A,IF(ISNUMBER(INDEX('Approved CPZ List'!$I:$I,MATCH('HFTD CPZ'!$B2656,'Approved CPZ List'!$B:$B,0))),$K2656,#N/A))</f>
        <v>#N/A</v>
      </c>
    </row>
    <row r="2657" spans="1:13" ht="15.75" x14ac:dyDescent="0.25">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List'!$I:$I,MATCH('HFTD CPZ'!$B2657,'08W Project List'!$F:$F,0))),$K2657,#N/A)</f>
        <v>#N/A</v>
      </c>
      <c r="M2657" s="35" t="e">
        <f>IF(ISNUMBER(L2657),#N/A,IF(ISNUMBER(INDEX('Approved CPZ List'!$I:$I,MATCH('HFTD CPZ'!$B2657,'Approved CPZ List'!$B:$B,0))),$K2657,#N/A))</f>
        <v>#N/A</v>
      </c>
    </row>
    <row r="2658" spans="1:13" ht="15.75" x14ac:dyDescent="0.25">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List'!$I:$I,MATCH('HFTD CPZ'!$B2658,'08W Project List'!$F:$F,0))),$K2658,#N/A)</f>
        <v>#N/A</v>
      </c>
      <c r="M2658" s="35" t="e">
        <f>IF(ISNUMBER(L2658),#N/A,IF(ISNUMBER(INDEX('Approved CPZ List'!$I:$I,MATCH('HFTD CPZ'!$B2658,'Approved CPZ List'!$B:$B,0))),$K2658,#N/A))</f>
        <v>#N/A</v>
      </c>
    </row>
    <row r="2659" spans="1:13" ht="15.75" x14ac:dyDescent="0.25">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List'!$I:$I,MATCH('HFTD CPZ'!$B2659,'08W Project List'!$F:$F,0))),$K2659,#N/A)</f>
        <v>#N/A</v>
      </c>
      <c r="M2659" s="35" t="e">
        <f>IF(ISNUMBER(L2659),#N/A,IF(ISNUMBER(INDEX('Approved CPZ List'!$I:$I,MATCH('HFTD CPZ'!$B2659,'Approved CPZ List'!$B:$B,0))),$K2659,#N/A))</f>
        <v>#N/A</v>
      </c>
    </row>
    <row r="2660" spans="1:13" ht="15.75" x14ac:dyDescent="0.25">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List'!$I:$I,MATCH('HFTD CPZ'!$B2660,'08W Project List'!$F:$F,0))),$K2660,#N/A)</f>
        <v>#N/A</v>
      </c>
      <c r="M2660" s="35" t="e">
        <f>IF(ISNUMBER(L2660),#N/A,IF(ISNUMBER(INDEX('Approved CPZ List'!$I:$I,MATCH('HFTD CPZ'!$B2660,'Approved CPZ List'!$B:$B,0))),$K2660,#N/A))</f>
        <v>#N/A</v>
      </c>
    </row>
    <row r="2661" spans="1:13" ht="15.75" x14ac:dyDescent="0.25">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List'!$I:$I,MATCH('HFTD CPZ'!$B2661,'08W Project List'!$F:$F,0))),$K2661,#N/A)</f>
        <v>#N/A</v>
      </c>
      <c r="M2661" s="35" t="e">
        <f>IF(ISNUMBER(L2661),#N/A,IF(ISNUMBER(INDEX('Approved CPZ List'!$I:$I,MATCH('HFTD CPZ'!$B2661,'Approved CPZ List'!$B:$B,0))),$K2661,#N/A))</f>
        <v>#N/A</v>
      </c>
    </row>
    <row r="2662" spans="1:13" ht="15.75" x14ac:dyDescent="0.25">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List'!$I:$I,MATCH('HFTD CPZ'!$B2662,'08W Project List'!$F:$F,0))),$K2662,#N/A)</f>
        <v>#N/A</v>
      </c>
      <c r="M2662" s="35" t="e">
        <f>IF(ISNUMBER(L2662),#N/A,IF(ISNUMBER(INDEX('Approved CPZ List'!$I:$I,MATCH('HFTD CPZ'!$B2662,'Approved CPZ List'!$B:$B,0))),$K2662,#N/A))</f>
        <v>#N/A</v>
      </c>
    </row>
    <row r="2663" spans="1:13" ht="15.75" x14ac:dyDescent="0.25">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List'!$I:$I,MATCH('HFTD CPZ'!$B2663,'08W Project List'!$F:$F,0))),$K2663,#N/A)</f>
        <v>#N/A</v>
      </c>
      <c r="M2663" s="35" t="e">
        <f>IF(ISNUMBER(L2663),#N/A,IF(ISNUMBER(INDEX('Approved CPZ List'!$I:$I,MATCH('HFTD CPZ'!$B2663,'Approved CPZ List'!$B:$B,0))),$K2663,#N/A))</f>
        <v>#N/A</v>
      </c>
    </row>
    <row r="2664" spans="1:13" ht="15.75" x14ac:dyDescent="0.25">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List'!$I:$I,MATCH('HFTD CPZ'!$B2664,'08W Project List'!$F:$F,0))),$K2664,#N/A)</f>
        <v>#N/A</v>
      </c>
      <c r="M2664" s="35" t="e">
        <f>IF(ISNUMBER(L2664),#N/A,IF(ISNUMBER(INDEX('Approved CPZ List'!$I:$I,MATCH('HFTD CPZ'!$B2664,'Approved CPZ List'!$B:$B,0))),$K2664,#N/A))</f>
        <v>#N/A</v>
      </c>
    </row>
    <row r="2665" spans="1:13" ht="15.75" x14ac:dyDescent="0.25">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List'!$I:$I,MATCH('HFTD CPZ'!$B2665,'08W Project List'!$F:$F,0))),$K2665,#N/A)</f>
        <v>#N/A</v>
      </c>
      <c r="M2665" s="35" t="e">
        <f>IF(ISNUMBER(L2665),#N/A,IF(ISNUMBER(INDEX('Approved CPZ List'!$I:$I,MATCH('HFTD CPZ'!$B2665,'Approved CPZ List'!$B:$B,0))),$K2665,#N/A))</f>
        <v>#N/A</v>
      </c>
    </row>
    <row r="2666" spans="1:13" ht="15.75" x14ac:dyDescent="0.25">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List'!$I:$I,MATCH('HFTD CPZ'!$B2666,'08W Project List'!$F:$F,0))),$K2666,#N/A)</f>
        <v>#N/A</v>
      </c>
      <c r="M2666" s="35" t="e">
        <f>IF(ISNUMBER(L2666),#N/A,IF(ISNUMBER(INDEX('Approved CPZ List'!$I:$I,MATCH('HFTD CPZ'!$B2666,'Approved CPZ List'!$B:$B,0))),$K2666,#N/A))</f>
        <v>#N/A</v>
      </c>
    </row>
    <row r="2667" spans="1:13" ht="15.75" x14ac:dyDescent="0.25">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List'!$I:$I,MATCH('HFTD CPZ'!$B2667,'08W Project List'!$F:$F,0))),$K2667,#N/A)</f>
        <v>#N/A</v>
      </c>
      <c r="M2667" s="35" t="e">
        <f>IF(ISNUMBER(L2667),#N/A,IF(ISNUMBER(INDEX('Approved CPZ List'!$I:$I,MATCH('HFTD CPZ'!$B2667,'Approved CPZ List'!$B:$B,0))),$K2667,#N/A))</f>
        <v>#N/A</v>
      </c>
    </row>
    <row r="2668" spans="1:13" ht="15.75" x14ac:dyDescent="0.25">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List'!$I:$I,MATCH('HFTD CPZ'!$B2668,'08W Project List'!$F:$F,0))),$K2668,#N/A)</f>
        <v>#N/A</v>
      </c>
      <c r="M2668" s="35" t="e">
        <f>IF(ISNUMBER(L2668),#N/A,IF(ISNUMBER(INDEX('Approved CPZ List'!$I:$I,MATCH('HFTD CPZ'!$B2668,'Approved CPZ List'!$B:$B,0))),$K2668,#N/A))</f>
        <v>#N/A</v>
      </c>
    </row>
    <row r="2669" spans="1:13" ht="15.75" x14ac:dyDescent="0.25">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List'!$I:$I,MATCH('HFTD CPZ'!$B2669,'08W Project List'!$F:$F,0))),$K2669,#N/A)</f>
        <v>#N/A</v>
      </c>
      <c r="M2669" s="35" t="e">
        <f>IF(ISNUMBER(L2669),#N/A,IF(ISNUMBER(INDEX('Approved CPZ List'!$I:$I,MATCH('HFTD CPZ'!$B2669,'Approved CPZ List'!$B:$B,0))),$K2669,#N/A))</f>
        <v>#N/A</v>
      </c>
    </row>
    <row r="2670" spans="1:13" ht="15.75" x14ac:dyDescent="0.25">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List'!$I:$I,MATCH('HFTD CPZ'!$B2670,'08W Project List'!$F:$F,0))),$K2670,#N/A)</f>
        <v>#N/A</v>
      </c>
      <c r="M2670" s="35" t="e">
        <f>IF(ISNUMBER(L2670),#N/A,IF(ISNUMBER(INDEX('Approved CPZ List'!$I:$I,MATCH('HFTD CPZ'!$B2670,'Approved CPZ List'!$B:$B,0))),$K2670,#N/A))</f>
        <v>#N/A</v>
      </c>
    </row>
    <row r="2671" spans="1:13" ht="15.75" x14ac:dyDescent="0.25">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List'!$I:$I,MATCH('HFTD CPZ'!$B2671,'08W Project List'!$F:$F,0))),$K2671,#N/A)</f>
        <v>#N/A</v>
      </c>
      <c r="M2671" s="35" t="e">
        <f>IF(ISNUMBER(L2671),#N/A,IF(ISNUMBER(INDEX('Approved CPZ List'!$I:$I,MATCH('HFTD CPZ'!$B2671,'Approved CPZ List'!$B:$B,0))),$K2671,#N/A))</f>
        <v>#N/A</v>
      </c>
    </row>
    <row r="2672" spans="1:13" ht="15.75" x14ac:dyDescent="0.25">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List'!$I:$I,MATCH('HFTD CPZ'!$B2672,'08W Project List'!$F:$F,0))),$K2672,#N/A)</f>
        <v>#N/A</v>
      </c>
      <c r="M2672" s="35" t="e">
        <f>IF(ISNUMBER(L2672),#N/A,IF(ISNUMBER(INDEX('Approved CPZ List'!$I:$I,MATCH('HFTD CPZ'!$B2672,'Approved CPZ List'!$B:$B,0))),$K2672,#N/A))</f>
        <v>#N/A</v>
      </c>
    </row>
    <row r="2673" spans="1:13" ht="15.75" x14ac:dyDescent="0.25">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List'!$I:$I,MATCH('HFTD CPZ'!$B2673,'08W Project List'!$F:$F,0))),$K2673,#N/A)</f>
        <v>#N/A</v>
      </c>
      <c r="M2673" s="35" t="e">
        <f>IF(ISNUMBER(L2673),#N/A,IF(ISNUMBER(INDEX('Approved CPZ List'!$I:$I,MATCH('HFTD CPZ'!$B2673,'Approved CPZ List'!$B:$B,0))),$K2673,#N/A))</f>
        <v>#N/A</v>
      </c>
    </row>
    <row r="2674" spans="1:13" ht="15.75" x14ac:dyDescent="0.25">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List'!$I:$I,MATCH('HFTD CPZ'!$B2674,'08W Project List'!$F:$F,0))),$K2674,#N/A)</f>
        <v>#N/A</v>
      </c>
      <c r="M2674" s="35" t="e">
        <f>IF(ISNUMBER(L2674),#N/A,IF(ISNUMBER(INDEX('Approved CPZ List'!$I:$I,MATCH('HFTD CPZ'!$B2674,'Approved CPZ List'!$B:$B,0))),$K2674,#N/A))</f>
        <v>#N/A</v>
      </c>
    </row>
    <row r="2675" spans="1:13" ht="15.75" x14ac:dyDescent="0.25">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List'!$I:$I,MATCH('HFTD CPZ'!$B2675,'08W Project List'!$F:$F,0))),$K2675,#N/A)</f>
        <v>#N/A</v>
      </c>
      <c r="M2675" s="35" t="e">
        <f>IF(ISNUMBER(L2675),#N/A,IF(ISNUMBER(INDEX('Approved CPZ List'!$I:$I,MATCH('HFTD CPZ'!$B2675,'Approved CPZ List'!$B:$B,0))),$K2675,#N/A))</f>
        <v>#N/A</v>
      </c>
    </row>
    <row r="2676" spans="1:13" ht="15.75" x14ac:dyDescent="0.25">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List'!$I:$I,MATCH('HFTD CPZ'!$B2676,'08W Project List'!$F:$F,0))),$K2676,#N/A)</f>
        <v>#N/A</v>
      </c>
      <c r="M2676" s="35" t="e">
        <f>IF(ISNUMBER(L2676),#N/A,IF(ISNUMBER(INDEX('Approved CPZ List'!$I:$I,MATCH('HFTD CPZ'!$B2676,'Approved CPZ List'!$B:$B,0))),$K2676,#N/A))</f>
        <v>#N/A</v>
      </c>
    </row>
    <row r="2677" spans="1:13" ht="15.75" x14ac:dyDescent="0.25">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List'!$I:$I,MATCH('HFTD CPZ'!$B2677,'08W Project List'!$F:$F,0))),$K2677,#N/A)</f>
        <v>#N/A</v>
      </c>
      <c r="M2677" s="35" t="e">
        <f>IF(ISNUMBER(L2677),#N/A,IF(ISNUMBER(INDEX('Approved CPZ List'!$I:$I,MATCH('HFTD CPZ'!$B2677,'Approved CPZ List'!$B:$B,0))),$K2677,#N/A))</f>
        <v>#N/A</v>
      </c>
    </row>
    <row r="2678" spans="1:13" ht="15.75" x14ac:dyDescent="0.25">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List'!$I:$I,MATCH('HFTD CPZ'!$B2678,'08W Project List'!$F:$F,0))),$K2678,#N/A)</f>
        <v>#N/A</v>
      </c>
      <c r="M2678" s="35" t="e">
        <f>IF(ISNUMBER(L2678),#N/A,IF(ISNUMBER(INDEX('Approved CPZ List'!$I:$I,MATCH('HFTD CPZ'!$B2678,'Approved CPZ List'!$B:$B,0))),$K2678,#N/A))</f>
        <v>#N/A</v>
      </c>
    </row>
    <row r="2679" spans="1:13" ht="15.75" x14ac:dyDescent="0.25">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List'!$I:$I,MATCH('HFTD CPZ'!$B2679,'08W Project List'!$F:$F,0))),$K2679,#N/A)</f>
        <v>5.5516659142329789</v>
      </c>
      <c r="M2679" s="35" t="e">
        <f>IF(ISNUMBER(L2679),#N/A,IF(ISNUMBER(INDEX('Approved CPZ List'!$I:$I,MATCH('HFTD CPZ'!$B2679,'Approved CPZ List'!$B:$B,0))),$K2679,#N/A))</f>
        <v>#N/A</v>
      </c>
    </row>
    <row r="2680" spans="1:13" ht="15.75" x14ac:dyDescent="0.25">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List'!$I:$I,MATCH('HFTD CPZ'!$B2680,'08W Project List'!$F:$F,0))),$K2680,#N/A)</f>
        <v>#N/A</v>
      </c>
      <c r="M2680" s="35" t="e">
        <f>IF(ISNUMBER(L2680),#N/A,IF(ISNUMBER(INDEX('Approved CPZ List'!$I:$I,MATCH('HFTD CPZ'!$B2680,'Approved CPZ List'!$B:$B,0))),$K2680,#N/A))</f>
        <v>#N/A</v>
      </c>
    </row>
    <row r="2681" spans="1:13" ht="15.75" x14ac:dyDescent="0.25">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List'!$I:$I,MATCH('HFTD CPZ'!$B2681,'08W Project List'!$F:$F,0))),$K2681,#N/A)</f>
        <v>#N/A</v>
      </c>
      <c r="M2681" s="35" t="e">
        <f>IF(ISNUMBER(L2681),#N/A,IF(ISNUMBER(INDEX('Approved CPZ List'!$I:$I,MATCH('HFTD CPZ'!$B2681,'Approved CPZ List'!$B:$B,0))),$K2681,#N/A))</f>
        <v>#N/A</v>
      </c>
    </row>
    <row r="2682" spans="1:13" ht="15.75" x14ac:dyDescent="0.25">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List'!$I:$I,MATCH('HFTD CPZ'!$B2682,'08W Project List'!$F:$F,0))),$K2682,#N/A)</f>
        <v>#N/A</v>
      </c>
      <c r="M2682" s="35" t="e">
        <f>IF(ISNUMBER(L2682),#N/A,IF(ISNUMBER(INDEX('Approved CPZ List'!$I:$I,MATCH('HFTD CPZ'!$B2682,'Approved CPZ List'!$B:$B,0))),$K2682,#N/A))</f>
        <v>#N/A</v>
      </c>
    </row>
    <row r="2683" spans="1:13" ht="15.75" x14ac:dyDescent="0.25">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List'!$I:$I,MATCH('HFTD CPZ'!$B2683,'08W Project List'!$F:$F,0))),$K2683,#N/A)</f>
        <v>#N/A</v>
      </c>
      <c r="M2683" s="35" t="e">
        <f>IF(ISNUMBER(L2683),#N/A,IF(ISNUMBER(INDEX('Approved CPZ List'!$I:$I,MATCH('HFTD CPZ'!$B2683,'Approved CPZ List'!$B:$B,0))),$K2683,#N/A))</f>
        <v>#N/A</v>
      </c>
    </row>
    <row r="2684" spans="1:13" ht="15.75" x14ac:dyDescent="0.25">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List'!$I:$I,MATCH('HFTD CPZ'!$B2684,'08W Project List'!$F:$F,0))),$K2684,#N/A)</f>
        <v>#N/A</v>
      </c>
      <c r="M2684" s="35" t="e">
        <f>IF(ISNUMBER(L2684),#N/A,IF(ISNUMBER(INDEX('Approved CPZ List'!$I:$I,MATCH('HFTD CPZ'!$B2684,'Approved CPZ List'!$B:$B,0))),$K2684,#N/A))</f>
        <v>#N/A</v>
      </c>
    </row>
    <row r="2685" spans="1:13" ht="15.75" x14ac:dyDescent="0.25">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List'!$I:$I,MATCH('HFTD CPZ'!$B2685,'08W Project List'!$F:$F,0))),$K2685,#N/A)</f>
        <v>#N/A</v>
      </c>
      <c r="M2685" s="35" t="e">
        <f>IF(ISNUMBER(L2685),#N/A,IF(ISNUMBER(INDEX('Approved CPZ List'!$I:$I,MATCH('HFTD CPZ'!$B2685,'Approved CPZ List'!$B:$B,0))),$K2685,#N/A))</f>
        <v>#N/A</v>
      </c>
    </row>
    <row r="2686" spans="1:13" ht="15.75" x14ac:dyDescent="0.25">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List'!$I:$I,MATCH('HFTD CPZ'!$B2686,'08W Project List'!$F:$F,0))),$K2686,#N/A)</f>
        <v>#N/A</v>
      </c>
      <c r="M2686" s="35" t="e">
        <f>IF(ISNUMBER(L2686),#N/A,IF(ISNUMBER(INDEX('Approved CPZ List'!$I:$I,MATCH('HFTD CPZ'!$B2686,'Approved CPZ List'!$B:$B,0))),$K2686,#N/A))</f>
        <v>#N/A</v>
      </c>
    </row>
    <row r="2687" spans="1:13" ht="15.75" x14ac:dyDescent="0.25">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List'!$I:$I,MATCH('HFTD CPZ'!$B2687,'08W Project List'!$F:$F,0))),$K2687,#N/A)</f>
        <v>#N/A</v>
      </c>
      <c r="M2687" s="35" t="e">
        <f>IF(ISNUMBER(L2687),#N/A,IF(ISNUMBER(INDEX('Approved CPZ List'!$I:$I,MATCH('HFTD CPZ'!$B2687,'Approved CPZ List'!$B:$B,0))),$K2687,#N/A))</f>
        <v>#N/A</v>
      </c>
    </row>
    <row r="2688" spans="1:13" ht="15.75" x14ac:dyDescent="0.25">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List'!$I:$I,MATCH('HFTD CPZ'!$B2688,'08W Project List'!$F:$F,0))),$K2688,#N/A)</f>
        <v>#N/A</v>
      </c>
      <c r="M2688" s="35" t="e">
        <f>IF(ISNUMBER(L2688),#N/A,IF(ISNUMBER(INDEX('Approved CPZ List'!$I:$I,MATCH('HFTD CPZ'!$B2688,'Approved CPZ List'!$B:$B,0))),$K2688,#N/A))</f>
        <v>#N/A</v>
      </c>
    </row>
    <row r="2689" spans="1:13" ht="15.75" x14ac:dyDescent="0.25">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List'!$I:$I,MATCH('HFTD CPZ'!$B2689,'08W Project List'!$F:$F,0))),$K2689,#N/A)</f>
        <v>#N/A</v>
      </c>
      <c r="M2689" s="35" t="e">
        <f>IF(ISNUMBER(L2689),#N/A,IF(ISNUMBER(INDEX('Approved CPZ List'!$I:$I,MATCH('HFTD CPZ'!$B2689,'Approved CPZ List'!$B:$B,0))),$K2689,#N/A))</f>
        <v>#N/A</v>
      </c>
    </row>
    <row r="2690" spans="1:13" ht="15.75" x14ac:dyDescent="0.25">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List'!$I:$I,MATCH('HFTD CPZ'!$B2690,'08W Project List'!$F:$F,0))),$K2690,#N/A)</f>
        <v>#N/A</v>
      </c>
      <c r="M2690" s="35" t="e">
        <f>IF(ISNUMBER(L2690),#N/A,IF(ISNUMBER(INDEX('Approved CPZ List'!$I:$I,MATCH('HFTD CPZ'!$B2690,'Approved CPZ List'!$B:$B,0))),$K2690,#N/A))</f>
        <v>#N/A</v>
      </c>
    </row>
    <row r="2691" spans="1:13" ht="15.75" x14ac:dyDescent="0.25">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List'!$I:$I,MATCH('HFTD CPZ'!$B2691,'08W Project List'!$F:$F,0))),$K2691,#N/A)</f>
        <v>#N/A</v>
      </c>
      <c r="M2691" s="35" t="e">
        <f>IF(ISNUMBER(L2691),#N/A,IF(ISNUMBER(INDEX('Approved CPZ List'!$I:$I,MATCH('HFTD CPZ'!$B2691,'Approved CPZ List'!$B:$B,0))),$K2691,#N/A))</f>
        <v>#N/A</v>
      </c>
    </row>
    <row r="2692" spans="1:13" ht="15.75" x14ac:dyDescent="0.25">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List'!$I:$I,MATCH('HFTD CPZ'!$B2692,'08W Project List'!$F:$F,0))),$K2692,#N/A)</f>
        <v>#N/A</v>
      </c>
      <c r="M2692" s="35" t="e">
        <f>IF(ISNUMBER(L2692),#N/A,IF(ISNUMBER(INDEX('Approved CPZ List'!$I:$I,MATCH('HFTD CPZ'!$B2692,'Approved CPZ List'!$B:$B,0))),$K2692,#N/A))</f>
        <v>#N/A</v>
      </c>
    </row>
    <row r="2693" spans="1:13" ht="15.75" x14ac:dyDescent="0.25">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List'!$I:$I,MATCH('HFTD CPZ'!$B2693,'08W Project List'!$F:$F,0))),$K2693,#N/A)</f>
        <v>#N/A</v>
      </c>
      <c r="M2693" s="35" t="e">
        <f>IF(ISNUMBER(L2693),#N/A,IF(ISNUMBER(INDEX('Approved CPZ List'!$I:$I,MATCH('HFTD CPZ'!$B2693,'Approved CPZ List'!$B:$B,0))),$K2693,#N/A))</f>
        <v>#N/A</v>
      </c>
    </row>
    <row r="2694" spans="1:13" ht="15.75" x14ac:dyDescent="0.25">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List'!$I:$I,MATCH('HFTD CPZ'!$B2694,'08W Project List'!$F:$F,0))),$K2694,#N/A)</f>
        <v>#N/A</v>
      </c>
      <c r="M2694" s="35" t="e">
        <f>IF(ISNUMBER(L2694),#N/A,IF(ISNUMBER(INDEX('Approved CPZ List'!$I:$I,MATCH('HFTD CPZ'!$B2694,'Approved CPZ List'!$B:$B,0))),$K2694,#N/A))</f>
        <v>#N/A</v>
      </c>
    </row>
    <row r="2695" spans="1:13" ht="15.75" x14ac:dyDescent="0.25">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List'!$I:$I,MATCH('HFTD CPZ'!$B2695,'08W Project List'!$F:$F,0))),$K2695,#N/A)</f>
        <v>#N/A</v>
      </c>
      <c r="M2695" s="35" t="e">
        <f>IF(ISNUMBER(L2695),#N/A,IF(ISNUMBER(INDEX('Approved CPZ List'!$I:$I,MATCH('HFTD CPZ'!$B2695,'Approved CPZ List'!$B:$B,0))),$K2695,#N/A))</f>
        <v>#N/A</v>
      </c>
    </row>
    <row r="2696" spans="1:13" ht="15.75" x14ac:dyDescent="0.25">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List'!$I:$I,MATCH('HFTD CPZ'!$B2696,'08W Project List'!$F:$F,0))),$K2696,#N/A)</f>
        <v>#N/A</v>
      </c>
      <c r="M2696" s="35" t="e">
        <f>IF(ISNUMBER(L2696),#N/A,IF(ISNUMBER(INDEX('Approved CPZ List'!$I:$I,MATCH('HFTD CPZ'!$B2696,'Approved CPZ List'!$B:$B,0))),$K2696,#N/A))</f>
        <v>#N/A</v>
      </c>
    </row>
    <row r="2697" spans="1:13" ht="15.75" x14ac:dyDescent="0.25">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List'!$I:$I,MATCH('HFTD CPZ'!$B2697,'08W Project List'!$F:$F,0))),$K2697,#N/A)</f>
        <v>#N/A</v>
      </c>
      <c r="M2697" s="35" t="e">
        <f>IF(ISNUMBER(L2697),#N/A,IF(ISNUMBER(INDEX('Approved CPZ List'!$I:$I,MATCH('HFTD CPZ'!$B2697,'Approved CPZ List'!$B:$B,0))),$K2697,#N/A))</f>
        <v>#N/A</v>
      </c>
    </row>
    <row r="2698" spans="1:13" ht="15.75" x14ac:dyDescent="0.25">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List'!$I:$I,MATCH('HFTD CPZ'!$B2698,'08W Project List'!$F:$F,0))),$K2698,#N/A)</f>
        <v>#N/A</v>
      </c>
      <c r="M2698" s="35" t="e">
        <f>IF(ISNUMBER(L2698),#N/A,IF(ISNUMBER(INDEX('Approved CPZ List'!$I:$I,MATCH('HFTD CPZ'!$B2698,'Approved CPZ List'!$B:$B,0))),$K2698,#N/A))</f>
        <v>#N/A</v>
      </c>
    </row>
    <row r="2699" spans="1:13" ht="15.75" x14ac:dyDescent="0.25">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List'!$I:$I,MATCH('HFTD CPZ'!$B2699,'08W Project List'!$F:$F,0))),$K2699,#N/A)</f>
        <v>#N/A</v>
      </c>
      <c r="M2699" s="35" t="e">
        <f>IF(ISNUMBER(L2699),#N/A,IF(ISNUMBER(INDEX('Approved CPZ List'!$I:$I,MATCH('HFTD CPZ'!$B2699,'Approved CPZ List'!$B:$B,0))),$K2699,#N/A))</f>
        <v>#N/A</v>
      </c>
    </row>
    <row r="2700" spans="1:13" ht="15.75" x14ac:dyDescent="0.25">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List'!$I:$I,MATCH('HFTD CPZ'!$B2700,'08W Project List'!$F:$F,0))),$K2700,#N/A)</f>
        <v>#N/A</v>
      </c>
      <c r="M2700" s="35" t="e">
        <f>IF(ISNUMBER(L2700),#N/A,IF(ISNUMBER(INDEX('Approved CPZ List'!$I:$I,MATCH('HFTD CPZ'!$B2700,'Approved CPZ List'!$B:$B,0))),$K2700,#N/A))</f>
        <v>#N/A</v>
      </c>
    </row>
    <row r="2701" spans="1:13" ht="15.75" x14ac:dyDescent="0.25">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List'!$I:$I,MATCH('HFTD CPZ'!$B2701,'08W Project List'!$F:$F,0))),$K2701,#N/A)</f>
        <v>#N/A</v>
      </c>
      <c r="M2701" s="35" t="e">
        <f>IF(ISNUMBER(L2701),#N/A,IF(ISNUMBER(INDEX('Approved CPZ List'!$I:$I,MATCH('HFTD CPZ'!$B2701,'Approved CPZ List'!$B:$B,0))),$K2701,#N/A))</f>
        <v>#N/A</v>
      </c>
    </row>
    <row r="2702" spans="1:13" ht="15.75" x14ac:dyDescent="0.25">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List'!$I:$I,MATCH('HFTD CPZ'!$B2702,'08W Project List'!$F:$F,0))),$K2702,#N/A)</f>
        <v>#N/A</v>
      </c>
      <c r="M2702" s="35" t="e">
        <f>IF(ISNUMBER(L2702),#N/A,IF(ISNUMBER(INDEX('Approved CPZ List'!$I:$I,MATCH('HFTD CPZ'!$B2702,'Approved CPZ List'!$B:$B,0))),$K2702,#N/A))</f>
        <v>#N/A</v>
      </c>
    </row>
    <row r="2703" spans="1:13" ht="15.75" x14ac:dyDescent="0.25">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List'!$I:$I,MATCH('HFTD CPZ'!$B2703,'08W Project List'!$F:$F,0))),$K2703,#N/A)</f>
        <v>#N/A</v>
      </c>
      <c r="M2703" s="35" t="e">
        <f>IF(ISNUMBER(L2703),#N/A,IF(ISNUMBER(INDEX('Approved CPZ List'!$I:$I,MATCH('HFTD CPZ'!$B2703,'Approved CPZ List'!$B:$B,0))),$K2703,#N/A))</f>
        <v>#N/A</v>
      </c>
    </row>
    <row r="2704" spans="1:13" ht="15.75" x14ac:dyDescent="0.25">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List'!$I:$I,MATCH('HFTD CPZ'!$B2704,'08W Project List'!$F:$F,0))),$K2704,#N/A)</f>
        <v>#N/A</v>
      </c>
      <c r="M2704" s="35" t="e">
        <f>IF(ISNUMBER(L2704),#N/A,IF(ISNUMBER(INDEX('Approved CPZ List'!$I:$I,MATCH('HFTD CPZ'!$B2704,'Approved CPZ List'!$B:$B,0))),$K2704,#N/A))</f>
        <v>#N/A</v>
      </c>
    </row>
    <row r="2705" spans="1:13" ht="15.75" x14ac:dyDescent="0.25">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List'!$I:$I,MATCH('HFTD CPZ'!$B2705,'08W Project List'!$F:$F,0))),$K2705,#N/A)</f>
        <v>#N/A</v>
      </c>
      <c r="M2705" s="35" t="e">
        <f>IF(ISNUMBER(L2705),#N/A,IF(ISNUMBER(INDEX('Approved CPZ List'!$I:$I,MATCH('HFTD CPZ'!$B2705,'Approved CPZ List'!$B:$B,0))),$K2705,#N/A))</f>
        <v>#N/A</v>
      </c>
    </row>
    <row r="2706" spans="1:13" ht="15.75" x14ac:dyDescent="0.25">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List'!$I:$I,MATCH('HFTD CPZ'!$B2706,'08W Project List'!$F:$F,0))),$K2706,#N/A)</f>
        <v>#N/A</v>
      </c>
      <c r="M2706" s="35" t="e">
        <f>IF(ISNUMBER(L2706),#N/A,IF(ISNUMBER(INDEX('Approved CPZ List'!$I:$I,MATCH('HFTD CPZ'!$B2706,'Approved CPZ List'!$B:$B,0))),$K2706,#N/A))</f>
        <v>#N/A</v>
      </c>
    </row>
    <row r="2707" spans="1:13" ht="15.75" x14ac:dyDescent="0.25">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List'!$I:$I,MATCH('HFTD CPZ'!$B2707,'08W Project List'!$F:$F,0))),$K2707,#N/A)</f>
        <v>#N/A</v>
      </c>
      <c r="M2707" s="35" t="e">
        <f>IF(ISNUMBER(L2707),#N/A,IF(ISNUMBER(INDEX('Approved CPZ List'!$I:$I,MATCH('HFTD CPZ'!$B2707,'Approved CPZ List'!$B:$B,0))),$K2707,#N/A))</f>
        <v>#N/A</v>
      </c>
    </row>
    <row r="2708" spans="1:13" ht="15.75" x14ac:dyDescent="0.25">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List'!$I:$I,MATCH('HFTD CPZ'!$B2708,'08W Project List'!$F:$F,0))),$K2708,#N/A)</f>
        <v>#N/A</v>
      </c>
      <c r="M2708" s="35" t="e">
        <f>IF(ISNUMBER(L2708),#N/A,IF(ISNUMBER(INDEX('Approved CPZ List'!$I:$I,MATCH('HFTD CPZ'!$B2708,'Approved CPZ List'!$B:$B,0))),$K2708,#N/A))</f>
        <v>#N/A</v>
      </c>
    </row>
    <row r="2709" spans="1:13" ht="15.75" x14ac:dyDescent="0.25">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List'!$I:$I,MATCH('HFTD CPZ'!$B2709,'08W Project List'!$F:$F,0))),$K2709,#N/A)</f>
        <v>#N/A</v>
      </c>
      <c r="M2709" s="35" t="e">
        <f>IF(ISNUMBER(L2709),#N/A,IF(ISNUMBER(INDEX('Approved CPZ List'!$I:$I,MATCH('HFTD CPZ'!$B2709,'Approved CPZ List'!$B:$B,0))),$K2709,#N/A))</f>
        <v>#N/A</v>
      </c>
    </row>
    <row r="2710" spans="1:13" ht="15.75" x14ac:dyDescent="0.25">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List'!$I:$I,MATCH('HFTD CPZ'!$B2710,'08W Project List'!$F:$F,0))),$K2710,#N/A)</f>
        <v>#N/A</v>
      </c>
      <c r="M2710" s="35" t="e">
        <f>IF(ISNUMBER(L2710),#N/A,IF(ISNUMBER(INDEX('Approved CPZ List'!$I:$I,MATCH('HFTD CPZ'!$B2710,'Approved CPZ List'!$B:$B,0))),$K2710,#N/A))</f>
        <v>#N/A</v>
      </c>
    </row>
    <row r="2711" spans="1:13" ht="15.75" x14ac:dyDescent="0.25">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List'!$I:$I,MATCH('HFTD CPZ'!$B2711,'08W Project List'!$F:$F,0))),$K2711,#N/A)</f>
        <v>#N/A</v>
      </c>
      <c r="M2711" s="35" t="e">
        <f>IF(ISNUMBER(L2711),#N/A,IF(ISNUMBER(INDEX('Approved CPZ List'!$I:$I,MATCH('HFTD CPZ'!$B2711,'Approved CPZ List'!$B:$B,0))),$K2711,#N/A))</f>
        <v>#N/A</v>
      </c>
    </row>
    <row r="2712" spans="1:13" ht="15.75" x14ac:dyDescent="0.25">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List'!$I:$I,MATCH('HFTD CPZ'!$B2712,'08W Project List'!$F:$F,0))),$K2712,#N/A)</f>
        <v>#N/A</v>
      </c>
      <c r="M2712" s="35" t="e">
        <f>IF(ISNUMBER(L2712),#N/A,IF(ISNUMBER(INDEX('Approved CPZ List'!$I:$I,MATCH('HFTD CPZ'!$B2712,'Approved CPZ List'!$B:$B,0))),$K2712,#N/A))</f>
        <v>#N/A</v>
      </c>
    </row>
    <row r="2713" spans="1:13" ht="15.75" x14ac:dyDescent="0.25">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List'!$I:$I,MATCH('HFTD CPZ'!$B2713,'08W Project List'!$F:$F,0))),$K2713,#N/A)</f>
        <v>3.7312966989585377</v>
      </c>
      <c r="M2713" s="35" t="e">
        <f>IF(ISNUMBER(L2713),#N/A,IF(ISNUMBER(INDEX('Approved CPZ List'!$I:$I,MATCH('HFTD CPZ'!$B2713,'Approved CPZ List'!$B:$B,0))),$K2713,#N/A))</f>
        <v>#N/A</v>
      </c>
    </row>
    <row r="2714" spans="1:13" ht="15.75" x14ac:dyDescent="0.25">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List'!$I:$I,MATCH('HFTD CPZ'!$B2714,'08W Project List'!$F:$F,0))),$K2714,#N/A)</f>
        <v>#N/A</v>
      </c>
      <c r="M2714" s="35" t="e">
        <f>IF(ISNUMBER(L2714),#N/A,IF(ISNUMBER(INDEX('Approved CPZ List'!$I:$I,MATCH('HFTD CPZ'!$B2714,'Approved CPZ List'!$B:$B,0))),$K2714,#N/A))</f>
        <v>#N/A</v>
      </c>
    </row>
    <row r="2715" spans="1:13" ht="15.75" x14ac:dyDescent="0.25">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List'!$I:$I,MATCH('HFTD CPZ'!$B2715,'08W Project List'!$F:$F,0))),$K2715,#N/A)</f>
        <v>#N/A</v>
      </c>
      <c r="M2715" s="35" t="e">
        <f>IF(ISNUMBER(L2715),#N/A,IF(ISNUMBER(INDEX('Approved CPZ List'!$I:$I,MATCH('HFTD CPZ'!$B2715,'Approved CPZ List'!$B:$B,0))),$K2715,#N/A))</f>
        <v>#N/A</v>
      </c>
    </row>
    <row r="2716" spans="1:13" ht="15.75" x14ac:dyDescent="0.25">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List'!$I:$I,MATCH('HFTD CPZ'!$B2716,'08W Project List'!$F:$F,0))),$K2716,#N/A)</f>
        <v>#N/A</v>
      </c>
      <c r="M2716" s="35" t="e">
        <f>IF(ISNUMBER(L2716),#N/A,IF(ISNUMBER(INDEX('Approved CPZ List'!$I:$I,MATCH('HFTD CPZ'!$B2716,'Approved CPZ List'!$B:$B,0))),$K2716,#N/A))</f>
        <v>#N/A</v>
      </c>
    </row>
    <row r="2717" spans="1:13" ht="15.75" x14ac:dyDescent="0.25">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List'!$I:$I,MATCH('HFTD CPZ'!$B2717,'08W Project List'!$F:$F,0))),$K2717,#N/A)</f>
        <v>#N/A</v>
      </c>
      <c r="M2717" s="35" t="e">
        <f>IF(ISNUMBER(L2717),#N/A,IF(ISNUMBER(INDEX('Approved CPZ List'!$I:$I,MATCH('HFTD CPZ'!$B2717,'Approved CPZ List'!$B:$B,0))),$K2717,#N/A))</f>
        <v>#N/A</v>
      </c>
    </row>
    <row r="2718" spans="1:13" ht="15.75" x14ac:dyDescent="0.25">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List'!$I:$I,MATCH('HFTD CPZ'!$B2718,'08W Project List'!$F:$F,0))),$K2718,#N/A)</f>
        <v>#N/A</v>
      </c>
      <c r="M2718" s="35" t="e">
        <f>IF(ISNUMBER(L2718),#N/A,IF(ISNUMBER(INDEX('Approved CPZ List'!$I:$I,MATCH('HFTD CPZ'!$B2718,'Approved CPZ List'!$B:$B,0))),$K2718,#N/A))</f>
        <v>#N/A</v>
      </c>
    </row>
    <row r="2719" spans="1:13" ht="15.75" x14ac:dyDescent="0.25">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List'!$I:$I,MATCH('HFTD CPZ'!$B2719,'08W Project List'!$F:$F,0))),$K2719,#N/A)</f>
        <v>#N/A</v>
      </c>
      <c r="M2719" s="35" t="e">
        <f>IF(ISNUMBER(L2719),#N/A,IF(ISNUMBER(INDEX('Approved CPZ List'!$I:$I,MATCH('HFTD CPZ'!$B2719,'Approved CPZ List'!$B:$B,0))),$K2719,#N/A))</f>
        <v>#N/A</v>
      </c>
    </row>
    <row r="2720" spans="1:13" ht="15.75" x14ac:dyDescent="0.25">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List'!$I:$I,MATCH('HFTD CPZ'!$B2720,'08W Project List'!$F:$F,0))),$K2720,#N/A)</f>
        <v>#N/A</v>
      </c>
      <c r="M2720" s="35" t="e">
        <f>IF(ISNUMBER(L2720),#N/A,IF(ISNUMBER(INDEX('Approved CPZ List'!$I:$I,MATCH('HFTD CPZ'!$B2720,'Approved CPZ List'!$B:$B,0))),$K2720,#N/A))</f>
        <v>#N/A</v>
      </c>
    </row>
    <row r="2721" spans="1:13" ht="15.75" x14ac:dyDescent="0.25">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List'!$I:$I,MATCH('HFTD CPZ'!$B2721,'08W Project List'!$F:$F,0))),$K2721,#N/A)</f>
        <v>#N/A</v>
      </c>
      <c r="M2721" s="35" t="e">
        <f>IF(ISNUMBER(L2721),#N/A,IF(ISNUMBER(INDEX('Approved CPZ List'!$I:$I,MATCH('HFTD CPZ'!$B2721,'Approved CPZ List'!$B:$B,0))),$K2721,#N/A))</f>
        <v>#N/A</v>
      </c>
    </row>
    <row r="2722" spans="1:13" ht="15.75" x14ac:dyDescent="0.25">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List'!$I:$I,MATCH('HFTD CPZ'!$B2722,'08W Project List'!$F:$F,0))),$K2722,#N/A)</f>
        <v>#N/A</v>
      </c>
      <c r="M2722" s="35" t="e">
        <f>IF(ISNUMBER(L2722),#N/A,IF(ISNUMBER(INDEX('Approved CPZ List'!$I:$I,MATCH('HFTD CPZ'!$B2722,'Approved CPZ List'!$B:$B,0))),$K2722,#N/A))</f>
        <v>#N/A</v>
      </c>
    </row>
    <row r="2723" spans="1:13" ht="15.75" x14ac:dyDescent="0.25">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List'!$I:$I,MATCH('HFTD CPZ'!$B2723,'08W Project List'!$F:$F,0))),$K2723,#N/A)</f>
        <v>#N/A</v>
      </c>
      <c r="M2723" s="35" t="e">
        <f>IF(ISNUMBER(L2723),#N/A,IF(ISNUMBER(INDEX('Approved CPZ List'!$I:$I,MATCH('HFTD CPZ'!$B2723,'Approved CPZ List'!$B:$B,0))),$K2723,#N/A))</f>
        <v>#N/A</v>
      </c>
    </row>
    <row r="2724" spans="1:13" ht="15.75" x14ac:dyDescent="0.25">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List'!$I:$I,MATCH('HFTD CPZ'!$B2724,'08W Project List'!$F:$F,0))),$K2724,#N/A)</f>
        <v>#N/A</v>
      </c>
      <c r="M2724" s="35" t="e">
        <f>IF(ISNUMBER(L2724),#N/A,IF(ISNUMBER(INDEX('Approved CPZ List'!$I:$I,MATCH('HFTD CPZ'!$B2724,'Approved CPZ List'!$B:$B,0))),$K2724,#N/A))</f>
        <v>#N/A</v>
      </c>
    </row>
    <row r="2725" spans="1:13" ht="15.75" x14ac:dyDescent="0.25">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List'!$I:$I,MATCH('HFTD CPZ'!$B2725,'08W Project List'!$F:$F,0))),$K2725,#N/A)</f>
        <v>#N/A</v>
      </c>
      <c r="M2725" s="35" t="e">
        <f>IF(ISNUMBER(L2725),#N/A,IF(ISNUMBER(INDEX('Approved CPZ List'!$I:$I,MATCH('HFTD CPZ'!$B2725,'Approved CPZ List'!$B:$B,0))),$K2725,#N/A))</f>
        <v>#N/A</v>
      </c>
    </row>
    <row r="2726" spans="1:13" ht="15.75" x14ac:dyDescent="0.25">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List'!$I:$I,MATCH('HFTD CPZ'!$B2726,'08W Project List'!$F:$F,0))),$K2726,#N/A)</f>
        <v>#N/A</v>
      </c>
      <c r="M2726" s="35" t="e">
        <f>IF(ISNUMBER(L2726),#N/A,IF(ISNUMBER(INDEX('Approved CPZ List'!$I:$I,MATCH('HFTD CPZ'!$B2726,'Approved CPZ List'!$B:$B,0))),$K2726,#N/A))</f>
        <v>#N/A</v>
      </c>
    </row>
    <row r="2727" spans="1:13" ht="15.75" x14ac:dyDescent="0.25">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List'!$I:$I,MATCH('HFTD CPZ'!$B2727,'08W Project List'!$F:$F,0))),$K2727,#N/A)</f>
        <v>#N/A</v>
      </c>
      <c r="M2727" s="35" t="e">
        <f>IF(ISNUMBER(L2727),#N/A,IF(ISNUMBER(INDEX('Approved CPZ List'!$I:$I,MATCH('HFTD CPZ'!$B2727,'Approved CPZ List'!$B:$B,0))),$K2727,#N/A))</f>
        <v>#N/A</v>
      </c>
    </row>
    <row r="2728" spans="1:13" ht="15.75" x14ac:dyDescent="0.25">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List'!$I:$I,MATCH('HFTD CPZ'!$B2728,'08W Project List'!$F:$F,0))),$K2728,#N/A)</f>
        <v>#N/A</v>
      </c>
      <c r="M2728" s="35" t="e">
        <f>IF(ISNUMBER(L2728),#N/A,IF(ISNUMBER(INDEX('Approved CPZ List'!$I:$I,MATCH('HFTD CPZ'!$B2728,'Approved CPZ List'!$B:$B,0))),$K2728,#N/A))</f>
        <v>#N/A</v>
      </c>
    </row>
    <row r="2729" spans="1:13" ht="15.75" x14ac:dyDescent="0.25">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List'!$I:$I,MATCH('HFTD CPZ'!$B2729,'08W Project List'!$F:$F,0))),$K2729,#N/A)</f>
        <v>#N/A</v>
      </c>
      <c r="M2729" s="35" t="e">
        <f>IF(ISNUMBER(L2729),#N/A,IF(ISNUMBER(INDEX('Approved CPZ List'!$I:$I,MATCH('HFTD CPZ'!$B2729,'Approved CPZ List'!$B:$B,0))),$K2729,#N/A))</f>
        <v>#N/A</v>
      </c>
    </row>
    <row r="2730" spans="1:13" ht="15.75" x14ac:dyDescent="0.25">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List'!$I:$I,MATCH('HFTD CPZ'!$B2730,'08W Project List'!$F:$F,0))),$K2730,#N/A)</f>
        <v>#N/A</v>
      </c>
      <c r="M2730" s="35" t="e">
        <f>IF(ISNUMBER(L2730),#N/A,IF(ISNUMBER(INDEX('Approved CPZ List'!$I:$I,MATCH('HFTD CPZ'!$B2730,'Approved CPZ List'!$B:$B,0))),$K2730,#N/A))</f>
        <v>#N/A</v>
      </c>
    </row>
    <row r="2731" spans="1:13" ht="15.75" x14ac:dyDescent="0.25">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List'!$I:$I,MATCH('HFTD CPZ'!$B2731,'08W Project List'!$F:$F,0))),$K2731,#N/A)</f>
        <v>#N/A</v>
      </c>
      <c r="M2731" s="35" t="e">
        <f>IF(ISNUMBER(L2731),#N/A,IF(ISNUMBER(INDEX('Approved CPZ List'!$I:$I,MATCH('HFTD CPZ'!$B2731,'Approved CPZ List'!$B:$B,0))),$K2731,#N/A))</f>
        <v>#N/A</v>
      </c>
    </row>
    <row r="2732" spans="1:13" ht="15.75" x14ac:dyDescent="0.25">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List'!$I:$I,MATCH('HFTD CPZ'!$B2732,'08W Project List'!$F:$F,0))),$K2732,#N/A)</f>
        <v>#N/A</v>
      </c>
      <c r="M2732" s="35" t="e">
        <f>IF(ISNUMBER(L2732),#N/A,IF(ISNUMBER(INDEX('Approved CPZ List'!$I:$I,MATCH('HFTD CPZ'!$B2732,'Approved CPZ List'!$B:$B,0))),$K2732,#N/A))</f>
        <v>#N/A</v>
      </c>
    </row>
    <row r="2733" spans="1:13" ht="15.75" x14ac:dyDescent="0.25">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List'!$I:$I,MATCH('HFTD CPZ'!$B2733,'08W Project List'!$F:$F,0))),$K2733,#N/A)</f>
        <v>#N/A</v>
      </c>
      <c r="M2733" s="35" t="e">
        <f>IF(ISNUMBER(L2733),#N/A,IF(ISNUMBER(INDEX('Approved CPZ List'!$I:$I,MATCH('HFTD CPZ'!$B2733,'Approved CPZ List'!$B:$B,0))),$K2733,#N/A))</f>
        <v>#N/A</v>
      </c>
    </row>
    <row r="2734" spans="1:13" ht="15.75" x14ac:dyDescent="0.25">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List'!$I:$I,MATCH('HFTD CPZ'!$B2734,'08W Project List'!$F:$F,0))),$K2734,#N/A)</f>
        <v>#N/A</v>
      </c>
      <c r="M2734" s="35" t="e">
        <f>IF(ISNUMBER(L2734),#N/A,IF(ISNUMBER(INDEX('Approved CPZ List'!$I:$I,MATCH('HFTD CPZ'!$B2734,'Approved CPZ List'!$B:$B,0))),$K2734,#N/A))</f>
        <v>#N/A</v>
      </c>
    </row>
    <row r="2735" spans="1:13" ht="15.75" x14ac:dyDescent="0.25">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List'!$I:$I,MATCH('HFTD CPZ'!$B2735,'08W Project List'!$F:$F,0))),$K2735,#N/A)</f>
        <v>#N/A</v>
      </c>
      <c r="M2735" s="35" t="e">
        <f>IF(ISNUMBER(L2735),#N/A,IF(ISNUMBER(INDEX('Approved CPZ List'!$I:$I,MATCH('HFTD CPZ'!$B2735,'Approved CPZ List'!$B:$B,0))),$K2735,#N/A))</f>
        <v>#N/A</v>
      </c>
    </row>
    <row r="2736" spans="1:13" ht="15.75" x14ac:dyDescent="0.25">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List'!$I:$I,MATCH('HFTD CPZ'!$B2736,'08W Project List'!$F:$F,0))),$K2736,#N/A)</f>
        <v>#N/A</v>
      </c>
      <c r="M2736" s="35" t="e">
        <f>IF(ISNUMBER(L2736),#N/A,IF(ISNUMBER(INDEX('Approved CPZ List'!$I:$I,MATCH('HFTD CPZ'!$B2736,'Approved CPZ List'!$B:$B,0))),$K2736,#N/A))</f>
        <v>#N/A</v>
      </c>
    </row>
    <row r="2737" spans="1:13" ht="15.75" x14ac:dyDescent="0.25">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List'!$I:$I,MATCH('HFTD CPZ'!$B2737,'08W Project List'!$F:$F,0))),$K2737,#N/A)</f>
        <v>#N/A</v>
      </c>
      <c r="M2737" s="35" t="e">
        <f>IF(ISNUMBER(L2737),#N/A,IF(ISNUMBER(INDEX('Approved CPZ List'!$I:$I,MATCH('HFTD CPZ'!$B2737,'Approved CPZ List'!$B:$B,0))),$K2737,#N/A))</f>
        <v>#N/A</v>
      </c>
    </row>
    <row r="2738" spans="1:13" ht="15.75" x14ac:dyDescent="0.25">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List'!$I:$I,MATCH('HFTD CPZ'!$B2738,'08W Project List'!$F:$F,0))),$K2738,#N/A)</f>
        <v>2.9155515264776488</v>
      </c>
      <c r="M2738" s="35" t="e">
        <f>IF(ISNUMBER(L2738),#N/A,IF(ISNUMBER(INDEX('Approved CPZ List'!$I:$I,MATCH('HFTD CPZ'!$B2738,'Approved CPZ List'!$B:$B,0))),$K2738,#N/A))</f>
        <v>#N/A</v>
      </c>
    </row>
    <row r="2739" spans="1:13" ht="15.75" x14ac:dyDescent="0.25">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List'!$I:$I,MATCH('HFTD CPZ'!$B2739,'08W Project List'!$F:$F,0))),$K2739,#N/A)</f>
        <v>2.9130970120124742</v>
      </c>
      <c r="M2739" s="35" t="e">
        <f>IF(ISNUMBER(L2739),#N/A,IF(ISNUMBER(INDEX('Approved CPZ List'!$I:$I,MATCH('HFTD CPZ'!$B2739,'Approved CPZ List'!$B:$B,0))),$K2739,#N/A))</f>
        <v>#N/A</v>
      </c>
    </row>
    <row r="2740" spans="1:13" ht="15.75" x14ac:dyDescent="0.25">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List'!$I:$I,MATCH('HFTD CPZ'!$B2740,'08W Project List'!$F:$F,0))),$K2740,#N/A)</f>
        <v>#N/A</v>
      </c>
      <c r="M2740" s="35" t="e">
        <f>IF(ISNUMBER(L2740),#N/A,IF(ISNUMBER(INDEX('Approved CPZ List'!$I:$I,MATCH('HFTD CPZ'!$B2740,'Approved CPZ List'!$B:$B,0))),$K2740,#N/A))</f>
        <v>#N/A</v>
      </c>
    </row>
    <row r="2741" spans="1:13" ht="15.75" x14ac:dyDescent="0.25">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List'!$I:$I,MATCH('HFTD CPZ'!$B2741,'08W Project List'!$F:$F,0))),$K2741,#N/A)</f>
        <v>#N/A</v>
      </c>
      <c r="M2741" s="35" t="e">
        <f>IF(ISNUMBER(L2741),#N/A,IF(ISNUMBER(INDEX('Approved CPZ List'!$I:$I,MATCH('HFTD CPZ'!$B2741,'Approved CPZ List'!$B:$B,0))),$K2741,#N/A))</f>
        <v>#N/A</v>
      </c>
    </row>
    <row r="2742" spans="1:13" ht="15.75" x14ac:dyDescent="0.25">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List'!$I:$I,MATCH('HFTD CPZ'!$B2742,'08W Project List'!$F:$F,0))),$K2742,#N/A)</f>
        <v>#N/A</v>
      </c>
      <c r="M2742" s="35" t="e">
        <f>IF(ISNUMBER(L2742),#N/A,IF(ISNUMBER(INDEX('Approved CPZ List'!$I:$I,MATCH('HFTD CPZ'!$B2742,'Approved CPZ List'!$B:$B,0))),$K2742,#N/A))</f>
        <v>#N/A</v>
      </c>
    </row>
    <row r="2743" spans="1:13" ht="15.75" x14ac:dyDescent="0.25">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List'!$I:$I,MATCH('HFTD CPZ'!$B2743,'08W Project List'!$F:$F,0))),$K2743,#N/A)</f>
        <v>#N/A</v>
      </c>
      <c r="M2743" s="35" t="e">
        <f>IF(ISNUMBER(L2743),#N/A,IF(ISNUMBER(INDEX('Approved CPZ List'!$I:$I,MATCH('HFTD CPZ'!$B2743,'Approved CPZ List'!$B:$B,0))),$K2743,#N/A))</f>
        <v>#N/A</v>
      </c>
    </row>
    <row r="2744" spans="1:13" ht="15.75" x14ac:dyDescent="0.25">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List'!$I:$I,MATCH('HFTD CPZ'!$B2744,'08W Project List'!$F:$F,0))),$K2744,#N/A)</f>
        <v>#N/A</v>
      </c>
      <c r="M2744" s="35" t="e">
        <f>IF(ISNUMBER(L2744),#N/A,IF(ISNUMBER(INDEX('Approved CPZ List'!$I:$I,MATCH('HFTD CPZ'!$B2744,'Approved CPZ List'!$B:$B,0))),$K2744,#N/A))</f>
        <v>#N/A</v>
      </c>
    </row>
    <row r="2745" spans="1:13" ht="15.75" x14ac:dyDescent="0.25">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List'!$I:$I,MATCH('HFTD CPZ'!$B2745,'08W Project List'!$F:$F,0))),$K2745,#N/A)</f>
        <v>#N/A</v>
      </c>
      <c r="M2745" s="35" t="e">
        <f>IF(ISNUMBER(L2745),#N/A,IF(ISNUMBER(INDEX('Approved CPZ List'!$I:$I,MATCH('HFTD CPZ'!$B2745,'Approved CPZ List'!$B:$B,0))),$K2745,#N/A))</f>
        <v>#N/A</v>
      </c>
    </row>
    <row r="2746" spans="1:13" ht="15.75" x14ac:dyDescent="0.25">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List'!$I:$I,MATCH('HFTD CPZ'!$B2746,'08W Project List'!$F:$F,0))),$K2746,#N/A)</f>
        <v>#N/A</v>
      </c>
      <c r="M2746" s="35" t="e">
        <f>IF(ISNUMBER(L2746),#N/A,IF(ISNUMBER(INDEX('Approved CPZ List'!$I:$I,MATCH('HFTD CPZ'!$B2746,'Approved CPZ List'!$B:$B,0))),$K2746,#N/A))</f>
        <v>#N/A</v>
      </c>
    </row>
    <row r="2747" spans="1:13" ht="15.75" x14ac:dyDescent="0.25">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List'!$I:$I,MATCH('HFTD CPZ'!$B2747,'08W Project List'!$F:$F,0))),$K2747,#N/A)</f>
        <v>#N/A</v>
      </c>
      <c r="M2747" s="35" t="e">
        <f>IF(ISNUMBER(L2747),#N/A,IF(ISNUMBER(INDEX('Approved CPZ List'!$I:$I,MATCH('HFTD CPZ'!$B2747,'Approved CPZ List'!$B:$B,0))),$K2747,#N/A))</f>
        <v>#N/A</v>
      </c>
    </row>
    <row r="2748" spans="1:13" ht="15.75" x14ac:dyDescent="0.25">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List'!$I:$I,MATCH('HFTD CPZ'!$B2748,'08W Project List'!$F:$F,0))),$K2748,#N/A)</f>
        <v>#N/A</v>
      </c>
      <c r="M2748" s="35" t="e">
        <f>IF(ISNUMBER(L2748),#N/A,IF(ISNUMBER(INDEX('Approved CPZ List'!$I:$I,MATCH('HFTD CPZ'!$B2748,'Approved CPZ List'!$B:$B,0))),$K2748,#N/A))</f>
        <v>#N/A</v>
      </c>
    </row>
    <row r="2749" spans="1:13" ht="15.75" x14ac:dyDescent="0.25">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List'!$I:$I,MATCH('HFTD CPZ'!$B2749,'08W Project List'!$F:$F,0))),$K2749,#N/A)</f>
        <v>#N/A</v>
      </c>
      <c r="M2749" s="35" t="e">
        <f>IF(ISNUMBER(L2749),#N/A,IF(ISNUMBER(INDEX('Approved CPZ List'!$I:$I,MATCH('HFTD CPZ'!$B2749,'Approved CPZ List'!$B:$B,0))),$K2749,#N/A))</f>
        <v>#N/A</v>
      </c>
    </row>
    <row r="2750" spans="1:13" ht="15.75" x14ac:dyDescent="0.25">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List'!$I:$I,MATCH('HFTD CPZ'!$B2750,'08W Project List'!$F:$F,0))),$K2750,#N/A)</f>
        <v>#N/A</v>
      </c>
      <c r="M2750" s="35" t="e">
        <f>IF(ISNUMBER(L2750),#N/A,IF(ISNUMBER(INDEX('Approved CPZ List'!$I:$I,MATCH('HFTD CPZ'!$B2750,'Approved CPZ List'!$B:$B,0))),$K2750,#N/A))</f>
        <v>#N/A</v>
      </c>
    </row>
    <row r="2751" spans="1:13" ht="15.75" x14ac:dyDescent="0.25">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List'!$I:$I,MATCH('HFTD CPZ'!$B2751,'08W Project List'!$F:$F,0))),$K2751,#N/A)</f>
        <v>#N/A</v>
      </c>
      <c r="M2751" s="35" t="e">
        <f>IF(ISNUMBER(L2751),#N/A,IF(ISNUMBER(INDEX('Approved CPZ List'!$I:$I,MATCH('HFTD CPZ'!$B2751,'Approved CPZ List'!$B:$B,0))),$K2751,#N/A))</f>
        <v>#N/A</v>
      </c>
    </row>
    <row r="2752" spans="1:13" ht="15.75" x14ac:dyDescent="0.25">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List'!$I:$I,MATCH('HFTD CPZ'!$B2752,'08W Project List'!$F:$F,0))),$K2752,#N/A)</f>
        <v>#N/A</v>
      </c>
      <c r="M2752" s="35" t="e">
        <f>IF(ISNUMBER(L2752),#N/A,IF(ISNUMBER(INDEX('Approved CPZ List'!$I:$I,MATCH('HFTD CPZ'!$B2752,'Approved CPZ List'!$B:$B,0))),$K2752,#N/A))</f>
        <v>#N/A</v>
      </c>
    </row>
    <row r="2753" spans="1:13" ht="15.75" x14ac:dyDescent="0.25">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List'!$I:$I,MATCH('HFTD CPZ'!$B2753,'08W Project List'!$F:$F,0))),$K2753,#N/A)</f>
        <v>#N/A</v>
      </c>
      <c r="M2753" s="35" t="e">
        <f>IF(ISNUMBER(L2753),#N/A,IF(ISNUMBER(INDEX('Approved CPZ List'!$I:$I,MATCH('HFTD CPZ'!$B2753,'Approved CPZ List'!$B:$B,0))),$K2753,#N/A))</f>
        <v>#N/A</v>
      </c>
    </row>
    <row r="2754" spans="1:13" ht="15.75" x14ac:dyDescent="0.25">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List'!$I:$I,MATCH('HFTD CPZ'!$B2754,'08W Project List'!$F:$F,0))),$K2754,#N/A)</f>
        <v>#N/A</v>
      </c>
      <c r="M2754" s="35" t="e">
        <f>IF(ISNUMBER(L2754),#N/A,IF(ISNUMBER(INDEX('Approved CPZ List'!$I:$I,MATCH('HFTD CPZ'!$B2754,'Approved CPZ List'!$B:$B,0))),$K2754,#N/A))</f>
        <v>#N/A</v>
      </c>
    </row>
    <row r="2755" spans="1:13" ht="15.75" x14ac:dyDescent="0.25">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List'!$I:$I,MATCH('HFTD CPZ'!$B2755,'08W Project List'!$F:$F,0))),$K2755,#N/A)</f>
        <v>#N/A</v>
      </c>
      <c r="M2755" s="35" t="e">
        <f>IF(ISNUMBER(L2755),#N/A,IF(ISNUMBER(INDEX('Approved CPZ List'!$I:$I,MATCH('HFTD CPZ'!$B2755,'Approved CPZ List'!$B:$B,0))),$K2755,#N/A))</f>
        <v>#N/A</v>
      </c>
    </row>
    <row r="2756" spans="1:13" ht="15.75" x14ac:dyDescent="0.25">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List'!$I:$I,MATCH('HFTD CPZ'!$B2756,'08W Project List'!$F:$F,0))),$K2756,#N/A)</f>
        <v>#N/A</v>
      </c>
      <c r="M2756" s="35" t="e">
        <f>IF(ISNUMBER(L2756),#N/A,IF(ISNUMBER(INDEX('Approved CPZ List'!$I:$I,MATCH('HFTD CPZ'!$B2756,'Approved CPZ List'!$B:$B,0))),$K2756,#N/A))</f>
        <v>#N/A</v>
      </c>
    </row>
    <row r="2757" spans="1:13" ht="15.75" x14ac:dyDescent="0.25">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List'!$I:$I,MATCH('HFTD CPZ'!$B2757,'08W Project List'!$F:$F,0))),$K2757,#N/A)</f>
        <v>#N/A</v>
      </c>
      <c r="M2757" s="35" t="e">
        <f>IF(ISNUMBER(L2757),#N/A,IF(ISNUMBER(INDEX('Approved CPZ List'!$I:$I,MATCH('HFTD CPZ'!$B2757,'Approved CPZ List'!$B:$B,0))),$K2757,#N/A))</f>
        <v>#N/A</v>
      </c>
    </row>
    <row r="2758" spans="1:13" ht="15.75" x14ac:dyDescent="0.25">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List'!$I:$I,MATCH('HFTD CPZ'!$B2758,'08W Project List'!$F:$F,0))),$K2758,#N/A)</f>
        <v>#N/A</v>
      </c>
      <c r="M2758" s="35" t="e">
        <f>IF(ISNUMBER(L2758),#N/A,IF(ISNUMBER(INDEX('Approved CPZ List'!$I:$I,MATCH('HFTD CPZ'!$B2758,'Approved CPZ List'!$B:$B,0))),$K2758,#N/A))</f>
        <v>#N/A</v>
      </c>
    </row>
    <row r="2759" spans="1:13" ht="15.75" x14ac:dyDescent="0.25">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List'!$I:$I,MATCH('HFTD CPZ'!$B2759,'08W Project List'!$F:$F,0))),$K2759,#N/A)</f>
        <v>#N/A</v>
      </c>
      <c r="M2759" s="35" t="e">
        <f>IF(ISNUMBER(L2759),#N/A,IF(ISNUMBER(INDEX('Approved CPZ List'!$I:$I,MATCH('HFTD CPZ'!$B2759,'Approved CPZ List'!$B:$B,0))),$K2759,#N/A))</f>
        <v>#N/A</v>
      </c>
    </row>
    <row r="2760" spans="1:13" ht="15.75" x14ac:dyDescent="0.25">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List'!$I:$I,MATCH('HFTD CPZ'!$B2760,'08W Project List'!$F:$F,0))),$K2760,#N/A)</f>
        <v>#N/A</v>
      </c>
      <c r="M2760" s="35" t="e">
        <f>IF(ISNUMBER(L2760),#N/A,IF(ISNUMBER(INDEX('Approved CPZ List'!$I:$I,MATCH('HFTD CPZ'!$B2760,'Approved CPZ List'!$B:$B,0))),$K2760,#N/A))</f>
        <v>#N/A</v>
      </c>
    </row>
    <row r="2761" spans="1:13" ht="15.75" x14ac:dyDescent="0.25">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List'!$I:$I,MATCH('HFTD CPZ'!$B2761,'08W Project List'!$F:$F,0))),$K2761,#N/A)</f>
        <v>#N/A</v>
      </c>
      <c r="M2761" s="35" t="e">
        <f>IF(ISNUMBER(L2761),#N/A,IF(ISNUMBER(INDEX('Approved CPZ List'!$I:$I,MATCH('HFTD CPZ'!$B2761,'Approved CPZ List'!$B:$B,0))),$K2761,#N/A))</f>
        <v>#N/A</v>
      </c>
    </row>
    <row r="2762" spans="1:13" ht="15.75" x14ac:dyDescent="0.25">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List'!$I:$I,MATCH('HFTD CPZ'!$B2762,'08W Project List'!$F:$F,0))),$K2762,#N/A)</f>
        <v>#N/A</v>
      </c>
      <c r="M2762" s="35" t="e">
        <f>IF(ISNUMBER(L2762),#N/A,IF(ISNUMBER(INDEX('Approved CPZ List'!$I:$I,MATCH('HFTD CPZ'!$B2762,'Approved CPZ List'!$B:$B,0))),$K2762,#N/A))</f>
        <v>#N/A</v>
      </c>
    </row>
    <row r="2763" spans="1:13" ht="15.75" x14ac:dyDescent="0.25">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List'!$I:$I,MATCH('HFTD CPZ'!$B2763,'08W Project List'!$F:$F,0))),$K2763,#N/A)</f>
        <v>#N/A</v>
      </c>
      <c r="M2763" s="35" t="e">
        <f>IF(ISNUMBER(L2763),#N/A,IF(ISNUMBER(INDEX('Approved CPZ List'!$I:$I,MATCH('HFTD CPZ'!$B2763,'Approved CPZ List'!$B:$B,0))),$K2763,#N/A))</f>
        <v>#N/A</v>
      </c>
    </row>
    <row r="2764" spans="1:13" ht="15.75" x14ac:dyDescent="0.25">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List'!$I:$I,MATCH('HFTD CPZ'!$B2764,'08W Project List'!$F:$F,0))),$K2764,#N/A)</f>
        <v>#N/A</v>
      </c>
      <c r="M2764" s="35" t="e">
        <f>IF(ISNUMBER(L2764),#N/A,IF(ISNUMBER(INDEX('Approved CPZ List'!$I:$I,MATCH('HFTD CPZ'!$B2764,'Approved CPZ List'!$B:$B,0))),$K2764,#N/A))</f>
        <v>#N/A</v>
      </c>
    </row>
    <row r="2765" spans="1:13" ht="15.75" x14ac:dyDescent="0.25">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List'!$I:$I,MATCH('HFTD CPZ'!$B2765,'08W Project List'!$F:$F,0))),$K2765,#N/A)</f>
        <v>#N/A</v>
      </c>
      <c r="M2765" s="35" t="e">
        <f>IF(ISNUMBER(L2765),#N/A,IF(ISNUMBER(INDEX('Approved CPZ List'!$I:$I,MATCH('HFTD CPZ'!$B2765,'Approved CPZ List'!$B:$B,0))),$K2765,#N/A))</f>
        <v>#N/A</v>
      </c>
    </row>
    <row r="2766" spans="1:13" ht="15.75" x14ac:dyDescent="0.25">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List'!$I:$I,MATCH('HFTD CPZ'!$B2766,'08W Project List'!$F:$F,0))),$K2766,#N/A)</f>
        <v>#N/A</v>
      </c>
      <c r="M2766" s="35" t="e">
        <f>IF(ISNUMBER(L2766),#N/A,IF(ISNUMBER(INDEX('Approved CPZ List'!$I:$I,MATCH('HFTD CPZ'!$B2766,'Approved CPZ List'!$B:$B,0))),$K2766,#N/A))</f>
        <v>#N/A</v>
      </c>
    </row>
    <row r="2767" spans="1:13" ht="15.75" x14ac:dyDescent="0.25">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List'!$I:$I,MATCH('HFTD CPZ'!$B2767,'08W Project List'!$F:$F,0))),$K2767,#N/A)</f>
        <v>#N/A</v>
      </c>
      <c r="M2767" s="35" t="e">
        <f>IF(ISNUMBER(L2767),#N/A,IF(ISNUMBER(INDEX('Approved CPZ List'!$I:$I,MATCH('HFTD CPZ'!$B2767,'Approved CPZ List'!$B:$B,0))),$K2767,#N/A))</f>
        <v>#N/A</v>
      </c>
    </row>
    <row r="2768" spans="1:13" ht="15.75" x14ac:dyDescent="0.25">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List'!$I:$I,MATCH('HFTD CPZ'!$B2768,'08W Project List'!$F:$F,0))),$K2768,#N/A)</f>
        <v>#N/A</v>
      </c>
      <c r="M2768" s="35" t="e">
        <f>IF(ISNUMBER(L2768),#N/A,IF(ISNUMBER(INDEX('Approved CPZ List'!$I:$I,MATCH('HFTD CPZ'!$B2768,'Approved CPZ List'!$B:$B,0))),$K2768,#N/A))</f>
        <v>#N/A</v>
      </c>
    </row>
    <row r="2769" spans="1:13" ht="15.75" x14ac:dyDescent="0.25">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List'!$I:$I,MATCH('HFTD CPZ'!$B2769,'08W Project List'!$F:$F,0))),$K2769,#N/A)</f>
        <v>#N/A</v>
      </c>
      <c r="M2769" s="35" t="e">
        <f>IF(ISNUMBER(L2769),#N/A,IF(ISNUMBER(INDEX('Approved CPZ List'!$I:$I,MATCH('HFTD CPZ'!$B2769,'Approved CPZ List'!$B:$B,0))),$K2769,#N/A))</f>
        <v>#N/A</v>
      </c>
    </row>
    <row r="2770" spans="1:13" ht="15.75" x14ac:dyDescent="0.25">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List'!$I:$I,MATCH('HFTD CPZ'!$B2770,'08W Project List'!$F:$F,0))),$K2770,#N/A)</f>
        <v>#N/A</v>
      </c>
      <c r="M2770" s="35" t="e">
        <f>IF(ISNUMBER(L2770),#N/A,IF(ISNUMBER(INDEX('Approved CPZ List'!$I:$I,MATCH('HFTD CPZ'!$B2770,'Approved CPZ List'!$B:$B,0))),$K2770,#N/A))</f>
        <v>#N/A</v>
      </c>
    </row>
    <row r="2771" spans="1:13" ht="15.75" x14ac:dyDescent="0.25">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List'!$I:$I,MATCH('HFTD CPZ'!$B2771,'08W Project List'!$F:$F,0))),$K2771,#N/A)</f>
        <v>#N/A</v>
      </c>
      <c r="M2771" s="35" t="e">
        <f>IF(ISNUMBER(L2771),#N/A,IF(ISNUMBER(INDEX('Approved CPZ List'!$I:$I,MATCH('HFTD CPZ'!$B2771,'Approved CPZ List'!$B:$B,0))),$K2771,#N/A))</f>
        <v>#N/A</v>
      </c>
    </row>
    <row r="2772" spans="1:13" ht="15.75" x14ac:dyDescent="0.25">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List'!$I:$I,MATCH('HFTD CPZ'!$B2772,'08W Project List'!$F:$F,0))),$K2772,#N/A)</f>
        <v>#N/A</v>
      </c>
      <c r="M2772" s="35" t="e">
        <f>IF(ISNUMBER(L2772),#N/A,IF(ISNUMBER(INDEX('Approved CPZ List'!$I:$I,MATCH('HFTD CPZ'!$B2772,'Approved CPZ List'!$B:$B,0))),$K2772,#N/A))</f>
        <v>#N/A</v>
      </c>
    </row>
    <row r="2773" spans="1:13" ht="15.75" x14ac:dyDescent="0.25">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List'!$I:$I,MATCH('HFTD CPZ'!$B2773,'08W Project List'!$F:$F,0))),$K2773,#N/A)</f>
        <v>#N/A</v>
      </c>
      <c r="M2773" s="35" t="e">
        <f>IF(ISNUMBER(L2773),#N/A,IF(ISNUMBER(INDEX('Approved CPZ List'!$I:$I,MATCH('HFTD CPZ'!$B2773,'Approved CPZ List'!$B:$B,0))),$K2773,#N/A))</f>
        <v>#N/A</v>
      </c>
    </row>
    <row r="2774" spans="1:13" ht="15.75" x14ac:dyDescent="0.25">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List'!$I:$I,MATCH('HFTD CPZ'!$B2774,'08W Project List'!$F:$F,0))),$K2774,#N/A)</f>
        <v>#N/A</v>
      </c>
      <c r="M2774" s="35" t="e">
        <f>IF(ISNUMBER(L2774),#N/A,IF(ISNUMBER(INDEX('Approved CPZ List'!$I:$I,MATCH('HFTD CPZ'!$B2774,'Approved CPZ List'!$B:$B,0))),$K2774,#N/A))</f>
        <v>#N/A</v>
      </c>
    </row>
    <row r="2775" spans="1:13" ht="15.75" x14ac:dyDescent="0.25">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List'!$I:$I,MATCH('HFTD CPZ'!$B2775,'08W Project List'!$F:$F,0))),$K2775,#N/A)</f>
        <v>#N/A</v>
      </c>
      <c r="M2775" s="35" t="e">
        <f>IF(ISNUMBER(L2775),#N/A,IF(ISNUMBER(INDEX('Approved CPZ List'!$I:$I,MATCH('HFTD CPZ'!$B2775,'Approved CPZ List'!$B:$B,0))),$K2775,#N/A))</f>
        <v>#N/A</v>
      </c>
    </row>
    <row r="2776" spans="1:13" ht="15.75" x14ac:dyDescent="0.25">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List'!$I:$I,MATCH('HFTD CPZ'!$B2776,'08W Project List'!$F:$F,0))),$K2776,#N/A)</f>
        <v>#N/A</v>
      </c>
      <c r="M2776" s="35" t="e">
        <f>IF(ISNUMBER(L2776),#N/A,IF(ISNUMBER(INDEX('Approved CPZ List'!$I:$I,MATCH('HFTD CPZ'!$B2776,'Approved CPZ List'!$B:$B,0))),$K2776,#N/A))</f>
        <v>#N/A</v>
      </c>
    </row>
    <row r="2777" spans="1:13" ht="15.75" x14ac:dyDescent="0.25">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List'!$I:$I,MATCH('HFTD CPZ'!$B2777,'08W Project List'!$F:$F,0))),$K2777,#N/A)</f>
        <v>#N/A</v>
      </c>
      <c r="M2777" s="35" t="e">
        <f>IF(ISNUMBER(L2777),#N/A,IF(ISNUMBER(INDEX('Approved CPZ List'!$I:$I,MATCH('HFTD CPZ'!$B2777,'Approved CPZ List'!$B:$B,0))),$K2777,#N/A))</f>
        <v>#N/A</v>
      </c>
    </row>
    <row r="2778" spans="1:13" ht="15.75" x14ac:dyDescent="0.25">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List'!$I:$I,MATCH('HFTD CPZ'!$B2778,'08W Project List'!$F:$F,0))),$K2778,#N/A)</f>
        <v>#N/A</v>
      </c>
      <c r="M2778" s="35" t="e">
        <f>IF(ISNUMBER(L2778),#N/A,IF(ISNUMBER(INDEX('Approved CPZ List'!$I:$I,MATCH('HFTD CPZ'!$B2778,'Approved CPZ List'!$B:$B,0))),$K2778,#N/A))</f>
        <v>#N/A</v>
      </c>
    </row>
    <row r="2779" spans="1:13" ht="15.75" x14ac:dyDescent="0.25">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List'!$I:$I,MATCH('HFTD CPZ'!$B2779,'08W Project List'!$F:$F,0))),$K2779,#N/A)</f>
        <v>#N/A</v>
      </c>
      <c r="M2779" s="35" t="e">
        <f>IF(ISNUMBER(L2779),#N/A,IF(ISNUMBER(INDEX('Approved CPZ List'!$I:$I,MATCH('HFTD CPZ'!$B2779,'Approved CPZ List'!$B:$B,0))),$K2779,#N/A))</f>
        <v>#N/A</v>
      </c>
    </row>
    <row r="2780" spans="1:13" ht="15.75" x14ac:dyDescent="0.25">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List'!$I:$I,MATCH('HFTD CPZ'!$B2780,'08W Project List'!$F:$F,0))),$K2780,#N/A)</f>
        <v>#N/A</v>
      </c>
      <c r="M2780" s="35" t="e">
        <f>IF(ISNUMBER(L2780),#N/A,IF(ISNUMBER(INDEX('Approved CPZ List'!$I:$I,MATCH('HFTD CPZ'!$B2780,'Approved CPZ List'!$B:$B,0))),$K2780,#N/A))</f>
        <v>#N/A</v>
      </c>
    </row>
    <row r="2781" spans="1:13" ht="15.75" x14ac:dyDescent="0.25">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List'!$I:$I,MATCH('HFTD CPZ'!$B2781,'08W Project List'!$F:$F,0))),$K2781,#N/A)</f>
        <v>#N/A</v>
      </c>
      <c r="M2781" s="35" t="e">
        <f>IF(ISNUMBER(L2781),#N/A,IF(ISNUMBER(INDEX('Approved CPZ List'!$I:$I,MATCH('HFTD CPZ'!$B2781,'Approved CPZ List'!$B:$B,0))),$K2781,#N/A))</f>
        <v>#N/A</v>
      </c>
    </row>
    <row r="2782" spans="1:13" ht="15.75" x14ac:dyDescent="0.25">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List'!$I:$I,MATCH('HFTD CPZ'!$B2782,'08W Project List'!$F:$F,0))),$K2782,#N/A)</f>
        <v>#N/A</v>
      </c>
      <c r="M2782" s="35" t="e">
        <f>IF(ISNUMBER(L2782),#N/A,IF(ISNUMBER(INDEX('Approved CPZ List'!$I:$I,MATCH('HFTD CPZ'!$B2782,'Approved CPZ List'!$B:$B,0))),$K2782,#N/A))</f>
        <v>#N/A</v>
      </c>
    </row>
    <row r="2783" spans="1:13" ht="15.75" x14ac:dyDescent="0.25">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List'!$I:$I,MATCH('HFTD CPZ'!$B2783,'08W Project List'!$F:$F,0))),$K2783,#N/A)</f>
        <v>#N/A</v>
      </c>
      <c r="M2783" s="35" t="e">
        <f>IF(ISNUMBER(L2783),#N/A,IF(ISNUMBER(INDEX('Approved CPZ List'!$I:$I,MATCH('HFTD CPZ'!$B2783,'Approved CPZ List'!$B:$B,0))),$K2783,#N/A))</f>
        <v>#N/A</v>
      </c>
    </row>
    <row r="2784" spans="1:13" ht="15.75" x14ac:dyDescent="0.25">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List'!$I:$I,MATCH('HFTD CPZ'!$B2784,'08W Project List'!$F:$F,0))),$K2784,#N/A)</f>
        <v>#N/A</v>
      </c>
      <c r="M2784" s="35" t="e">
        <f>IF(ISNUMBER(L2784),#N/A,IF(ISNUMBER(INDEX('Approved CPZ List'!$I:$I,MATCH('HFTD CPZ'!$B2784,'Approved CPZ List'!$B:$B,0))),$K2784,#N/A))</f>
        <v>#N/A</v>
      </c>
    </row>
    <row r="2785" spans="1:13" ht="15.75" x14ac:dyDescent="0.25">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List'!$I:$I,MATCH('HFTD CPZ'!$B2785,'08W Project List'!$F:$F,0))),$K2785,#N/A)</f>
        <v>#N/A</v>
      </c>
      <c r="M2785" s="35" t="e">
        <f>IF(ISNUMBER(L2785),#N/A,IF(ISNUMBER(INDEX('Approved CPZ List'!$I:$I,MATCH('HFTD CPZ'!$B2785,'Approved CPZ List'!$B:$B,0))),$K2785,#N/A))</f>
        <v>#N/A</v>
      </c>
    </row>
    <row r="2786" spans="1:13" ht="15.75" x14ac:dyDescent="0.25">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List'!$I:$I,MATCH('HFTD CPZ'!$B2786,'08W Project List'!$F:$F,0))),$K2786,#N/A)</f>
        <v>#N/A</v>
      </c>
      <c r="M2786" s="35" t="e">
        <f>IF(ISNUMBER(L2786),#N/A,IF(ISNUMBER(INDEX('Approved CPZ List'!$I:$I,MATCH('HFTD CPZ'!$B2786,'Approved CPZ List'!$B:$B,0))),$K2786,#N/A))</f>
        <v>#N/A</v>
      </c>
    </row>
    <row r="2787" spans="1:13" ht="15.75" x14ac:dyDescent="0.25">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List'!$I:$I,MATCH('HFTD CPZ'!$B2787,'08W Project List'!$F:$F,0))),$K2787,#N/A)</f>
        <v>#N/A</v>
      </c>
      <c r="M2787" s="35" t="e">
        <f>IF(ISNUMBER(L2787),#N/A,IF(ISNUMBER(INDEX('Approved CPZ List'!$I:$I,MATCH('HFTD CPZ'!$B2787,'Approved CPZ List'!$B:$B,0))),$K2787,#N/A))</f>
        <v>#N/A</v>
      </c>
    </row>
    <row r="2788" spans="1:13" ht="15.75" x14ac:dyDescent="0.25">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List'!$I:$I,MATCH('HFTD CPZ'!$B2788,'08W Project List'!$F:$F,0))),$K2788,#N/A)</f>
        <v>#N/A</v>
      </c>
      <c r="M2788" s="35" t="e">
        <f>IF(ISNUMBER(L2788),#N/A,IF(ISNUMBER(INDEX('Approved CPZ List'!$I:$I,MATCH('HFTD CPZ'!$B2788,'Approved CPZ List'!$B:$B,0))),$K2788,#N/A))</f>
        <v>#N/A</v>
      </c>
    </row>
    <row r="2789" spans="1:13" ht="15.75" x14ac:dyDescent="0.25">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List'!$I:$I,MATCH('HFTD CPZ'!$B2789,'08W Project List'!$F:$F,0))),$K2789,#N/A)</f>
        <v>#N/A</v>
      </c>
      <c r="M2789" s="35" t="e">
        <f>IF(ISNUMBER(L2789),#N/A,IF(ISNUMBER(INDEX('Approved CPZ List'!$I:$I,MATCH('HFTD CPZ'!$B2789,'Approved CPZ List'!$B:$B,0))),$K2789,#N/A))</f>
        <v>#N/A</v>
      </c>
    </row>
    <row r="2790" spans="1:13" ht="15.75" x14ac:dyDescent="0.25">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List'!$I:$I,MATCH('HFTD CPZ'!$B2790,'08W Project List'!$F:$F,0))),$K2790,#N/A)</f>
        <v>#N/A</v>
      </c>
      <c r="M2790" s="35" t="e">
        <f>IF(ISNUMBER(L2790),#N/A,IF(ISNUMBER(INDEX('Approved CPZ List'!$I:$I,MATCH('HFTD CPZ'!$B2790,'Approved CPZ List'!$B:$B,0))),$K2790,#N/A))</f>
        <v>#N/A</v>
      </c>
    </row>
    <row r="2791" spans="1:13" ht="15.75" x14ac:dyDescent="0.25">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List'!$I:$I,MATCH('HFTD CPZ'!$B2791,'08W Project List'!$F:$F,0))),$K2791,#N/A)</f>
        <v>#N/A</v>
      </c>
      <c r="M2791" s="35" t="e">
        <f>IF(ISNUMBER(L2791),#N/A,IF(ISNUMBER(INDEX('Approved CPZ List'!$I:$I,MATCH('HFTD CPZ'!$B2791,'Approved CPZ List'!$B:$B,0))),$K2791,#N/A))</f>
        <v>#N/A</v>
      </c>
    </row>
    <row r="2792" spans="1:13" ht="15.75" x14ac:dyDescent="0.25">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List'!$I:$I,MATCH('HFTD CPZ'!$B2792,'08W Project List'!$F:$F,0))),$K2792,#N/A)</f>
        <v>#N/A</v>
      </c>
      <c r="M2792" s="35" t="e">
        <f>IF(ISNUMBER(L2792),#N/A,IF(ISNUMBER(INDEX('Approved CPZ List'!$I:$I,MATCH('HFTD CPZ'!$B2792,'Approved CPZ List'!$B:$B,0))),$K2792,#N/A))</f>
        <v>#N/A</v>
      </c>
    </row>
    <row r="2793" spans="1:13" ht="15.75" x14ac:dyDescent="0.25">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List'!$I:$I,MATCH('HFTD CPZ'!$B2793,'08W Project List'!$F:$F,0))),$K2793,#N/A)</f>
        <v>#N/A</v>
      </c>
      <c r="M2793" s="35" t="e">
        <f>IF(ISNUMBER(L2793),#N/A,IF(ISNUMBER(INDEX('Approved CPZ List'!$I:$I,MATCH('HFTD CPZ'!$B2793,'Approved CPZ List'!$B:$B,0))),$K2793,#N/A))</f>
        <v>#N/A</v>
      </c>
    </row>
    <row r="2794" spans="1:13" ht="15.75" x14ac:dyDescent="0.25">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List'!$I:$I,MATCH('HFTD CPZ'!$B2794,'08W Project List'!$F:$F,0))),$K2794,#N/A)</f>
        <v>#N/A</v>
      </c>
      <c r="M2794" s="35" t="e">
        <f>IF(ISNUMBER(L2794),#N/A,IF(ISNUMBER(INDEX('Approved CPZ List'!$I:$I,MATCH('HFTD CPZ'!$B2794,'Approved CPZ List'!$B:$B,0))),$K2794,#N/A))</f>
        <v>#N/A</v>
      </c>
    </row>
    <row r="2795" spans="1:13" ht="15.75" x14ac:dyDescent="0.25">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List'!$I:$I,MATCH('HFTD CPZ'!$B2795,'08W Project List'!$F:$F,0))),$K2795,#N/A)</f>
        <v>#N/A</v>
      </c>
      <c r="M2795" s="35" t="e">
        <f>IF(ISNUMBER(L2795),#N/A,IF(ISNUMBER(INDEX('Approved CPZ List'!$I:$I,MATCH('HFTD CPZ'!$B2795,'Approved CPZ List'!$B:$B,0))),$K2795,#N/A))</f>
        <v>#N/A</v>
      </c>
    </row>
    <row r="2796" spans="1:13" ht="15.75" x14ac:dyDescent="0.25">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List'!$I:$I,MATCH('HFTD CPZ'!$B2796,'08W Project List'!$F:$F,0))),$K2796,#N/A)</f>
        <v>#N/A</v>
      </c>
      <c r="M2796" s="35" t="e">
        <f>IF(ISNUMBER(L2796),#N/A,IF(ISNUMBER(INDEX('Approved CPZ List'!$I:$I,MATCH('HFTD CPZ'!$B2796,'Approved CPZ List'!$B:$B,0))),$K2796,#N/A))</f>
        <v>#N/A</v>
      </c>
    </row>
    <row r="2797" spans="1:13" ht="15.75" x14ac:dyDescent="0.25">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List'!$I:$I,MATCH('HFTD CPZ'!$B2797,'08W Project List'!$F:$F,0))),$K2797,#N/A)</f>
        <v>#N/A</v>
      </c>
      <c r="M2797" s="35" t="e">
        <f>IF(ISNUMBER(L2797),#N/A,IF(ISNUMBER(INDEX('Approved CPZ List'!$I:$I,MATCH('HFTD CPZ'!$B2797,'Approved CPZ List'!$B:$B,0))),$K2797,#N/A))</f>
        <v>#N/A</v>
      </c>
    </row>
    <row r="2798" spans="1:13" ht="15.75" x14ac:dyDescent="0.25">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List'!$I:$I,MATCH('HFTD CPZ'!$B2798,'08W Project List'!$F:$F,0))),$K2798,#N/A)</f>
        <v>#N/A</v>
      </c>
      <c r="M2798" s="35" t="e">
        <f>IF(ISNUMBER(L2798),#N/A,IF(ISNUMBER(INDEX('Approved CPZ List'!$I:$I,MATCH('HFTD CPZ'!$B2798,'Approved CPZ List'!$B:$B,0))),$K2798,#N/A))</f>
        <v>#N/A</v>
      </c>
    </row>
    <row r="2799" spans="1:13" ht="15.75" x14ac:dyDescent="0.25">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List'!$I:$I,MATCH('HFTD CPZ'!$B2799,'08W Project List'!$F:$F,0))),$K2799,#N/A)</f>
        <v>#N/A</v>
      </c>
      <c r="M2799" s="35" t="e">
        <f>IF(ISNUMBER(L2799),#N/A,IF(ISNUMBER(INDEX('Approved CPZ List'!$I:$I,MATCH('HFTD CPZ'!$B2799,'Approved CPZ List'!$B:$B,0))),$K2799,#N/A))</f>
        <v>#N/A</v>
      </c>
    </row>
    <row r="2800" spans="1:13" ht="15.75" x14ac:dyDescent="0.25">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List'!$I:$I,MATCH('HFTD CPZ'!$B2800,'08W Project List'!$F:$F,0))),$K2800,#N/A)</f>
        <v>#N/A</v>
      </c>
      <c r="M2800" s="35" t="e">
        <f>IF(ISNUMBER(L2800),#N/A,IF(ISNUMBER(INDEX('Approved CPZ List'!$I:$I,MATCH('HFTD CPZ'!$B2800,'Approved CPZ List'!$B:$B,0))),$K2800,#N/A))</f>
        <v>#N/A</v>
      </c>
    </row>
    <row r="2801" spans="1:13" ht="15.75" x14ac:dyDescent="0.25">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List'!$I:$I,MATCH('HFTD CPZ'!$B2801,'08W Project List'!$F:$F,0))),$K2801,#N/A)</f>
        <v>#N/A</v>
      </c>
      <c r="M2801" s="35" t="e">
        <f>IF(ISNUMBER(L2801),#N/A,IF(ISNUMBER(INDEX('Approved CPZ List'!$I:$I,MATCH('HFTD CPZ'!$B2801,'Approved CPZ List'!$B:$B,0))),$K2801,#N/A))</f>
        <v>#N/A</v>
      </c>
    </row>
    <row r="2802" spans="1:13" ht="15.75" x14ac:dyDescent="0.25">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List'!$I:$I,MATCH('HFTD CPZ'!$B2802,'08W Project List'!$F:$F,0))),$K2802,#N/A)</f>
        <v>#N/A</v>
      </c>
      <c r="M2802" s="35" t="e">
        <f>IF(ISNUMBER(L2802),#N/A,IF(ISNUMBER(INDEX('Approved CPZ List'!$I:$I,MATCH('HFTD CPZ'!$B2802,'Approved CPZ List'!$B:$B,0))),$K2802,#N/A))</f>
        <v>#N/A</v>
      </c>
    </row>
    <row r="2803" spans="1:13" ht="15.75" x14ac:dyDescent="0.25">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List'!$I:$I,MATCH('HFTD CPZ'!$B2803,'08W Project List'!$F:$F,0))),$K2803,#N/A)</f>
        <v>#N/A</v>
      </c>
      <c r="M2803" s="35" t="e">
        <f>IF(ISNUMBER(L2803),#N/A,IF(ISNUMBER(INDEX('Approved CPZ List'!$I:$I,MATCH('HFTD CPZ'!$B2803,'Approved CPZ List'!$B:$B,0))),$K2803,#N/A))</f>
        <v>#N/A</v>
      </c>
    </row>
    <row r="2804" spans="1:13" ht="15.75" x14ac:dyDescent="0.25">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List'!$I:$I,MATCH('HFTD CPZ'!$B2804,'08W Project List'!$F:$F,0))),$K2804,#N/A)</f>
        <v>#N/A</v>
      </c>
      <c r="M2804" s="35" t="e">
        <f>IF(ISNUMBER(L2804),#N/A,IF(ISNUMBER(INDEX('Approved CPZ List'!$I:$I,MATCH('HFTD CPZ'!$B2804,'Approved CPZ List'!$B:$B,0))),$K2804,#N/A))</f>
        <v>#N/A</v>
      </c>
    </row>
    <row r="2805" spans="1:13" ht="15.75" x14ac:dyDescent="0.25">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List'!$I:$I,MATCH('HFTD CPZ'!$B2805,'08W Project List'!$F:$F,0))),$K2805,#N/A)</f>
        <v>#N/A</v>
      </c>
      <c r="M2805" s="35" t="e">
        <f>IF(ISNUMBER(L2805),#N/A,IF(ISNUMBER(INDEX('Approved CPZ List'!$I:$I,MATCH('HFTD CPZ'!$B2805,'Approved CPZ List'!$B:$B,0))),$K2805,#N/A))</f>
        <v>#N/A</v>
      </c>
    </row>
    <row r="2806" spans="1:13" ht="15.75" x14ac:dyDescent="0.25">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List'!$I:$I,MATCH('HFTD CPZ'!$B2806,'08W Project List'!$F:$F,0))),$K2806,#N/A)</f>
        <v>#N/A</v>
      </c>
      <c r="M2806" s="35" t="e">
        <f>IF(ISNUMBER(L2806),#N/A,IF(ISNUMBER(INDEX('Approved CPZ List'!$I:$I,MATCH('HFTD CPZ'!$B2806,'Approved CPZ List'!$B:$B,0))),$K2806,#N/A))</f>
        <v>#N/A</v>
      </c>
    </row>
    <row r="2807" spans="1:13" ht="15.75" x14ac:dyDescent="0.25">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List'!$I:$I,MATCH('HFTD CPZ'!$B2807,'08W Project List'!$F:$F,0))),$K2807,#N/A)</f>
        <v>#N/A</v>
      </c>
      <c r="M2807" s="35" t="e">
        <f>IF(ISNUMBER(L2807),#N/A,IF(ISNUMBER(INDEX('Approved CPZ List'!$I:$I,MATCH('HFTD CPZ'!$B2807,'Approved CPZ List'!$B:$B,0))),$K2807,#N/A))</f>
        <v>#N/A</v>
      </c>
    </row>
    <row r="2808" spans="1:13" ht="15.75" x14ac:dyDescent="0.25">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List'!$I:$I,MATCH('HFTD CPZ'!$B2808,'08W Project List'!$F:$F,0))),$K2808,#N/A)</f>
        <v>#N/A</v>
      </c>
      <c r="M2808" s="35" t="e">
        <f>IF(ISNUMBER(L2808),#N/A,IF(ISNUMBER(INDEX('Approved CPZ List'!$I:$I,MATCH('HFTD CPZ'!$B2808,'Approved CPZ List'!$B:$B,0))),$K2808,#N/A))</f>
        <v>#N/A</v>
      </c>
    </row>
    <row r="2809" spans="1:13" ht="15.75" x14ac:dyDescent="0.25">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List'!$I:$I,MATCH('HFTD CPZ'!$B2809,'08W Project List'!$F:$F,0))),$K2809,#N/A)</f>
        <v>#N/A</v>
      </c>
      <c r="M2809" s="35" t="e">
        <f>IF(ISNUMBER(L2809),#N/A,IF(ISNUMBER(INDEX('Approved CPZ List'!$I:$I,MATCH('HFTD CPZ'!$B2809,'Approved CPZ List'!$B:$B,0))),$K2809,#N/A))</f>
        <v>#N/A</v>
      </c>
    </row>
    <row r="2810" spans="1:13" ht="15.75" x14ac:dyDescent="0.25">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List'!$I:$I,MATCH('HFTD CPZ'!$B2810,'08W Project List'!$F:$F,0))),$K2810,#N/A)</f>
        <v>#N/A</v>
      </c>
      <c r="M2810" s="35" t="e">
        <f>IF(ISNUMBER(L2810),#N/A,IF(ISNUMBER(INDEX('Approved CPZ List'!$I:$I,MATCH('HFTD CPZ'!$B2810,'Approved CPZ List'!$B:$B,0))),$K2810,#N/A))</f>
        <v>#N/A</v>
      </c>
    </row>
    <row r="2811" spans="1:13" ht="15.75" x14ac:dyDescent="0.25">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List'!$I:$I,MATCH('HFTD CPZ'!$B2811,'08W Project List'!$F:$F,0))),$K2811,#N/A)</f>
        <v>#N/A</v>
      </c>
      <c r="M2811" s="35" t="e">
        <f>IF(ISNUMBER(L2811),#N/A,IF(ISNUMBER(INDEX('Approved CPZ List'!$I:$I,MATCH('HFTD CPZ'!$B2811,'Approved CPZ List'!$B:$B,0))),$K2811,#N/A))</f>
        <v>#N/A</v>
      </c>
    </row>
    <row r="2812" spans="1:13" ht="15.75" x14ac:dyDescent="0.25">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List'!$I:$I,MATCH('HFTD CPZ'!$B2812,'08W Project List'!$F:$F,0))),$K2812,#N/A)</f>
        <v>#N/A</v>
      </c>
      <c r="M2812" s="35" t="e">
        <f>IF(ISNUMBER(L2812),#N/A,IF(ISNUMBER(INDEX('Approved CPZ List'!$I:$I,MATCH('HFTD CPZ'!$B2812,'Approved CPZ List'!$B:$B,0))),$K2812,#N/A))</f>
        <v>#N/A</v>
      </c>
    </row>
    <row r="2813" spans="1:13" ht="15.75" x14ac:dyDescent="0.25">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List'!$I:$I,MATCH('HFTD CPZ'!$B2813,'08W Project List'!$F:$F,0))),$K2813,#N/A)</f>
        <v>#N/A</v>
      </c>
      <c r="M2813" s="35" t="e">
        <f>IF(ISNUMBER(L2813),#N/A,IF(ISNUMBER(INDEX('Approved CPZ List'!$I:$I,MATCH('HFTD CPZ'!$B2813,'Approved CPZ List'!$B:$B,0))),$K2813,#N/A))</f>
        <v>#N/A</v>
      </c>
    </row>
    <row r="2814" spans="1:13" ht="15.75" x14ac:dyDescent="0.25">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List'!$I:$I,MATCH('HFTD CPZ'!$B2814,'08W Project List'!$F:$F,0))),$K2814,#N/A)</f>
        <v>#N/A</v>
      </c>
      <c r="M2814" s="35" t="e">
        <f>IF(ISNUMBER(L2814),#N/A,IF(ISNUMBER(INDEX('Approved CPZ List'!$I:$I,MATCH('HFTD CPZ'!$B2814,'Approved CPZ List'!$B:$B,0))),$K2814,#N/A))</f>
        <v>#N/A</v>
      </c>
    </row>
    <row r="2815" spans="1:13" ht="15.75" x14ac:dyDescent="0.25">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List'!$I:$I,MATCH('HFTD CPZ'!$B2815,'08W Project List'!$F:$F,0))),$K2815,#N/A)</f>
        <v>#N/A</v>
      </c>
      <c r="M2815" s="35" t="e">
        <f>IF(ISNUMBER(L2815),#N/A,IF(ISNUMBER(INDEX('Approved CPZ List'!$I:$I,MATCH('HFTD CPZ'!$B2815,'Approved CPZ List'!$B:$B,0))),$K2815,#N/A))</f>
        <v>#N/A</v>
      </c>
    </row>
    <row r="2816" spans="1:13" ht="15.75" x14ac:dyDescent="0.25">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List'!$I:$I,MATCH('HFTD CPZ'!$B2816,'08W Project List'!$F:$F,0))),$K2816,#N/A)</f>
        <v>#N/A</v>
      </c>
      <c r="M2816" s="35" t="e">
        <f>IF(ISNUMBER(L2816),#N/A,IF(ISNUMBER(INDEX('Approved CPZ List'!$I:$I,MATCH('HFTD CPZ'!$B2816,'Approved CPZ List'!$B:$B,0))),$K2816,#N/A))</f>
        <v>#N/A</v>
      </c>
    </row>
    <row r="2817" spans="1:13" ht="15.75" x14ac:dyDescent="0.25">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List'!$I:$I,MATCH('HFTD CPZ'!$B2817,'08W Project List'!$F:$F,0))),$K2817,#N/A)</f>
        <v>#N/A</v>
      </c>
      <c r="M2817" s="35" t="e">
        <f>IF(ISNUMBER(L2817),#N/A,IF(ISNUMBER(INDEX('Approved CPZ List'!$I:$I,MATCH('HFTD CPZ'!$B2817,'Approved CPZ List'!$B:$B,0))),$K2817,#N/A))</f>
        <v>#N/A</v>
      </c>
    </row>
    <row r="2818" spans="1:13" ht="15.75" x14ac:dyDescent="0.25">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List'!$I:$I,MATCH('HFTD CPZ'!$B2818,'08W Project List'!$F:$F,0))),$K2818,#N/A)</f>
        <v>#N/A</v>
      </c>
      <c r="M2818" s="35" t="e">
        <f>IF(ISNUMBER(L2818),#N/A,IF(ISNUMBER(INDEX('Approved CPZ List'!$I:$I,MATCH('HFTD CPZ'!$B2818,'Approved CPZ List'!$B:$B,0))),$K2818,#N/A))</f>
        <v>#N/A</v>
      </c>
    </row>
    <row r="2819" spans="1:13" ht="15.75" x14ac:dyDescent="0.25">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List'!$I:$I,MATCH('HFTD CPZ'!$B2819,'08W Project List'!$F:$F,0))),$K2819,#N/A)</f>
        <v>#N/A</v>
      </c>
      <c r="M2819" s="35" t="e">
        <f>IF(ISNUMBER(L2819),#N/A,IF(ISNUMBER(INDEX('Approved CPZ List'!$I:$I,MATCH('HFTD CPZ'!$B2819,'Approved CPZ List'!$B:$B,0))),$K2819,#N/A))</f>
        <v>#N/A</v>
      </c>
    </row>
    <row r="2820" spans="1:13" ht="15.75" x14ac:dyDescent="0.25">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List'!$I:$I,MATCH('HFTD CPZ'!$B2820,'08W Project List'!$F:$F,0))),$K2820,#N/A)</f>
        <v>#N/A</v>
      </c>
      <c r="M2820" s="35" t="e">
        <f>IF(ISNUMBER(L2820),#N/A,IF(ISNUMBER(INDEX('Approved CPZ List'!$I:$I,MATCH('HFTD CPZ'!$B2820,'Approved CPZ List'!$B:$B,0))),$K2820,#N/A))</f>
        <v>#N/A</v>
      </c>
    </row>
    <row r="2821" spans="1:13" ht="15.75" x14ac:dyDescent="0.25">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List'!$I:$I,MATCH('HFTD CPZ'!$B2821,'08W Project List'!$F:$F,0))),$K2821,#N/A)</f>
        <v>#N/A</v>
      </c>
      <c r="M2821" s="35" t="e">
        <f>IF(ISNUMBER(L2821),#N/A,IF(ISNUMBER(INDEX('Approved CPZ List'!$I:$I,MATCH('HFTD CPZ'!$B2821,'Approved CPZ List'!$B:$B,0))),$K2821,#N/A))</f>
        <v>#N/A</v>
      </c>
    </row>
    <row r="2822" spans="1:13" ht="15.75" x14ac:dyDescent="0.25">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List'!$I:$I,MATCH('HFTD CPZ'!$B2822,'08W Project List'!$F:$F,0))),$K2822,#N/A)</f>
        <v>#N/A</v>
      </c>
      <c r="M2822" s="35" t="e">
        <f>IF(ISNUMBER(L2822),#N/A,IF(ISNUMBER(INDEX('Approved CPZ List'!$I:$I,MATCH('HFTD CPZ'!$B2822,'Approved CPZ List'!$B:$B,0))),$K2822,#N/A))</f>
        <v>#N/A</v>
      </c>
    </row>
    <row r="2823" spans="1:13" ht="15.75" x14ac:dyDescent="0.25">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List'!$I:$I,MATCH('HFTD CPZ'!$B2823,'08W Project List'!$F:$F,0))),$K2823,#N/A)</f>
        <v>#N/A</v>
      </c>
      <c r="M2823" s="35" t="e">
        <f>IF(ISNUMBER(L2823),#N/A,IF(ISNUMBER(INDEX('Approved CPZ List'!$I:$I,MATCH('HFTD CPZ'!$B2823,'Approved CPZ List'!$B:$B,0))),$K2823,#N/A))</f>
        <v>#N/A</v>
      </c>
    </row>
    <row r="2824" spans="1:13" ht="15.75" x14ac:dyDescent="0.25">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List'!$I:$I,MATCH('HFTD CPZ'!$B2824,'08W Project List'!$F:$F,0))),$K2824,#N/A)</f>
        <v>#N/A</v>
      </c>
      <c r="M2824" s="35" t="e">
        <f>IF(ISNUMBER(L2824),#N/A,IF(ISNUMBER(INDEX('Approved CPZ List'!$I:$I,MATCH('HFTD CPZ'!$B2824,'Approved CPZ List'!$B:$B,0))),$K2824,#N/A))</f>
        <v>#N/A</v>
      </c>
    </row>
    <row r="2825" spans="1:13" ht="15.75" x14ac:dyDescent="0.25">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List'!$I:$I,MATCH('HFTD CPZ'!$B2825,'08W Project List'!$F:$F,0))),$K2825,#N/A)</f>
        <v>#N/A</v>
      </c>
      <c r="M2825" s="35" t="e">
        <f>IF(ISNUMBER(L2825),#N/A,IF(ISNUMBER(INDEX('Approved CPZ List'!$I:$I,MATCH('HFTD CPZ'!$B2825,'Approved CPZ List'!$B:$B,0))),$K2825,#N/A))</f>
        <v>#N/A</v>
      </c>
    </row>
    <row r="2826" spans="1:13" ht="15.75" x14ac:dyDescent="0.25">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List'!$I:$I,MATCH('HFTD CPZ'!$B2826,'08W Project List'!$F:$F,0))),$K2826,#N/A)</f>
        <v>#N/A</v>
      </c>
      <c r="M2826" s="35" t="e">
        <f>IF(ISNUMBER(L2826),#N/A,IF(ISNUMBER(INDEX('Approved CPZ List'!$I:$I,MATCH('HFTD CPZ'!$B2826,'Approved CPZ List'!$B:$B,0))),$K2826,#N/A))</f>
        <v>#N/A</v>
      </c>
    </row>
    <row r="2827" spans="1:13" ht="15.75" x14ac:dyDescent="0.25">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List'!$I:$I,MATCH('HFTD CPZ'!$B2827,'08W Project List'!$F:$F,0))),$K2827,#N/A)</f>
        <v>#N/A</v>
      </c>
      <c r="M2827" s="35" t="e">
        <f>IF(ISNUMBER(L2827),#N/A,IF(ISNUMBER(INDEX('Approved CPZ List'!$I:$I,MATCH('HFTD CPZ'!$B2827,'Approved CPZ List'!$B:$B,0))),$K2827,#N/A))</f>
        <v>#N/A</v>
      </c>
    </row>
    <row r="2828" spans="1:13" ht="15.75" x14ac:dyDescent="0.25">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List'!$I:$I,MATCH('HFTD CPZ'!$B2828,'08W Project List'!$F:$F,0))),$K2828,#N/A)</f>
        <v>#N/A</v>
      </c>
      <c r="M2828" s="35" t="e">
        <f>IF(ISNUMBER(L2828),#N/A,IF(ISNUMBER(INDEX('Approved CPZ List'!$I:$I,MATCH('HFTD CPZ'!$B2828,'Approved CPZ List'!$B:$B,0))),$K2828,#N/A))</f>
        <v>#N/A</v>
      </c>
    </row>
    <row r="2829" spans="1:13" ht="15.75" x14ac:dyDescent="0.25">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List'!$I:$I,MATCH('HFTD CPZ'!$B2829,'08W Project List'!$F:$F,0))),$K2829,#N/A)</f>
        <v>#N/A</v>
      </c>
      <c r="M2829" s="35" t="e">
        <f>IF(ISNUMBER(L2829),#N/A,IF(ISNUMBER(INDEX('Approved CPZ List'!$I:$I,MATCH('HFTD CPZ'!$B2829,'Approved CPZ List'!$B:$B,0))),$K2829,#N/A))</f>
        <v>#N/A</v>
      </c>
    </row>
    <row r="2830" spans="1:13" ht="15.75" x14ac:dyDescent="0.25">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List'!$I:$I,MATCH('HFTD CPZ'!$B2830,'08W Project List'!$F:$F,0))),$K2830,#N/A)</f>
        <v>#N/A</v>
      </c>
      <c r="M2830" s="35" t="e">
        <f>IF(ISNUMBER(L2830),#N/A,IF(ISNUMBER(INDEX('Approved CPZ List'!$I:$I,MATCH('HFTD CPZ'!$B2830,'Approved CPZ List'!$B:$B,0))),$K2830,#N/A))</f>
        <v>#N/A</v>
      </c>
    </row>
    <row r="2831" spans="1:13" ht="15.75" x14ac:dyDescent="0.25">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List'!$I:$I,MATCH('HFTD CPZ'!$B2831,'08W Project List'!$F:$F,0))),$K2831,#N/A)</f>
        <v>#N/A</v>
      </c>
      <c r="M2831" s="35" t="e">
        <f>IF(ISNUMBER(L2831),#N/A,IF(ISNUMBER(INDEX('Approved CPZ List'!$I:$I,MATCH('HFTD CPZ'!$B2831,'Approved CPZ List'!$B:$B,0))),$K2831,#N/A))</f>
        <v>#N/A</v>
      </c>
    </row>
    <row r="2832" spans="1:13" ht="15.75" x14ac:dyDescent="0.25">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List'!$I:$I,MATCH('HFTD CPZ'!$B2832,'08W Project List'!$F:$F,0))),$K2832,#N/A)</f>
        <v>#N/A</v>
      </c>
      <c r="M2832" s="35" t="e">
        <f>IF(ISNUMBER(L2832),#N/A,IF(ISNUMBER(INDEX('Approved CPZ List'!$I:$I,MATCH('HFTD CPZ'!$B2832,'Approved CPZ List'!$B:$B,0))),$K2832,#N/A))</f>
        <v>#N/A</v>
      </c>
    </row>
    <row r="2833" spans="1:13" ht="15.75" x14ac:dyDescent="0.25">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List'!$I:$I,MATCH('HFTD CPZ'!$B2833,'08W Project List'!$F:$F,0))),$K2833,#N/A)</f>
        <v>#N/A</v>
      </c>
      <c r="M2833" s="35" t="e">
        <f>IF(ISNUMBER(L2833),#N/A,IF(ISNUMBER(INDEX('Approved CPZ List'!$I:$I,MATCH('HFTD CPZ'!$B2833,'Approved CPZ List'!$B:$B,0))),$K2833,#N/A))</f>
        <v>#N/A</v>
      </c>
    </row>
    <row r="2834" spans="1:13" ht="15.75" x14ac:dyDescent="0.25">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List'!$I:$I,MATCH('HFTD CPZ'!$B2834,'08W Project List'!$F:$F,0))),$K2834,#N/A)</f>
        <v>#N/A</v>
      </c>
      <c r="M2834" s="35" t="e">
        <f>IF(ISNUMBER(L2834),#N/A,IF(ISNUMBER(INDEX('Approved CPZ List'!$I:$I,MATCH('HFTD CPZ'!$B2834,'Approved CPZ List'!$B:$B,0))),$K2834,#N/A))</f>
        <v>#N/A</v>
      </c>
    </row>
    <row r="2835" spans="1:13" ht="15.75" x14ac:dyDescent="0.25">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List'!$I:$I,MATCH('HFTD CPZ'!$B2835,'08W Project List'!$F:$F,0))),$K2835,#N/A)</f>
        <v>#N/A</v>
      </c>
      <c r="M2835" s="35" t="e">
        <f>IF(ISNUMBER(L2835),#N/A,IF(ISNUMBER(INDEX('Approved CPZ List'!$I:$I,MATCH('HFTD CPZ'!$B2835,'Approved CPZ List'!$B:$B,0))),$K2835,#N/A))</f>
        <v>#N/A</v>
      </c>
    </row>
    <row r="2836" spans="1:13" ht="15.75" x14ac:dyDescent="0.25">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List'!$I:$I,MATCH('HFTD CPZ'!$B2836,'08W Project List'!$F:$F,0))),$K2836,#N/A)</f>
        <v>#N/A</v>
      </c>
      <c r="M2836" s="35" t="e">
        <f>IF(ISNUMBER(L2836),#N/A,IF(ISNUMBER(INDEX('Approved CPZ List'!$I:$I,MATCH('HFTD CPZ'!$B2836,'Approved CPZ List'!$B:$B,0))),$K2836,#N/A))</f>
        <v>#N/A</v>
      </c>
    </row>
    <row r="2837" spans="1:13" ht="15.75" x14ac:dyDescent="0.25">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List'!$I:$I,MATCH('HFTD CPZ'!$B2837,'08W Project List'!$F:$F,0))),$K2837,#N/A)</f>
        <v>#N/A</v>
      </c>
      <c r="M2837" s="35" t="e">
        <f>IF(ISNUMBER(L2837),#N/A,IF(ISNUMBER(INDEX('Approved CPZ List'!$I:$I,MATCH('HFTD CPZ'!$B2837,'Approved CPZ List'!$B:$B,0))),$K2837,#N/A))</f>
        <v>#N/A</v>
      </c>
    </row>
    <row r="2838" spans="1:13" ht="15.75" x14ac:dyDescent="0.25">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List'!$I:$I,MATCH('HFTD CPZ'!$B2838,'08W Project List'!$F:$F,0))),$K2838,#N/A)</f>
        <v>#N/A</v>
      </c>
      <c r="M2838" s="35" t="e">
        <f>IF(ISNUMBER(L2838),#N/A,IF(ISNUMBER(INDEX('Approved CPZ List'!$I:$I,MATCH('HFTD CPZ'!$B2838,'Approved CPZ List'!$B:$B,0))),$K2838,#N/A))</f>
        <v>#N/A</v>
      </c>
    </row>
    <row r="2839" spans="1:13" ht="15.75" x14ac:dyDescent="0.25">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List'!$I:$I,MATCH('HFTD CPZ'!$B2839,'08W Project List'!$F:$F,0))),$K2839,#N/A)</f>
        <v>#N/A</v>
      </c>
      <c r="M2839" s="35" t="e">
        <f>IF(ISNUMBER(L2839),#N/A,IF(ISNUMBER(INDEX('Approved CPZ List'!$I:$I,MATCH('HFTD CPZ'!$B2839,'Approved CPZ List'!$B:$B,0))),$K2839,#N/A))</f>
        <v>#N/A</v>
      </c>
    </row>
    <row r="2840" spans="1:13" ht="15.75" x14ac:dyDescent="0.25">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List'!$I:$I,MATCH('HFTD CPZ'!$B2840,'08W Project List'!$F:$F,0))),$K2840,#N/A)</f>
        <v>#N/A</v>
      </c>
      <c r="M2840" s="35" t="e">
        <f>IF(ISNUMBER(L2840),#N/A,IF(ISNUMBER(INDEX('Approved CPZ List'!$I:$I,MATCH('HFTD CPZ'!$B2840,'Approved CPZ List'!$B:$B,0))),$K2840,#N/A))</f>
        <v>#N/A</v>
      </c>
    </row>
    <row r="2841" spans="1:13" ht="15.75" x14ac:dyDescent="0.25">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List'!$I:$I,MATCH('HFTD CPZ'!$B2841,'08W Project List'!$F:$F,0))),$K2841,#N/A)</f>
        <v>#N/A</v>
      </c>
      <c r="M2841" s="35" t="e">
        <f>IF(ISNUMBER(L2841),#N/A,IF(ISNUMBER(INDEX('Approved CPZ List'!$I:$I,MATCH('HFTD CPZ'!$B2841,'Approved CPZ List'!$B:$B,0))),$K2841,#N/A))</f>
        <v>#N/A</v>
      </c>
    </row>
    <row r="2842" spans="1:13" ht="15.75" x14ac:dyDescent="0.25">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List'!$I:$I,MATCH('HFTD CPZ'!$B2842,'08W Project List'!$F:$F,0))),$K2842,#N/A)</f>
        <v>#N/A</v>
      </c>
      <c r="M2842" s="35" t="e">
        <f>IF(ISNUMBER(L2842),#N/A,IF(ISNUMBER(INDEX('Approved CPZ List'!$I:$I,MATCH('HFTD CPZ'!$B2842,'Approved CPZ List'!$B:$B,0))),$K2842,#N/A))</f>
        <v>#N/A</v>
      </c>
    </row>
    <row r="2843" spans="1:13" ht="15.75" x14ac:dyDescent="0.25">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List'!$I:$I,MATCH('HFTD CPZ'!$B2843,'08W Project List'!$F:$F,0))),$K2843,#N/A)</f>
        <v>#N/A</v>
      </c>
      <c r="M2843" s="35" t="e">
        <f>IF(ISNUMBER(L2843),#N/A,IF(ISNUMBER(INDEX('Approved CPZ List'!$I:$I,MATCH('HFTD CPZ'!$B2843,'Approved CPZ List'!$B:$B,0))),$K2843,#N/A))</f>
        <v>#N/A</v>
      </c>
    </row>
    <row r="2844" spans="1:13" ht="15.75" x14ac:dyDescent="0.25">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List'!$I:$I,MATCH('HFTD CPZ'!$B2844,'08W Project List'!$F:$F,0))),$K2844,#N/A)</f>
        <v>#N/A</v>
      </c>
      <c r="M2844" s="35" t="e">
        <f>IF(ISNUMBER(L2844),#N/A,IF(ISNUMBER(INDEX('Approved CPZ List'!$I:$I,MATCH('HFTD CPZ'!$B2844,'Approved CPZ List'!$B:$B,0))),$K2844,#N/A))</f>
        <v>#N/A</v>
      </c>
    </row>
    <row r="2845" spans="1:13" ht="15.75" x14ac:dyDescent="0.25">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List'!$I:$I,MATCH('HFTD CPZ'!$B2845,'08W Project List'!$F:$F,0))),$K2845,#N/A)</f>
        <v>#N/A</v>
      </c>
      <c r="M2845" s="35" t="e">
        <f>IF(ISNUMBER(L2845),#N/A,IF(ISNUMBER(INDEX('Approved CPZ List'!$I:$I,MATCH('HFTD CPZ'!$B2845,'Approved CPZ List'!$B:$B,0))),$K2845,#N/A))</f>
        <v>#N/A</v>
      </c>
    </row>
    <row r="2846" spans="1:13" ht="15.75" x14ac:dyDescent="0.25">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List'!$I:$I,MATCH('HFTD CPZ'!$B2846,'08W Project List'!$F:$F,0))),$K2846,#N/A)</f>
        <v>#N/A</v>
      </c>
      <c r="M2846" s="35" t="e">
        <f>IF(ISNUMBER(L2846),#N/A,IF(ISNUMBER(INDEX('Approved CPZ List'!$I:$I,MATCH('HFTD CPZ'!$B2846,'Approved CPZ List'!$B:$B,0))),$K2846,#N/A))</f>
        <v>#N/A</v>
      </c>
    </row>
    <row r="2847" spans="1:13" ht="15.75" x14ac:dyDescent="0.25">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List'!$I:$I,MATCH('HFTD CPZ'!$B2847,'08W Project List'!$F:$F,0))),$K2847,#N/A)</f>
        <v>#N/A</v>
      </c>
      <c r="M2847" s="35" t="e">
        <f>IF(ISNUMBER(L2847),#N/A,IF(ISNUMBER(INDEX('Approved CPZ List'!$I:$I,MATCH('HFTD CPZ'!$B2847,'Approved CPZ List'!$B:$B,0))),$K2847,#N/A))</f>
        <v>#N/A</v>
      </c>
    </row>
    <row r="2848" spans="1:13" ht="15.75" x14ac:dyDescent="0.25">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List'!$I:$I,MATCH('HFTD CPZ'!$B2848,'08W Project List'!$F:$F,0))),$K2848,#N/A)</f>
        <v>#N/A</v>
      </c>
      <c r="M2848" s="35" t="e">
        <f>IF(ISNUMBER(L2848),#N/A,IF(ISNUMBER(INDEX('Approved CPZ List'!$I:$I,MATCH('HFTD CPZ'!$B2848,'Approved CPZ List'!$B:$B,0))),$K2848,#N/A))</f>
        <v>#N/A</v>
      </c>
    </row>
    <row r="2849" spans="1:13" ht="15.75" x14ac:dyDescent="0.25">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List'!$I:$I,MATCH('HFTD CPZ'!$B2849,'08W Project List'!$F:$F,0))),$K2849,#N/A)</f>
        <v>#N/A</v>
      </c>
      <c r="M2849" s="35" t="e">
        <f>IF(ISNUMBER(L2849),#N/A,IF(ISNUMBER(INDEX('Approved CPZ List'!$I:$I,MATCH('HFTD CPZ'!$B2849,'Approved CPZ List'!$B:$B,0))),$K2849,#N/A))</f>
        <v>#N/A</v>
      </c>
    </row>
    <row r="2850" spans="1:13" ht="15.75" x14ac:dyDescent="0.25">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List'!$I:$I,MATCH('HFTD CPZ'!$B2850,'08W Project List'!$F:$F,0))),$K2850,#N/A)</f>
        <v>#N/A</v>
      </c>
      <c r="M2850" s="35" t="e">
        <f>IF(ISNUMBER(L2850),#N/A,IF(ISNUMBER(INDEX('Approved CPZ List'!$I:$I,MATCH('HFTD CPZ'!$B2850,'Approved CPZ List'!$B:$B,0))),$K2850,#N/A))</f>
        <v>#N/A</v>
      </c>
    </row>
    <row r="2851" spans="1:13" ht="15.75" x14ac:dyDescent="0.25">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List'!$I:$I,MATCH('HFTD CPZ'!$B2851,'08W Project List'!$F:$F,0))),$K2851,#N/A)</f>
        <v>#N/A</v>
      </c>
      <c r="M2851" s="35" t="e">
        <f>IF(ISNUMBER(L2851),#N/A,IF(ISNUMBER(INDEX('Approved CPZ List'!$I:$I,MATCH('HFTD CPZ'!$B2851,'Approved CPZ List'!$B:$B,0))),$K2851,#N/A))</f>
        <v>#N/A</v>
      </c>
    </row>
    <row r="2852" spans="1:13" ht="15.75" x14ac:dyDescent="0.25">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List'!$I:$I,MATCH('HFTD CPZ'!$B2852,'08W Project List'!$F:$F,0))),$K2852,#N/A)</f>
        <v>#N/A</v>
      </c>
      <c r="M2852" s="35" t="e">
        <f>IF(ISNUMBER(L2852),#N/A,IF(ISNUMBER(INDEX('Approved CPZ List'!$I:$I,MATCH('HFTD CPZ'!$B2852,'Approved CPZ List'!$B:$B,0))),$K2852,#N/A))</f>
        <v>#N/A</v>
      </c>
    </row>
    <row r="2853" spans="1:13" ht="15.75" x14ac:dyDescent="0.25">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List'!$I:$I,MATCH('HFTD CPZ'!$B2853,'08W Project List'!$F:$F,0))),$K2853,#N/A)</f>
        <v>#N/A</v>
      </c>
      <c r="M2853" s="35" t="e">
        <f>IF(ISNUMBER(L2853),#N/A,IF(ISNUMBER(INDEX('Approved CPZ List'!$I:$I,MATCH('HFTD CPZ'!$B2853,'Approved CPZ List'!$B:$B,0))),$K2853,#N/A))</f>
        <v>#N/A</v>
      </c>
    </row>
    <row r="2854" spans="1:13" ht="15.75" x14ac:dyDescent="0.25">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List'!$I:$I,MATCH('HFTD CPZ'!$B2854,'08W Project List'!$F:$F,0))),$K2854,#N/A)</f>
        <v>#N/A</v>
      </c>
      <c r="M2854" s="35" t="e">
        <f>IF(ISNUMBER(L2854),#N/A,IF(ISNUMBER(INDEX('Approved CPZ List'!$I:$I,MATCH('HFTD CPZ'!$B2854,'Approved CPZ List'!$B:$B,0))),$K2854,#N/A))</f>
        <v>#N/A</v>
      </c>
    </row>
    <row r="2855" spans="1:13" ht="15.75" x14ac:dyDescent="0.25">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List'!$I:$I,MATCH('HFTD CPZ'!$B2855,'08W Project List'!$F:$F,0))),$K2855,#N/A)</f>
        <v>#N/A</v>
      </c>
      <c r="M2855" s="35" t="e">
        <f>IF(ISNUMBER(L2855),#N/A,IF(ISNUMBER(INDEX('Approved CPZ List'!$I:$I,MATCH('HFTD CPZ'!$B2855,'Approved CPZ List'!$B:$B,0))),$K2855,#N/A))</f>
        <v>#N/A</v>
      </c>
    </row>
    <row r="2856" spans="1:13" ht="15.75" x14ac:dyDescent="0.25">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List'!$I:$I,MATCH('HFTD CPZ'!$B2856,'08W Project List'!$F:$F,0))),$K2856,#N/A)</f>
        <v>#N/A</v>
      </c>
      <c r="M2856" s="35" t="e">
        <f>IF(ISNUMBER(L2856),#N/A,IF(ISNUMBER(INDEX('Approved CPZ List'!$I:$I,MATCH('HFTD CPZ'!$B2856,'Approved CPZ List'!$B:$B,0))),$K2856,#N/A))</f>
        <v>#N/A</v>
      </c>
    </row>
    <row r="2857" spans="1:13" ht="15.75" x14ac:dyDescent="0.25">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List'!$I:$I,MATCH('HFTD CPZ'!$B2857,'08W Project List'!$F:$F,0))),$K2857,#N/A)</f>
        <v>#N/A</v>
      </c>
      <c r="M2857" s="35" t="e">
        <f>IF(ISNUMBER(L2857),#N/A,IF(ISNUMBER(INDEX('Approved CPZ List'!$I:$I,MATCH('HFTD CPZ'!$B2857,'Approved CPZ List'!$B:$B,0))),$K2857,#N/A))</f>
        <v>#N/A</v>
      </c>
    </row>
    <row r="2858" spans="1:13" ht="15.75" x14ac:dyDescent="0.25">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List'!$I:$I,MATCH('HFTD CPZ'!$B2858,'08W Project List'!$F:$F,0))),$K2858,#N/A)</f>
        <v>#N/A</v>
      </c>
      <c r="M2858" s="35" t="e">
        <f>IF(ISNUMBER(L2858),#N/A,IF(ISNUMBER(INDEX('Approved CPZ List'!$I:$I,MATCH('HFTD CPZ'!$B2858,'Approved CPZ List'!$B:$B,0))),$K2858,#N/A))</f>
        <v>#N/A</v>
      </c>
    </row>
    <row r="2859" spans="1:13" ht="15.75" x14ac:dyDescent="0.25">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List'!$I:$I,MATCH('HFTD CPZ'!$B2859,'08W Project List'!$F:$F,0))),$K2859,#N/A)</f>
        <v>#N/A</v>
      </c>
      <c r="M2859" s="35" t="e">
        <f>IF(ISNUMBER(L2859),#N/A,IF(ISNUMBER(INDEX('Approved CPZ List'!$I:$I,MATCH('HFTD CPZ'!$B2859,'Approved CPZ List'!$B:$B,0))),$K2859,#N/A))</f>
        <v>#N/A</v>
      </c>
    </row>
    <row r="2860" spans="1:13" ht="15.75" x14ac:dyDescent="0.25">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List'!$I:$I,MATCH('HFTD CPZ'!$B2860,'08W Project List'!$F:$F,0))),$K2860,#N/A)</f>
        <v>#N/A</v>
      </c>
      <c r="M2860" s="35" t="e">
        <f>IF(ISNUMBER(L2860),#N/A,IF(ISNUMBER(INDEX('Approved CPZ List'!$I:$I,MATCH('HFTD CPZ'!$B2860,'Approved CPZ List'!$B:$B,0))),$K2860,#N/A))</f>
        <v>#N/A</v>
      </c>
    </row>
    <row r="2861" spans="1:13" ht="15.75" x14ac:dyDescent="0.25">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List'!$I:$I,MATCH('HFTD CPZ'!$B2861,'08W Project List'!$F:$F,0))),$K2861,#N/A)</f>
        <v>#N/A</v>
      </c>
      <c r="M2861" s="35" t="e">
        <f>IF(ISNUMBER(L2861),#N/A,IF(ISNUMBER(INDEX('Approved CPZ List'!$I:$I,MATCH('HFTD CPZ'!$B2861,'Approved CPZ List'!$B:$B,0))),$K2861,#N/A))</f>
        <v>#N/A</v>
      </c>
    </row>
    <row r="2862" spans="1:13" ht="15.75" x14ac:dyDescent="0.25">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List'!$I:$I,MATCH('HFTD CPZ'!$B2862,'08W Project List'!$F:$F,0))),$K2862,#N/A)</f>
        <v>#N/A</v>
      </c>
      <c r="M2862" s="35" t="e">
        <f>IF(ISNUMBER(L2862),#N/A,IF(ISNUMBER(INDEX('Approved CPZ List'!$I:$I,MATCH('HFTD CPZ'!$B2862,'Approved CPZ List'!$B:$B,0))),$K2862,#N/A))</f>
        <v>#N/A</v>
      </c>
    </row>
    <row r="2863" spans="1:13" ht="15.75" x14ac:dyDescent="0.25">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List'!$I:$I,MATCH('HFTD CPZ'!$B2863,'08W Project List'!$F:$F,0))),$K2863,#N/A)</f>
        <v>#N/A</v>
      </c>
      <c r="M2863" s="35" t="e">
        <f>IF(ISNUMBER(L2863),#N/A,IF(ISNUMBER(INDEX('Approved CPZ List'!$I:$I,MATCH('HFTD CPZ'!$B2863,'Approved CPZ List'!$B:$B,0))),$K2863,#N/A))</f>
        <v>#N/A</v>
      </c>
    </row>
    <row r="2864" spans="1:13" ht="15.75" x14ac:dyDescent="0.25">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List'!$I:$I,MATCH('HFTD CPZ'!$B2864,'08W Project List'!$F:$F,0))),$K2864,#N/A)</f>
        <v>#N/A</v>
      </c>
      <c r="M2864" s="35" t="e">
        <f>IF(ISNUMBER(L2864),#N/A,IF(ISNUMBER(INDEX('Approved CPZ List'!$I:$I,MATCH('HFTD CPZ'!$B2864,'Approved CPZ List'!$B:$B,0))),$K2864,#N/A))</f>
        <v>#N/A</v>
      </c>
    </row>
    <row r="2865" spans="1:13" ht="15.75" x14ac:dyDescent="0.25">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List'!$I:$I,MATCH('HFTD CPZ'!$B2865,'08W Project List'!$F:$F,0))),$K2865,#N/A)</f>
        <v>#N/A</v>
      </c>
      <c r="M2865" s="35" t="e">
        <f>IF(ISNUMBER(L2865),#N/A,IF(ISNUMBER(INDEX('Approved CPZ List'!$I:$I,MATCH('HFTD CPZ'!$B2865,'Approved CPZ List'!$B:$B,0))),$K2865,#N/A))</f>
        <v>#N/A</v>
      </c>
    </row>
    <row r="2866" spans="1:13" ht="15.75" x14ac:dyDescent="0.25">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List'!$I:$I,MATCH('HFTD CPZ'!$B2866,'08W Project List'!$F:$F,0))),$K2866,#N/A)</f>
        <v>#N/A</v>
      </c>
      <c r="M2866" s="35" t="e">
        <f>IF(ISNUMBER(L2866),#N/A,IF(ISNUMBER(INDEX('Approved CPZ List'!$I:$I,MATCH('HFTD CPZ'!$B2866,'Approved CPZ List'!$B:$B,0))),$K2866,#N/A))</f>
        <v>#N/A</v>
      </c>
    </row>
    <row r="2867" spans="1:13" ht="15.75" x14ac:dyDescent="0.25">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List'!$I:$I,MATCH('HFTD CPZ'!$B2867,'08W Project List'!$F:$F,0))),$K2867,#N/A)</f>
        <v>#N/A</v>
      </c>
      <c r="M2867" s="35" t="e">
        <f>IF(ISNUMBER(L2867),#N/A,IF(ISNUMBER(INDEX('Approved CPZ List'!$I:$I,MATCH('HFTD CPZ'!$B2867,'Approved CPZ List'!$B:$B,0))),$K2867,#N/A))</f>
        <v>#N/A</v>
      </c>
    </row>
    <row r="2868" spans="1:13" ht="15.75" x14ac:dyDescent="0.25">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List'!$I:$I,MATCH('HFTD CPZ'!$B2868,'08W Project List'!$F:$F,0))),$K2868,#N/A)</f>
        <v>#N/A</v>
      </c>
      <c r="M2868" s="35" t="e">
        <f>IF(ISNUMBER(L2868),#N/A,IF(ISNUMBER(INDEX('Approved CPZ List'!$I:$I,MATCH('HFTD CPZ'!$B2868,'Approved CPZ List'!$B:$B,0))),$K2868,#N/A))</f>
        <v>#N/A</v>
      </c>
    </row>
    <row r="2869" spans="1:13" ht="15.75" x14ac:dyDescent="0.25">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List'!$I:$I,MATCH('HFTD CPZ'!$B2869,'08W Project List'!$F:$F,0))),$K2869,#N/A)</f>
        <v>#N/A</v>
      </c>
      <c r="M2869" s="35" t="e">
        <f>IF(ISNUMBER(L2869),#N/A,IF(ISNUMBER(INDEX('Approved CPZ List'!$I:$I,MATCH('HFTD CPZ'!$B2869,'Approved CPZ List'!$B:$B,0))),$K2869,#N/A))</f>
        <v>#N/A</v>
      </c>
    </row>
    <row r="2870" spans="1:13" ht="15.75" x14ac:dyDescent="0.25">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List'!$I:$I,MATCH('HFTD CPZ'!$B2870,'08W Project List'!$F:$F,0))),$K2870,#N/A)</f>
        <v>#N/A</v>
      </c>
      <c r="M2870" s="35" t="e">
        <f>IF(ISNUMBER(L2870),#N/A,IF(ISNUMBER(INDEX('Approved CPZ List'!$I:$I,MATCH('HFTD CPZ'!$B2870,'Approved CPZ List'!$B:$B,0))),$K2870,#N/A))</f>
        <v>#N/A</v>
      </c>
    </row>
    <row r="2871" spans="1:13" ht="15.75" x14ac:dyDescent="0.25">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List'!$I:$I,MATCH('HFTD CPZ'!$B2871,'08W Project List'!$F:$F,0))),$K2871,#N/A)</f>
        <v>#N/A</v>
      </c>
      <c r="M2871" s="35" t="e">
        <f>IF(ISNUMBER(L2871),#N/A,IF(ISNUMBER(INDEX('Approved CPZ List'!$I:$I,MATCH('HFTD CPZ'!$B2871,'Approved CPZ List'!$B:$B,0))),$K2871,#N/A))</f>
        <v>#N/A</v>
      </c>
    </row>
    <row r="2872" spans="1:13" ht="15.75" x14ac:dyDescent="0.25">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List'!$I:$I,MATCH('HFTD CPZ'!$B2872,'08W Project List'!$F:$F,0))),$K2872,#N/A)</f>
        <v>#N/A</v>
      </c>
      <c r="M2872" s="35" t="e">
        <f>IF(ISNUMBER(L2872),#N/A,IF(ISNUMBER(INDEX('Approved CPZ List'!$I:$I,MATCH('HFTD CPZ'!$B2872,'Approved CPZ List'!$B:$B,0))),$K2872,#N/A))</f>
        <v>#N/A</v>
      </c>
    </row>
    <row r="2873" spans="1:13" ht="15.75" x14ac:dyDescent="0.25">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List'!$I:$I,MATCH('HFTD CPZ'!$B2873,'08W Project List'!$F:$F,0))),$K2873,#N/A)</f>
        <v>#N/A</v>
      </c>
      <c r="M2873" s="35" t="e">
        <f>IF(ISNUMBER(L2873),#N/A,IF(ISNUMBER(INDEX('Approved CPZ List'!$I:$I,MATCH('HFTD CPZ'!$B2873,'Approved CPZ List'!$B:$B,0))),$K2873,#N/A))</f>
        <v>#N/A</v>
      </c>
    </row>
    <row r="2874" spans="1:13" ht="15.75" x14ac:dyDescent="0.25">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List'!$I:$I,MATCH('HFTD CPZ'!$B2874,'08W Project List'!$F:$F,0))),$K2874,#N/A)</f>
        <v>#N/A</v>
      </c>
      <c r="M2874" s="35" t="e">
        <f>IF(ISNUMBER(L2874),#N/A,IF(ISNUMBER(INDEX('Approved CPZ List'!$I:$I,MATCH('HFTD CPZ'!$B2874,'Approved CPZ List'!$B:$B,0))),$K2874,#N/A))</f>
        <v>#N/A</v>
      </c>
    </row>
    <row r="2875" spans="1:13" ht="15.75" x14ac:dyDescent="0.25">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List'!$I:$I,MATCH('HFTD CPZ'!$B2875,'08W Project List'!$F:$F,0))),$K2875,#N/A)</f>
        <v>#N/A</v>
      </c>
      <c r="M2875" s="35" t="e">
        <f>IF(ISNUMBER(L2875),#N/A,IF(ISNUMBER(INDEX('Approved CPZ List'!$I:$I,MATCH('HFTD CPZ'!$B2875,'Approved CPZ List'!$B:$B,0))),$K2875,#N/A))</f>
        <v>#N/A</v>
      </c>
    </row>
    <row r="2876" spans="1:13" ht="15.75" x14ac:dyDescent="0.25">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List'!$I:$I,MATCH('HFTD CPZ'!$B2876,'08W Project List'!$F:$F,0))),$K2876,#N/A)</f>
        <v>#N/A</v>
      </c>
      <c r="M2876" s="35" t="e">
        <f>IF(ISNUMBER(L2876),#N/A,IF(ISNUMBER(INDEX('Approved CPZ List'!$I:$I,MATCH('HFTD CPZ'!$B2876,'Approved CPZ List'!$B:$B,0))),$K2876,#N/A))</f>
        <v>#N/A</v>
      </c>
    </row>
    <row r="2877" spans="1:13" ht="15.75" x14ac:dyDescent="0.25">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List'!$I:$I,MATCH('HFTD CPZ'!$B2877,'08W Project List'!$F:$F,0))),$K2877,#N/A)</f>
        <v>#N/A</v>
      </c>
      <c r="M2877" s="35" t="e">
        <f>IF(ISNUMBER(L2877),#N/A,IF(ISNUMBER(INDEX('Approved CPZ List'!$I:$I,MATCH('HFTD CPZ'!$B2877,'Approved CPZ List'!$B:$B,0))),$K2877,#N/A))</f>
        <v>#N/A</v>
      </c>
    </row>
    <row r="2878" spans="1:13" ht="15.75" x14ac:dyDescent="0.25">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List'!$I:$I,MATCH('HFTD CPZ'!$B2878,'08W Project List'!$F:$F,0))),$K2878,#N/A)</f>
        <v>#N/A</v>
      </c>
      <c r="M2878" s="35" t="e">
        <f>IF(ISNUMBER(L2878),#N/A,IF(ISNUMBER(INDEX('Approved CPZ List'!$I:$I,MATCH('HFTD CPZ'!$B2878,'Approved CPZ List'!$B:$B,0))),$K2878,#N/A))</f>
        <v>#N/A</v>
      </c>
    </row>
    <row r="2879" spans="1:13" ht="15.75" x14ac:dyDescent="0.25">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List'!$I:$I,MATCH('HFTD CPZ'!$B2879,'08W Project List'!$F:$F,0))),$K2879,#N/A)</f>
        <v>#N/A</v>
      </c>
      <c r="M2879" s="35" t="e">
        <f>IF(ISNUMBER(L2879),#N/A,IF(ISNUMBER(INDEX('Approved CPZ List'!$I:$I,MATCH('HFTD CPZ'!$B2879,'Approved CPZ List'!$B:$B,0))),$K2879,#N/A))</f>
        <v>#N/A</v>
      </c>
    </row>
    <row r="2880" spans="1:13" ht="15.75" x14ac:dyDescent="0.25">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List'!$I:$I,MATCH('HFTD CPZ'!$B2880,'08W Project List'!$F:$F,0))),$K2880,#N/A)</f>
        <v>#N/A</v>
      </c>
      <c r="M2880" s="35" t="e">
        <f>IF(ISNUMBER(L2880),#N/A,IF(ISNUMBER(INDEX('Approved CPZ List'!$I:$I,MATCH('HFTD CPZ'!$B2880,'Approved CPZ List'!$B:$B,0))),$K2880,#N/A))</f>
        <v>#N/A</v>
      </c>
    </row>
    <row r="2881" spans="1:13" ht="15.75" x14ac:dyDescent="0.25">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List'!$I:$I,MATCH('HFTD CPZ'!$B2881,'08W Project List'!$F:$F,0))),$K2881,#N/A)</f>
        <v>#N/A</v>
      </c>
      <c r="M2881" s="35" t="e">
        <f>IF(ISNUMBER(L2881),#N/A,IF(ISNUMBER(INDEX('Approved CPZ List'!$I:$I,MATCH('HFTD CPZ'!$B2881,'Approved CPZ List'!$B:$B,0))),$K2881,#N/A))</f>
        <v>#N/A</v>
      </c>
    </row>
    <row r="2882" spans="1:13" ht="15.75" x14ac:dyDescent="0.25">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List'!$I:$I,MATCH('HFTD CPZ'!$B2882,'08W Project List'!$F:$F,0))),$K2882,#N/A)</f>
        <v>#N/A</v>
      </c>
      <c r="M2882" s="35" t="e">
        <f>IF(ISNUMBER(L2882),#N/A,IF(ISNUMBER(INDEX('Approved CPZ List'!$I:$I,MATCH('HFTD CPZ'!$B2882,'Approved CPZ List'!$B:$B,0))),$K2882,#N/A))</f>
        <v>#N/A</v>
      </c>
    </row>
    <row r="2883" spans="1:13" ht="15.75" x14ac:dyDescent="0.25">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List'!$I:$I,MATCH('HFTD CPZ'!$B2883,'08W Project List'!$F:$F,0))),$K2883,#N/A)</f>
        <v>#N/A</v>
      </c>
      <c r="M2883" s="35" t="e">
        <f>IF(ISNUMBER(L2883),#N/A,IF(ISNUMBER(INDEX('Approved CPZ List'!$I:$I,MATCH('HFTD CPZ'!$B2883,'Approved CPZ List'!$B:$B,0))),$K2883,#N/A))</f>
        <v>#N/A</v>
      </c>
    </row>
    <row r="2884" spans="1:13" ht="15.75" x14ac:dyDescent="0.25">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List'!$I:$I,MATCH('HFTD CPZ'!$B2884,'08W Project List'!$F:$F,0))),$K2884,#N/A)</f>
        <v>#N/A</v>
      </c>
      <c r="M2884" s="35" t="e">
        <f>IF(ISNUMBER(L2884),#N/A,IF(ISNUMBER(INDEX('Approved CPZ List'!$I:$I,MATCH('HFTD CPZ'!$B2884,'Approved CPZ List'!$B:$B,0))),$K2884,#N/A))</f>
        <v>#N/A</v>
      </c>
    </row>
    <row r="2885" spans="1:13" ht="15.75" x14ac:dyDescent="0.25">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List'!$I:$I,MATCH('HFTD CPZ'!$B2885,'08W Project List'!$F:$F,0))),$K2885,#N/A)</f>
        <v>#N/A</v>
      </c>
      <c r="M2885" s="35" t="e">
        <f>IF(ISNUMBER(L2885),#N/A,IF(ISNUMBER(INDEX('Approved CPZ List'!$I:$I,MATCH('HFTD CPZ'!$B2885,'Approved CPZ List'!$B:$B,0))),$K2885,#N/A))</f>
        <v>#N/A</v>
      </c>
    </row>
    <row r="2886" spans="1:13" ht="15.75" x14ac:dyDescent="0.25">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List'!$I:$I,MATCH('HFTD CPZ'!$B2886,'08W Project List'!$F:$F,0))),$K2886,#N/A)</f>
        <v>#N/A</v>
      </c>
      <c r="M2886" s="35" t="e">
        <f>IF(ISNUMBER(L2886),#N/A,IF(ISNUMBER(INDEX('Approved CPZ List'!$I:$I,MATCH('HFTD CPZ'!$B2886,'Approved CPZ List'!$B:$B,0))),$K2886,#N/A))</f>
        <v>#N/A</v>
      </c>
    </row>
    <row r="2887" spans="1:13" ht="15.75" x14ac:dyDescent="0.25">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List'!$I:$I,MATCH('HFTD CPZ'!$B2887,'08W Project List'!$F:$F,0))),$K2887,#N/A)</f>
        <v>#N/A</v>
      </c>
      <c r="M2887" s="35" t="e">
        <f>IF(ISNUMBER(L2887),#N/A,IF(ISNUMBER(INDEX('Approved CPZ List'!$I:$I,MATCH('HFTD CPZ'!$B2887,'Approved CPZ List'!$B:$B,0))),$K2887,#N/A))</f>
        <v>#N/A</v>
      </c>
    </row>
    <row r="2888" spans="1:13" ht="15.75" x14ac:dyDescent="0.25">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List'!$I:$I,MATCH('HFTD CPZ'!$B2888,'08W Project List'!$F:$F,0))),$K2888,#N/A)</f>
        <v>#N/A</v>
      </c>
      <c r="M2888" s="35" t="e">
        <f>IF(ISNUMBER(L2888),#N/A,IF(ISNUMBER(INDEX('Approved CPZ List'!$I:$I,MATCH('HFTD CPZ'!$B2888,'Approved CPZ List'!$B:$B,0))),$K2888,#N/A))</f>
        <v>#N/A</v>
      </c>
    </row>
    <row r="2889" spans="1:13" ht="15.75" x14ac:dyDescent="0.25">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List'!$I:$I,MATCH('HFTD CPZ'!$B2889,'08W Project List'!$F:$F,0))),$K2889,#N/A)</f>
        <v>#N/A</v>
      </c>
      <c r="M2889" s="35" t="e">
        <f>IF(ISNUMBER(L2889),#N/A,IF(ISNUMBER(INDEX('Approved CPZ List'!$I:$I,MATCH('HFTD CPZ'!$B2889,'Approved CPZ List'!$B:$B,0))),$K2889,#N/A))</f>
        <v>#N/A</v>
      </c>
    </row>
    <row r="2890" spans="1:13" ht="15.75" x14ac:dyDescent="0.25">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List'!$I:$I,MATCH('HFTD CPZ'!$B2890,'08W Project List'!$F:$F,0))),$K2890,#N/A)</f>
        <v>#N/A</v>
      </c>
      <c r="M2890" s="35" t="e">
        <f>IF(ISNUMBER(L2890),#N/A,IF(ISNUMBER(INDEX('Approved CPZ List'!$I:$I,MATCH('HFTD CPZ'!$B2890,'Approved CPZ List'!$B:$B,0))),$K2890,#N/A))</f>
        <v>#N/A</v>
      </c>
    </row>
    <row r="2891" spans="1:13" ht="15.75" x14ac:dyDescent="0.25">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List'!$I:$I,MATCH('HFTD CPZ'!$B2891,'08W Project List'!$F:$F,0))),$K2891,#N/A)</f>
        <v>#N/A</v>
      </c>
      <c r="M2891" s="35" t="e">
        <f>IF(ISNUMBER(L2891),#N/A,IF(ISNUMBER(INDEX('Approved CPZ List'!$I:$I,MATCH('HFTD CPZ'!$B2891,'Approved CPZ List'!$B:$B,0))),$K2891,#N/A))</f>
        <v>#N/A</v>
      </c>
    </row>
    <row r="2892" spans="1:13" ht="15.75" x14ac:dyDescent="0.25">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List'!$I:$I,MATCH('HFTD CPZ'!$B2892,'08W Project List'!$F:$F,0))),$K2892,#N/A)</f>
        <v>#N/A</v>
      </c>
      <c r="M2892" s="35" t="e">
        <f>IF(ISNUMBER(L2892),#N/A,IF(ISNUMBER(INDEX('Approved CPZ List'!$I:$I,MATCH('HFTD CPZ'!$B2892,'Approved CPZ List'!$B:$B,0))),$K2892,#N/A))</f>
        <v>#N/A</v>
      </c>
    </row>
    <row r="2893" spans="1:13" ht="15.75" x14ac:dyDescent="0.25">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List'!$I:$I,MATCH('HFTD CPZ'!$B2893,'08W Project List'!$F:$F,0))),$K2893,#N/A)</f>
        <v>#N/A</v>
      </c>
      <c r="M2893" s="35" t="e">
        <f>IF(ISNUMBER(L2893),#N/A,IF(ISNUMBER(INDEX('Approved CPZ List'!$I:$I,MATCH('HFTD CPZ'!$B2893,'Approved CPZ List'!$B:$B,0))),$K2893,#N/A))</f>
        <v>#N/A</v>
      </c>
    </row>
    <row r="2894" spans="1:13" ht="15.75" x14ac:dyDescent="0.25">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List'!$I:$I,MATCH('HFTD CPZ'!$B2894,'08W Project List'!$F:$F,0))),$K2894,#N/A)</f>
        <v>#N/A</v>
      </c>
      <c r="M2894" s="35" t="e">
        <f>IF(ISNUMBER(L2894),#N/A,IF(ISNUMBER(INDEX('Approved CPZ List'!$I:$I,MATCH('HFTD CPZ'!$B2894,'Approved CPZ List'!$B:$B,0))),$K2894,#N/A))</f>
        <v>#N/A</v>
      </c>
    </row>
    <row r="2895" spans="1:13" ht="15.75" x14ac:dyDescent="0.25">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List'!$I:$I,MATCH('HFTD CPZ'!$B2895,'08W Project List'!$F:$F,0))),$K2895,#N/A)</f>
        <v>#N/A</v>
      </c>
      <c r="M2895" s="35" t="e">
        <f>IF(ISNUMBER(L2895),#N/A,IF(ISNUMBER(INDEX('Approved CPZ List'!$I:$I,MATCH('HFTD CPZ'!$B2895,'Approved CPZ List'!$B:$B,0))),$K2895,#N/A))</f>
        <v>#N/A</v>
      </c>
    </row>
    <row r="2896" spans="1:13" ht="15.75" x14ac:dyDescent="0.25">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List'!$I:$I,MATCH('HFTD CPZ'!$B2896,'08W Project List'!$F:$F,0))),$K2896,#N/A)</f>
        <v>#N/A</v>
      </c>
      <c r="M2896" s="35" t="e">
        <f>IF(ISNUMBER(L2896),#N/A,IF(ISNUMBER(INDEX('Approved CPZ List'!$I:$I,MATCH('HFTD CPZ'!$B2896,'Approved CPZ List'!$B:$B,0))),$K2896,#N/A))</f>
        <v>#N/A</v>
      </c>
    </row>
    <row r="2897" spans="1:13" ht="15.75" x14ac:dyDescent="0.25">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List'!$I:$I,MATCH('HFTD CPZ'!$B2897,'08W Project List'!$F:$F,0))),$K2897,#N/A)</f>
        <v>#N/A</v>
      </c>
      <c r="M2897" s="35" t="e">
        <f>IF(ISNUMBER(L2897),#N/A,IF(ISNUMBER(INDEX('Approved CPZ List'!$I:$I,MATCH('HFTD CPZ'!$B2897,'Approved CPZ List'!$B:$B,0))),$K2897,#N/A))</f>
        <v>#N/A</v>
      </c>
    </row>
    <row r="2898" spans="1:13" ht="15.75" x14ac:dyDescent="0.25">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List'!$I:$I,MATCH('HFTD CPZ'!$B2898,'08W Project List'!$F:$F,0))),$K2898,#N/A)</f>
        <v>#N/A</v>
      </c>
      <c r="M2898" s="35" t="e">
        <f>IF(ISNUMBER(L2898),#N/A,IF(ISNUMBER(INDEX('Approved CPZ List'!$I:$I,MATCH('HFTD CPZ'!$B2898,'Approved CPZ List'!$B:$B,0))),$K2898,#N/A))</f>
        <v>#N/A</v>
      </c>
    </row>
    <row r="2899" spans="1:13" ht="15.75" x14ac:dyDescent="0.25">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List'!$I:$I,MATCH('HFTD CPZ'!$B2899,'08W Project List'!$F:$F,0))),$K2899,#N/A)</f>
        <v>#N/A</v>
      </c>
      <c r="M2899" s="35" t="e">
        <f>IF(ISNUMBER(L2899),#N/A,IF(ISNUMBER(INDEX('Approved CPZ List'!$I:$I,MATCH('HFTD CPZ'!$B2899,'Approved CPZ List'!$B:$B,0))),$K2899,#N/A))</f>
        <v>#N/A</v>
      </c>
    </row>
    <row r="2900" spans="1:13" ht="15.75" x14ac:dyDescent="0.25">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List'!$I:$I,MATCH('HFTD CPZ'!$B2900,'08W Project List'!$F:$F,0))),$K2900,#N/A)</f>
        <v>#N/A</v>
      </c>
      <c r="M2900" s="35" t="e">
        <f>IF(ISNUMBER(L2900),#N/A,IF(ISNUMBER(INDEX('Approved CPZ List'!$I:$I,MATCH('HFTD CPZ'!$B2900,'Approved CPZ List'!$B:$B,0))),$K2900,#N/A))</f>
        <v>#N/A</v>
      </c>
    </row>
    <row r="2901" spans="1:13" ht="15.75" x14ac:dyDescent="0.25">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List'!$I:$I,MATCH('HFTD CPZ'!$B2901,'08W Project List'!$F:$F,0))),$K2901,#N/A)</f>
        <v>#N/A</v>
      </c>
      <c r="M2901" s="35" t="e">
        <f>IF(ISNUMBER(L2901),#N/A,IF(ISNUMBER(INDEX('Approved CPZ List'!$I:$I,MATCH('HFTD CPZ'!$B2901,'Approved CPZ List'!$B:$B,0))),$K2901,#N/A))</f>
        <v>#N/A</v>
      </c>
    </row>
    <row r="2902" spans="1:13" ht="15.75" x14ac:dyDescent="0.25">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List'!$I:$I,MATCH('HFTD CPZ'!$B2902,'08W Project List'!$F:$F,0))),$K2902,#N/A)</f>
        <v>#N/A</v>
      </c>
      <c r="M2902" s="35" t="e">
        <f>IF(ISNUMBER(L2902),#N/A,IF(ISNUMBER(INDEX('Approved CPZ List'!$I:$I,MATCH('HFTD CPZ'!$B2902,'Approved CPZ List'!$B:$B,0))),$K2902,#N/A))</f>
        <v>#N/A</v>
      </c>
    </row>
    <row r="2903" spans="1:13" ht="15.75" x14ac:dyDescent="0.25">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List'!$I:$I,MATCH('HFTD CPZ'!$B2903,'08W Project List'!$F:$F,0))),$K2903,#N/A)</f>
        <v>#N/A</v>
      </c>
      <c r="M2903" s="35" t="e">
        <f>IF(ISNUMBER(L2903),#N/A,IF(ISNUMBER(INDEX('Approved CPZ List'!$I:$I,MATCH('HFTD CPZ'!$B2903,'Approved CPZ List'!$B:$B,0))),$K2903,#N/A))</f>
        <v>#N/A</v>
      </c>
    </row>
    <row r="2904" spans="1:13" ht="15.75" x14ac:dyDescent="0.25">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List'!$I:$I,MATCH('HFTD CPZ'!$B2904,'08W Project List'!$F:$F,0))),$K2904,#N/A)</f>
        <v>#N/A</v>
      </c>
      <c r="M2904" s="35" t="e">
        <f>IF(ISNUMBER(L2904),#N/A,IF(ISNUMBER(INDEX('Approved CPZ List'!$I:$I,MATCH('HFTD CPZ'!$B2904,'Approved CPZ List'!$B:$B,0))),$K2904,#N/A))</f>
        <v>#N/A</v>
      </c>
    </row>
    <row r="2905" spans="1:13" ht="15.75" x14ac:dyDescent="0.25">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List'!$I:$I,MATCH('HFTD CPZ'!$B2905,'08W Project List'!$F:$F,0))),$K2905,#N/A)</f>
        <v>#N/A</v>
      </c>
      <c r="M2905" s="35" t="e">
        <f>IF(ISNUMBER(L2905),#N/A,IF(ISNUMBER(INDEX('Approved CPZ List'!$I:$I,MATCH('HFTD CPZ'!$B2905,'Approved CPZ List'!$B:$B,0))),$K2905,#N/A))</f>
        <v>#N/A</v>
      </c>
    </row>
    <row r="2906" spans="1:13" ht="15.75" x14ac:dyDescent="0.25">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List'!$I:$I,MATCH('HFTD CPZ'!$B2906,'08W Project List'!$F:$F,0))),$K2906,#N/A)</f>
        <v>#N/A</v>
      </c>
      <c r="M2906" s="35" t="e">
        <f>IF(ISNUMBER(L2906),#N/A,IF(ISNUMBER(INDEX('Approved CPZ List'!$I:$I,MATCH('HFTD CPZ'!$B2906,'Approved CPZ List'!$B:$B,0))),$K2906,#N/A))</f>
        <v>#N/A</v>
      </c>
    </row>
    <row r="2907" spans="1:13" ht="15.75" x14ac:dyDescent="0.25">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List'!$I:$I,MATCH('HFTD CPZ'!$B2907,'08W Project List'!$F:$F,0))),$K2907,#N/A)</f>
        <v>#N/A</v>
      </c>
      <c r="M2907" s="35" t="e">
        <f>IF(ISNUMBER(L2907),#N/A,IF(ISNUMBER(INDEX('Approved CPZ List'!$I:$I,MATCH('HFTD CPZ'!$B2907,'Approved CPZ List'!$B:$B,0))),$K2907,#N/A))</f>
        <v>#N/A</v>
      </c>
    </row>
    <row r="2908" spans="1:13" ht="15.75" x14ac:dyDescent="0.25">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List'!$I:$I,MATCH('HFTD CPZ'!$B2908,'08W Project List'!$F:$F,0))),$K2908,#N/A)</f>
        <v>#N/A</v>
      </c>
      <c r="M2908" s="35" t="e">
        <f>IF(ISNUMBER(L2908),#N/A,IF(ISNUMBER(INDEX('Approved CPZ List'!$I:$I,MATCH('HFTD CPZ'!$B2908,'Approved CPZ List'!$B:$B,0))),$K2908,#N/A))</f>
        <v>#N/A</v>
      </c>
    </row>
    <row r="2909" spans="1:13" ht="15.75" x14ac:dyDescent="0.25">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List'!$I:$I,MATCH('HFTD CPZ'!$B2909,'08W Project List'!$F:$F,0))),$K2909,#N/A)</f>
        <v>#N/A</v>
      </c>
      <c r="M2909" s="35" t="e">
        <f>IF(ISNUMBER(L2909),#N/A,IF(ISNUMBER(INDEX('Approved CPZ List'!$I:$I,MATCH('HFTD CPZ'!$B2909,'Approved CPZ List'!$B:$B,0))),$K2909,#N/A))</f>
        <v>#N/A</v>
      </c>
    </row>
    <row r="2910" spans="1:13" ht="15.75" x14ac:dyDescent="0.25">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List'!$I:$I,MATCH('HFTD CPZ'!$B2910,'08W Project List'!$F:$F,0))),$K2910,#N/A)</f>
        <v>#N/A</v>
      </c>
      <c r="M2910" s="35" t="e">
        <f>IF(ISNUMBER(L2910),#N/A,IF(ISNUMBER(INDEX('Approved CPZ List'!$I:$I,MATCH('HFTD CPZ'!$B2910,'Approved CPZ List'!$B:$B,0))),$K2910,#N/A))</f>
        <v>#N/A</v>
      </c>
    </row>
    <row r="2911" spans="1:13" ht="15.75" x14ac:dyDescent="0.25">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List'!$I:$I,MATCH('HFTD CPZ'!$B2911,'08W Project List'!$F:$F,0))),$K2911,#N/A)</f>
        <v>#N/A</v>
      </c>
      <c r="M2911" s="35" t="e">
        <f>IF(ISNUMBER(L2911),#N/A,IF(ISNUMBER(INDEX('Approved CPZ List'!$I:$I,MATCH('HFTD CPZ'!$B2911,'Approved CPZ List'!$B:$B,0))),$K2911,#N/A))</f>
        <v>#N/A</v>
      </c>
    </row>
    <row r="2912" spans="1:13" ht="15.75" x14ac:dyDescent="0.25">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List'!$I:$I,MATCH('HFTD CPZ'!$B2912,'08W Project List'!$F:$F,0))),$K2912,#N/A)</f>
        <v>#N/A</v>
      </c>
      <c r="M2912" s="35" t="e">
        <f>IF(ISNUMBER(L2912),#N/A,IF(ISNUMBER(INDEX('Approved CPZ List'!$I:$I,MATCH('HFTD CPZ'!$B2912,'Approved CPZ List'!$B:$B,0))),$K2912,#N/A))</f>
        <v>#N/A</v>
      </c>
    </row>
    <row r="2913" spans="1:13" ht="15.75" x14ac:dyDescent="0.25">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List'!$I:$I,MATCH('HFTD CPZ'!$B2913,'08W Project List'!$F:$F,0))),$K2913,#N/A)</f>
        <v>#N/A</v>
      </c>
      <c r="M2913" s="35" t="e">
        <f>IF(ISNUMBER(L2913),#N/A,IF(ISNUMBER(INDEX('Approved CPZ List'!$I:$I,MATCH('HFTD CPZ'!$B2913,'Approved CPZ List'!$B:$B,0))),$K2913,#N/A))</f>
        <v>#N/A</v>
      </c>
    </row>
    <row r="2914" spans="1:13" ht="15.75" x14ac:dyDescent="0.25">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List'!$I:$I,MATCH('HFTD CPZ'!$B2914,'08W Project List'!$F:$F,0))),$K2914,#N/A)</f>
        <v>#N/A</v>
      </c>
      <c r="M2914" s="35" t="e">
        <f>IF(ISNUMBER(L2914),#N/A,IF(ISNUMBER(INDEX('Approved CPZ List'!$I:$I,MATCH('HFTD CPZ'!$B2914,'Approved CPZ List'!$B:$B,0))),$K2914,#N/A))</f>
        <v>#N/A</v>
      </c>
    </row>
    <row r="2915" spans="1:13" ht="15.75" x14ac:dyDescent="0.25">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List'!$I:$I,MATCH('HFTD CPZ'!$B2915,'08W Project List'!$F:$F,0))),$K2915,#N/A)</f>
        <v>#N/A</v>
      </c>
      <c r="M2915" s="35" t="e">
        <f>IF(ISNUMBER(L2915),#N/A,IF(ISNUMBER(INDEX('Approved CPZ List'!$I:$I,MATCH('HFTD CPZ'!$B2915,'Approved CPZ List'!$B:$B,0))),$K2915,#N/A))</f>
        <v>#N/A</v>
      </c>
    </row>
    <row r="2916" spans="1:13" ht="15.75" x14ac:dyDescent="0.25">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List'!$I:$I,MATCH('HFTD CPZ'!$B2916,'08W Project List'!$F:$F,0))),$K2916,#N/A)</f>
        <v>#N/A</v>
      </c>
      <c r="M2916" s="35" t="e">
        <f>IF(ISNUMBER(L2916),#N/A,IF(ISNUMBER(INDEX('Approved CPZ List'!$I:$I,MATCH('HFTD CPZ'!$B2916,'Approved CPZ List'!$B:$B,0))),$K2916,#N/A))</f>
        <v>#N/A</v>
      </c>
    </row>
    <row r="2917" spans="1:13" ht="15.75" x14ac:dyDescent="0.25">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List'!$I:$I,MATCH('HFTD CPZ'!$B2917,'08W Project List'!$F:$F,0))),$K2917,#N/A)</f>
        <v>#N/A</v>
      </c>
      <c r="M2917" s="35" t="e">
        <f>IF(ISNUMBER(L2917),#N/A,IF(ISNUMBER(INDEX('Approved CPZ List'!$I:$I,MATCH('HFTD CPZ'!$B2917,'Approved CPZ List'!$B:$B,0))),$K2917,#N/A))</f>
        <v>#N/A</v>
      </c>
    </row>
    <row r="2918" spans="1:13" ht="15.75" x14ac:dyDescent="0.25">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List'!$I:$I,MATCH('HFTD CPZ'!$B2918,'08W Project List'!$F:$F,0))),$K2918,#N/A)</f>
        <v>#N/A</v>
      </c>
      <c r="M2918" s="35" t="e">
        <f>IF(ISNUMBER(L2918),#N/A,IF(ISNUMBER(INDEX('Approved CPZ List'!$I:$I,MATCH('HFTD CPZ'!$B2918,'Approved CPZ List'!$B:$B,0))),$K2918,#N/A))</f>
        <v>#N/A</v>
      </c>
    </row>
    <row r="2919" spans="1:13" ht="15.75" x14ac:dyDescent="0.25">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List'!$I:$I,MATCH('HFTD CPZ'!$B2919,'08W Project List'!$F:$F,0))),$K2919,#N/A)</f>
        <v>#N/A</v>
      </c>
      <c r="M2919" s="35" t="e">
        <f>IF(ISNUMBER(L2919),#N/A,IF(ISNUMBER(INDEX('Approved CPZ List'!$I:$I,MATCH('HFTD CPZ'!$B2919,'Approved CPZ List'!$B:$B,0))),$K2919,#N/A))</f>
        <v>#N/A</v>
      </c>
    </row>
    <row r="2920" spans="1:13" ht="15.75" x14ac:dyDescent="0.25">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List'!$I:$I,MATCH('HFTD CPZ'!$B2920,'08W Project List'!$F:$F,0))),$K2920,#N/A)</f>
        <v>#N/A</v>
      </c>
      <c r="M2920" s="35" t="e">
        <f>IF(ISNUMBER(L2920),#N/A,IF(ISNUMBER(INDEX('Approved CPZ List'!$I:$I,MATCH('HFTD CPZ'!$B2920,'Approved CPZ List'!$B:$B,0))),$K2920,#N/A))</f>
        <v>#N/A</v>
      </c>
    </row>
    <row r="2921" spans="1:13" ht="15.75" x14ac:dyDescent="0.25">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List'!$I:$I,MATCH('HFTD CPZ'!$B2921,'08W Project List'!$F:$F,0))),$K2921,#N/A)</f>
        <v>#N/A</v>
      </c>
      <c r="M2921" s="35" t="e">
        <f>IF(ISNUMBER(L2921),#N/A,IF(ISNUMBER(INDEX('Approved CPZ List'!$I:$I,MATCH('HFTD CPZ'!$B2921,'Approved CPZ List'!$B:$B,0))),$K2921,#N/A))</f>
        <v>#N/A</v>
      </c>
    </row>
    <row r="2922" spans="1:13" ht="15.75" x14ac:dyDescent="0.25">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List'!$I:$I,MATCH('HFTD CPZ'!$B2922,'08W Project List'!$F:$F,0))),$K2922,#N/A)</f>
        <v>#N/A</v>
      </c>
      <c r="M2922" s="35" t="e">
        <f>IF(ISNUMBER(L2922),#N/A,IF(ISNUMBER(INDEX('Approved CPZ List'!$I:$I,MATCH('HFTD CPZ'!$B2922,'Approved CPZ List'!$B:$B,0))),$K2922,#N/A))</f>
        <v>#N/A</v>
      </c>
    </row>
    <row r="2923" spans="1:13" ht="15.75" x14ac:dyDescent="0.25">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List'!$I:$I,MATCH('HFTD CPZ'!$B2923,'08W Project List'!$F:$F,0))),$K2923,#N/A)</f>
        <v>#N/A</v>
      </c>
      <c r="M2923" s="35" t="e">
        <f>IF(ISNUMBER(L2923),#N/A,IF(ISNUMBER(INDEX('Approved CPZ List'!$I:$I,MATCH('HFTD CPZ'!$B2923,'Approved CPZ List'!$B:$B,0))),$K2923,#N/A))</f>
        <v>#N/A</v>
      </c>
    </row>
    <row r="2924" spans="1:13" ht="15.75" x14ac:dyDescent="0.25">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List'!$I:$I,MATCH('HFTD CPZ'!$B2924,'08W Project List'!$F:$F,0))),$K2924,#N/A)</f>
        <v>#N/A</v>
      </c>
      <c r="M2924" s="35" t="e">
        <f>IF(ISNUMBER(L2924),#N/A,IF(ISNUMBER(INDEX('Approved CPZ List'!$I:$I,MATCH('HFTD CPZ'!$B2924,'Approved CPZ List'!$B:$B,0))),$K2924,#N/A))</f>
        <v>#N/A</v>
      </c>
    </row>
    <row r="2925" spans="1:13" ht="15.75" x14ac:dyDescent="0.25">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List'!$I:$I,MATCH('HFTD CPZ'!$B2925,'08W Project List'!$F:$F,0))),$K2925,#N/A)</f>
        <v>#N/A</v>
      </c>
      <c r="M2925" s="35" t="e">
        <f>IF(ISNUMBER(L2925),#N/A,IF(ISNUMBER(INDEX('Approved CPZ List'!$I:$I,MATCH('HFTD CPZ'!$B2925,'Approved CPZ List'!$B:$B,0))),$K2925,#N/A))</f>
        <v>#N/A</v>
      </c>
    </row>
    <row r="2926" spans="1:13" ht="15.75" x14ac:dyDescent="0.25">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List'!$I:$I,MATCH('HFTD CPZ'!$B2926,'08W Project List'!$F:$F,0))),$K2926,#N/A)</f>
        <v>#N/A</v>
      </c>
      <c r="M2926" s="35" t="e">
        <f>IF(ISNUMBER(L2926),#N/A,IF(ISNUMBER(INDEX('Approved CPZ List'!$I:$I,MATCH('HFTD CPZ'!$B2926,'Approved CPZ List'!$B:$B,0))),$K2926,#N/A))</f>
        <v>#N/A</v>
      </c>
    </row>
    <row r="2927" spans="1:13" ht="15.75" x14ac:dyDescent="0.25">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List'!$I:$I,MATCH('HFTD CPZ'!$B2927,'08W Project List'!$F:$F,0))),$K2927,#N/A)</f>
        <v>#N/A</v>
      </c>
      <c r="M2927" s="35" t="e">
        <f>IF(ISNUMBER(L2927),#N/A,IF(ISNUMBER(INDEX('Approved CPZ List'!$I:$I,MATCH('HFTD CPZ'!$B2927,'Approved CPZ List'!$B:$B,0))),$K2927,#N/A))</f>
        <v>#N/A</v>
      </c>
    </row>
    <row r="2928" spans="1:13" ht="15.75" x14ac:dyDescent="0.25">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List'!$I:$I,MATCH('HFTD CPZ'!$B2928,'08W Project List'!$F:$F,0))),$K2928,#N/A)</f>
        <v>#N/A</v>
      </c>
      <c r="M2928" s="35" t="e">
        <f>IF(ISNUMBER(L2928),#N/A,IF(ISNUMBER(INDEX('Approved CPZ List'!$I:$I,MATCH('HFTD CPZ'!$B2928,'Approved CPZ List'!$B:$B,0))),$K2928,#N/A))</f>
        <v>#N/A</v>
      </c>
    </row>
    <row r="2929" spans="1:13" ht="15.75" x14ac:dyDescent="0.25">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List'!$I:$I,MATCH('HFTD CPZ'!$B2929,'08W Project List'!$F:$F,0))),$K2929,#N/A)</f>
        <v>#N/A</v>
      </c>
      <c r="M2929" s="35" t="e">
        <f>IF(ISNUMBER(L2929),#N/A,IF(ISNUMBER(INDEX('Approved CPZ List'!$I:$I,MATCH('HFTD CPZ'!$B2929,'Approved CPZ List'!$B:$B,0))),$K2929,#N/A))</f>
        <v>#N/A</v>
      </c>
    </row>
    <row r="2930" spans="1:13" ht="15.75" x14ac:dyDescent="0.25">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List'!$I:$I,MATCH('HFTD CPZ'!$B2930,'08W Project List'!$F:$F,0))),$K2930,#N/A)</f>
        <v>#N/A</v>
      </c>
      <c r="M2930" s="35" t="e">
        <f>IF(ISNUMBER(L2930),#N/A,IF(ISNUMBER(INDEX('Approved CPZ List'!$I:$I,MATCH('HFTD CPZ'!$B2930,'Approved CPZ List'!$B:$B,0))),$K2930,#N/A))</f>
        <v>#N/A</v>
      </c>
    </row>
    <row r="2931" spans="1:13" ht="15.75" x14ac:dyDescent="0.25">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List'!$I:$I,MATCH('HFTD CPZ'!$B2931,'08W Project List'!$F:$F,0))),$K2931,#N/A)</f>
        <v>#N/A</v>
      </c>
      <c r="M2931" s="35" t="e">
        <f>IF(ISNUMBER(L2931),#N/A,IF(ISNUMBER(INDEX('Approved CPZ List'!$I:$I,MATCH('HFTD CPZ'!$B2931,'Approved CPZ List'!$B:$B,0))),$K2931,#N/A))</f>
        <v>#N/A</v>
      </c>
    </row>
    <row r="2932" spans="1:13" ht="15.75" x14ac:dyDescent="0.25">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List'!$I:$I,MATCH('HFTD CPZ'!$B2932,'08W Project List'!$F:$F,0))),$K2932,#N/A)</f>
        <v>#N/A</v>
      </c>
      <c r="M2932" s="35" t="e">
        <f>IF(ISNUMBER(L2932),#N/A,IF(ISNUMBER(INDEX('Approved CPZ List'!$I:$I,MATCH('HFTD CPZ'!$B2932,'Approved CPZ List'!$B:$B,0))),$K2932,#N/A))</f>
        <v>#N/A</v>
      </c>
    </row>
    <row r="2933" spans="1:13" ht="15.75" x14ac:dyDescent="0.25">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List'!$I:$I,MATCH('HFTD CPZ'!$B2933,'08W Project List'!$F:$F,0))),$K2933,#N/A)</f>
        <v>#N/A</v>
      </c>
      <c r="M2933" s="35" t="e">
        <f>IF(ISNUMBER(L2933),#N/A,IF(ISNUMBER(INDEX('Approved CPZ List'!$I:$I,MATCH('HFTD CPZ'!$B2933,'Approved CPZ List'!$B:$B,0))),$K2933,#N/A))</f>
        <v>#N/A</v>
      </c>
    </row>
    <row r="2934" spans="1:13" ht="15.75" x14ac:dyDescent="0.25">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List'!$I:$I,MATCH('HFTD CPZ'!$B2934,'08W Project List'!$F:$F,0))),$K2934,#N/A)</f>
        <v>#N/A</v>
      </c>
      <c r="M2934" s="35" t="e">
        <f>IF(ISNUMBER(L2934),#N/A,IF(ISNUMBER(INDEX('Approved CPZ List'!$I:$I,MATCH('HFTD CPZ'!$B2934,'Approved CPZ List'!$B:$B,0))),$K2934,#N/A))</f>
        <v>#N/A</v>
      </c>
    </row>
    <row r="2935" spans="1:13" ht="15.75" x14ac:dyDescent="0.25">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List'!$I:$I,MATCH('HFTD CPZ'!$B2935,'08W Project List'!$F:$F,0))),$K2935,#N/A)</f>
        <v>#N/A</v>
      </c>
      <c r="M2935" s="35" t="e">
        <f>IF(ISNUMBER(L2935),#N/A,IF(ISNUMBER(INDEX('Approved CPZ List'!$I:$I,MATCH('HFTD CPZ'!$B2935,'Approved CPZ List'!$B:$B,0))),$K2935,#N/A))</f>
        <v>#N/A</v>
      </c>
    </row>
    <row r="2936" spans="1:13" ht="15.75" x14ac:dyDescent="0.25">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List'!$I:$I,MATCH('HFTD CPZ'!$B2936,'08W Project List'!$F:$F,0))),$K2936,#N/A)</f>
        <v>#N/A</v>
      </c>
      <c r="M2936" s="35" t="e">
        <f>IF(ISNUMBER(L2936),#N/A,IF(ISNUMBER(INDEX('Approved CPZ List'!$I:$I,MATCH('HFTD CPZ'!$B2936,'Approved CPZ List'!$B:$B,0))),$K2936,#N/A))</f>
        <v>#N/A</v>
      </c>
    </row>
    <row r="2937" spans="1:13" ht="15.75" x14ac:dyDescent="0.25">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List'!$I:$I,MATCH('HFTD CPZ'!$B2937,'08W Project List'!$F:$F,0))),$K2937,#N/A)</f>
        <v>#N/A</v>
      </c>
      <c r="M2937" s="35" t="e">
        <f>IF(ISNUMBER(L2937),#N/A,IF(ISNUMBER(INDEX('Approved CPZ List'!$I:$I,MATCH('HFTD CPZ'!$B2937,'Approved CPZ List'!$B:$B,0))),$K2937,#N/A))</f>
        <v>#N/A</v>
      </c>
    </row>
    <row r="2938" spans="1:13" ht="15.75" x14ac:dyDescent="0.25">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List'!$I:$I,MATCH('HFTD CPZ'!$B2938,'08W Project List'!$F:$F,0))),$K2938,#N/A)</f>
        <v>#N/A</v>
      </c>
      <c r="M2938" s="35" t="e">
        <f>IF(ISNUMBER(L2938),#N/A,IF(ISNUMBER(INDEX('Approved CPZ List'!$I:$I,MATCH('HFTD CPZ'!$B2938,'Approved CPZ List'!$B:$B,0))),$K2938,#N/A))</f>
        <v>#N/A</v>
      </c>
    </row>
    <row r="2939" spans="1:13" ht="15.75" x14ac:dyDescent="0.25">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List'!$I:$I,MATCH('HFTD CPZ'!$B2939,'08W Project List'!$F:$F,0))),$K2939,#N/A)</f>
        <v>#N/A</v>
      </c>
      <c r="M2939" s="35" t="e">
        <f>IF(ISNUMBER(L2939),#N/A,IF(ISNUMBER(INDEX('Approved CPZ List'!$I:$I,MATCH('HFTD CPZ'!$B2939,'Approved CPZ List'!$B:$B,0))),$K2939,#N/A))</f>
        <v>#N/A</v>
      </c>
    </row>
    <row r="2940" spans="1:13" ht="15.75" x14ac:dyDescent="0.25">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List'!$I:$I,MATCH('HFTD CPZ'!$B2940,'08W Project List'!$F:$F,0))),$K2940,#N/A)</f>
        <v>#N/A</v>
      </c>
      <c r="M2940" s="35" t="e">
        <f>IF(ISNUMBER(L2940),#N/A,IF(ISNUMBER(INDEX('Approved CPZ List'!$I:$I,MATCH('HFTD CPZ'!$B2940,'Approved CPZ List'!$B:$B,0))),$K2940,#N/A))</f>
        <v>#N/A</v>
      </c>
    </row>
    <row r="2941" spans="1:13" ht="15.75" x14ac:dyDescent="0.25">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List'!$I:$I,MATCH('HFTD CPZ'!$B2941,'08W Project List'!$F:$F,0))),$K2941,#N/A)</f>
        <v>#N/A</v>
      </c>
      <c r="M2941" s="35" t="e">
        <f>IF(ISNUMBER(L2941),#N/A,IF(ISNUMBER(INDEX('Approved CPZ List'!$I:$I,MATCH('HFTD CPZ'!$B2941,'Approved CPZ List'!$B:$B,0))),$K2941,#N/A))</f>
        <v>#N/A</v>
      </c>
    </row>
    <row r="2942" spans="1:13" ht="15.75" x14ac:dyDescent="0.25">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List'!$I:$I,MATCH('HFTD CPZ'!$B2942,'08W Project List'!$F:$F,0))),$K2942,#N/A)</f>
        <v>#N/A</v>
      </c>
      <c r="M2942" s="35" t="e">
        <f>IF(ISNUMBER(L2942),#N/A,IF(ISNUMBER(INDEX('Approved CPZ List'!$I:$I,MATCH('HFTD CPZ'!$B2942,'Approved CPZ List'!$B:$B,0))),$K2942,#N/A))</f>
        <v>#N/A</v>
      </c>
    </row>
    <row r="2943" spans="1:13" ht="15.75" x14ac:dyDescent="0.25">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List'!$I:$I,MATCH('HFTD CPZ'!$B2943,'08W Project List'!$F:$F,0))),$K2943,#N/A)</f>
        <v>#N/A</v>
      </c>
      <c r="M2943" s="35" t="e">
        <f>IF(ISNUMBER(L2943),#N/A,IF(ISNUMBER(INDEX('Approved CPZ List'!$I:$I,MATCH('HFTD CPZ'!$B2943,'Approved CPZ List'!$B:$B,0))),$K2943,#N/A))</f>
        <v>#N/A</v>
      </c>
    </row>
    <row r="2944" spans="1:13" ht="15.75" x14ac:dyDescent="0.25">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List'!$I:$I,MATCH('HFTD CPZ'!$B2944,'08W Project List'!$F:$F,0))),$K2944,#N/A)</f>
        <v>#N/A</v>
      </c>
      <c r="M2944" s="35" t="e">
        <f>IF(ISNUMBER(L2944),#N/A,IF(ISNUMBER(INDEX('Approved CPZ List'!$I:$I,MATCH('HFTD CPZ'!$B2944,'Approved CPZ List'!$B:$B,0))),$K2944,#N/A))</f>
        <v>#N/A</v>
      </c>
    </row>
    <row r="2945" spans="1:13" ht="15.75" x14ac:dyDescent="0.25">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List'!$I:$I,MATCH('HFTD CPZ'!$B2945,'08W Project List'!$F:$F,0))),$K2945,#N/A)</f>
        <v>#N/A</v>
      </c>
      <c r="M2945" s="35" t="e">
        <f>IF(ISNUMBER(L2945),#N/A,IF(ISNUMBER(INDEX('Approved CPZ List'!$I:$I,MATCH('HFTD CPZ'!$B2945,'Approved CPZ List'!$B:$B,0))),$K2945,#N/A))</f>
        <v>#N/A</v>
      </c>
    </row>
    <row r="2946" spans="1:13" ht="15.75" x14ac:dyDescent="0.25">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List'!$I:$I,MATCH('HFTD CPZ'!$B2946,'08W Project List'!$F:$F,0))),$K2946,#N/A)</f>
        <v>#N/A</v>
      </c>
      <c r="M2946" s="35" t="e">
        <f>IF(ISNUMBER(L2946),#N/A,IF(ISNUMBER(INDEX('Approved CPZ List'!$I:$I,MATCH('HFTD CPZ'!$B2946,'Approved CPZ List'!$B:$B,0))),$K2946,#N/A))</f>
        <v>#N/A</v>
      </c>
    </row>
    <row r="2947" spans="1:13" ht="15.75" x14ac:dyDescent="0.25">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List'!$I:$I,MATCH('HFTD CPZ'!$B2947,'08W Project List'!$F:$F,0))),$K2947,#N/A)</f>
        <v>#N/A</v>
      </c>
      <c r="M2947" s="35" t="e">
        <f>IF(ISNUMBER(L2947),#N/A,IF(ISNUMBER(INDEX('Approved CPZ List'!$I:$I,MATCH('HFTD CPZ'!$B2947,'Approved CPZ List'!$B:$B,0))),$K2947,#N/A))</f>
        <v>#N/A</v>
      </c>
    </row>
    <row r="2948" spans="1:13" ht="15.75" x14ac:dyDescent="0.25">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List'!$I:$I,MATCH('HFTD CPZ'!$B2948,'08W Project List'!$F:$F,0))),$K2948,#N/A)</f>
        <v>#N/A</v>
      </c>
      <c r="M2948" s="35" t="e">
        <f>IF(ISNUMBER(L2948),#N/A,IF(ISNUMBER(INDEX('Approved CPZ List'!$I:$I,MATCH('HFTD CPZ'!$B2948,'Approved CPZ List'!$B:$B,0))),$K2948,#N/A))</f>
        <v>#N/A</v>
      </c>
    </row>
    <row r="2949" spans="1:13" ht="15.75" x14ac:dyDescent="0.25">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List'!$I:$I,MATCH('HFTD CPZ'!$B2949,'08W Project List'!$F:$F,0))),$K2949,#N/A)</f>
        <v>#N/A</v>
      </c>
      <c r="M2949" s="35" t="e">
        <f>IF(ISNUMBER(L2949),#N/A,IF(ISNUMBER(INDEX('Approved CPZ List'!$I:$I,MATCH('HFTD CPZ'!$B2949,'Approved CPZ List'!$B:$B,0))),$K2949,#N/A))</f>
        <v>#N/A</v>
      </c>
    </row>
    <row r="2950" spans="1:13" ht="15.75" x14ac:dyDescent="0.25">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List'!$I:$I,MATCH('HFTD CPZ'!$B2950,'08W Project List'!$F:$F,0))),$K2950,#N/A)</f>
        <v>#N/A</v>
      </c>
      <c r="M2950" s="35" t="e">
        <f>IF(ISNUMBER(L2950),#N/A,IF(ISNUMBER(INDEX('Approved CPZ List'!$I:$I,MATCH('HFTD CPZ'!$B2950,'Approved CPZ List'!$B:$B,0))),$K2950,#N/A))</f>
        <v>#N/A</v>
      </c>
    </row>
    <row r="2951" spans="1:13" ht="15.75" x14ac:dyDescent="0.25">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List'!$I:$I,MATCH('HFTD CPZ'!$B2951,'08W Project List'!$F:$F,0))),$K2951,#N/A)</f>
        <v>#N/A</v>
      </c>
      <c r="M2951" s="35" t="e">
        <f>IF(ISNUMBER(L2951),#N/A,IF(ISNUMBER(INDEX('Approved CPZ List'!$I:$I,MATCH('HFTD CPZ'!$B2951,'Approved CPZ List'!$B:$B,0))),$K2951,#N/A))</f>
        <v>#N/A</v>
      </c>
    </row>
    <row r="2952" spans="1:13" ht="15.75" x14ac:dyDescent="0.25">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List'!$I:$I,MATCH('HFTD CPZ'!$B2952,'08W Project List'!$F:$F,0))),$K2952,#N/A)</f>
        <v>#N/A</v>
      </c>
      <c r="M2952" s="35" t="e">
        <f>IF(ISNUMBER(L2952),#N/A,IF(ISNUMBER(INDEX('Approved CPZ List'!$I:$I,MATCH('HFTD CPZ'!$B2952,'Approved CPZ List'!$B:$B,0))),$K2952,#N/A))</f>
        <v>#N/A</v>
      </c>
    </row>
    <row r="2953" spans="1:13" ht="15.75" x14ac:dyDescent="0.25">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List'!$I:$I,MATCH('HFTD CPZ'!$B2953,'08W Project List'!$F:$F,0))),$K2953,#N/A)</f>
        <v>#N/A</v>
      </c>
      <c r="M2953" s="35" t="e">
        <f>IF(ISNUMBER(L2953),#N/A,IF(ISNUMBER(INDEX('Approved CPZ List'!$I:$I,MATCH('HFTD CPZ'!$B2953,'Approved CPZ List'!$B:$B,0))),$K2953,#N/A))</f>
        <v>#N/A</v>
      </c>
    </row>
    <row r="2954" spans="1:13" ht="15.75" x14ac:dyDescent="0.25">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List'!$I:$I,MATCH('HFTD CPZ'!$B2954,'08W Project List'!$F:$F,0))),$K2954,#N/A)</f>
        <v>#N/A</v>
      </c>
      <c r="M2954" s="35" t="e">
        <f>IF(ISNUMBER(L2954),#N/A,IF(ISNUMBER(INDEX('Approved CPZ List'!$I:$I,MATCH('HFTD CPZ'!$B2954,'Approved CPZ List'!$B:$B,0))),$K2954,#N/A))</f>
        <v>#N/A</v>
      </c>
    </row>
    <row r="2955" spans="1:13" ht="15.75" x14ac:dyDescent="0.25">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List'!$I:$I,MATCH('HFTD CPZ'!$B2955,'08W Project List'!$F:$F,0))),$K2955,#N/A)</f>
        <v>#N/A</v>
      </c>
      <c r="M2955" s="35" t="e">
        <f>IF(ISNUMBER(L2955),#N/A,IF(ISNUMBER(INDEX('Approved CPZ List'!$I:$I,MATCH('HFTD CPZ'!$B2955,'Approved CPZ List'!$B:$B,0))),$K2955,#N/A))</f>
        <v>#N/A</v>
      </c>
    </row>
    <row r="2956" spans="1:13" ht="15.75" x14ac:dyDescent="0.25">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List'!$I:$I,MATCH('HFTD CPZ'!$B2956,'08W Project List'!$F:$F,0))),$K2956,#N/A)</f>
        <v>#N/A</v>
      </c>
      <c r="M2956" s="35" t="e">
        <f>IF(ISNUMBER(L2956),#N/A,IF(ISNUMBER(INDEX('Approved CPZ List'!$I:$I,MATCH('HFTD CPZ'!$B2956,'Approved CPZ List'!$B:$B,0))),$K2956,#N/A))</f>
        <v>#N/A</v>
      </c>
    </row>
    <row r="2957" spans="1:13" ht="15.75" x14ac:dyDescent="0.25">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List'!$I:$I,MATCH('HFTD CPZ'!$B2957,'08W Project List'!$F:$F,0))),$K2957,#N/A)</f>
        <v>#N/A</v>
      </c>
      <c r="M2957" s="35" t="e">
        <f>IF(ISNUMBER(L2957),#N/A,IF(ISNUMBER(INDEX('Approved CPZ List'!$I:$I,MATCH('HFTD CPZ'!$B2957,'Approved CPZ List'!$B:$B,0))),$K2957,#N/A))</f>
        <v>#N/A</v>
      </c>
    </row>
    <row r="2958" spans="1:13" ht="15.75" x14ac:dyDescent="0.25">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List'!$I:$I,MATCH('HFTD CPZ'!$B2958,'08W Project List'!$F:$F,0))),$K2958,#N/A)</f>
        <v>#N/A</v>
      </c>
      <c r="M2958" s="35" t="e">
        <f>IF(ISNUMBER(L2958),#N/A,IF(ISNUMBER(INDEX('Approved CPZ List'!$I:$I,MATCH('HFTD CPZ'!$B2958,'Approved CPZ List'!$B:$B,0))),$K2958,#N/A))</f>
        <v>#N/A</v>
      </c>
    </row>
    <row r="2959" spans="1:13" ht="15.75" x14ac:dyDescent="0.25">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List'!$I:$I,MATCH('HFTD CPZ'!$B2959,'08W Project List'!$F:$F,0))),$K2959,#N/A)</f>
        <v>#N/A</v>
      </c>
      <c r="M2959" s="35" t="e">
        <f>IF(ISNUMBER(L2959),#N/A,IF(ISNUMBER(INDEX('Approved CPZ List'!$I:$I,MATCH('HFTD CPZ'!$B2959,'Approved CPZ List'!$B:$B,0))),$K2959,#N/A))</f>
        <v>#N/A</v>
      </c>
    </row>
    <row r="2960" spans="1:13" ht="15.75" x14ac:dyDescent="0.25">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List'!$I:$I,MATCH('HFTD CPZ'!$B2960,'08W Project List'!$F:$F,0))),$K2960,#N/A)</f>
        <v>#N/A</v>
      </c>
      <c r="M2960" s="35" t="e">
        <f>IF(ISNUMBER(L2960),#N/A,IF(ISNUMBER(INDEX('Approved CPZ List'!$I:$I,MATCH('HFTD CPZ'!$B2960,'Approved CPZ List'!$B:$B,0))),$K2960,#N/A))</f>
        <v>#N/A</v>
      </c>
    </row>
    <row r="2961" spans="1:13" ht="15.75" x14ac:dyDescent="0.25">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List'!$I:$I,MATCH('HFTD CPZ'!$B2961,'08W Project List'!$F:$F,0))),$K2961,#N/A)</f>
        <v>#N/A</v>
      </c>
      <c r="M2961" s="35" t="e">
        <f>IF(ISNUMBER(L2961),#N/A,IF(ISNUMBER(INDEX('Approved CPZ List'!$I:$I,MATCH('HFTD CPZ'!$B2961,'Approved CPZ List'!$B:$B,0))),$K2961,#N/A))</f>
        <v>#N/A</v>
      </c>
    </row>
    <row r="2962" spans="1:13" ht="15.75" x14ac:dyDescent="0.25">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List'!$I:$I,MATCH('HFTD CPZ'!$B2962,'08W Project List'!$F:$F,0))),$K2962,#N/A)</f>
        <v>#N/A</v>
      </c>
      <c r="M2962" s="35" t="e">
        <f>IF(ISNUMBER(L2962),#N/A,IF(ISNUMBER(INDEX('Approved CPZ List'!$I:$I,MATCH('HFTD CPZ'!$B2962,'Approved CPZ List'!$B:$B,0))),$K2962,#N/A))</f>
        <v>#N/A</v>
      </c>
    </row>
    <row r="2963" spans="1:13" ht="15.75" x14ac:dyDescent="0.25">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List'!$I:$I,MATCH('HFTD CPZ'!$B2963,'08W Project List'!$F:$F,0))),$K2963,#N/A)</f>
        <v>#N/A</v>
      </c>
      <c r="M2963" s="35" t="e">
        <f>IF(ISNUMBER(L2963),#N/A,IF(ISNUMBER(INDEX('Approved CPZ List'!$I:$I,MATCH('HFTD CPZ'!$B2963,'Approved CPZ List'!$B:$B,0))),$K2963,#N/A))</f>
        <v>#N/A</v>
      </c>
    </row>
    <row r="2964" spans="1:13" ht="15.75" x14ac:dyDescent="0.25">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List'!$I:$I,MATCH('HFTD CPZ'!$B2964,'08W Project List'!$F:$F,0))),$K2964,#N/A)</f>
        <v>#N/A</v>
      </c>
      <c r="M2964" s="35" t="e">
        <f>IF(ISNUMBER(L2964),#N/A,IF(ISNUMBER(INDEX('Approved CPZ List'!$I:$I,MATCH('HFTD CPZ'!$B2964,'Approved CPZ List'!$B:$B,0))),$K2964,#N/A))</f>
        <v>#N/A</v>
      </c>
    </row>
    <row r="2965" spans="1:13" ht="15.75" x14ac:dyDescent="0.25">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List'!$I:$I,MATCH('HFTD CPZ'!$B2965,'08W Project List'!$F:$F,0))),$K2965,#N/A)</f>
        <v>#N/A</v>
      </c>
      <c r="M2965" s="35" t="e">
        <f>IF(ISNUMBER(L2965),#N/A,IF(ISNUMBER(INDEX('Approved CPZ List'!$I:$I,MATCH('HFTD CPZ'!$B2965,'Approved CPZ List'!$B:$B,0))),$K2965,#N/A))</f>
        <v>#N/A</v>
      </c>
    </row>
    <row r="2966" spans="1:13" ht="15.75" x14ac:dyDescent="0.25">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List'!$I:$I,MATCH('HFTD CPZ'!$B2966,'08W Project List'!$F:$F,0))),$K2966,#N/A)</f>
        <v>#N/A</v>
      </c>
      <c r="M2966" s="35" t="e">
        <f>IF(ISNUMBER(L2966),#N/A,IF(ISNUMBER(INDEX('Approved CPZ List'!$I:$I,MATCH('HFTD CPZ'!$B2966,'Approved CPZ List'!$B:$B,0))),$K2966,#N/A))</f>
        <v>#N/A</v>
      </c>
    </row>
    <row r="2967" spans="1:13" ht="15.75" x14ac:dyDescent="0.25">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List'!$I:$I,MATCH('HFTD CPZ'!$B2967,'08W Project List'!$F:$F,0))),$K2967,#N/A)</f>
        <v>#N/A</v>
      </c>
      <c r="M2967" s="35" t="e">
        <f>IF(ISNUMBER(L2967),#N/A,IF(ISNUMBER(INDEX('Approved CPZ List'!$I:$I,MATCH('HFTD CPZ'!$B2967,'Approved CPZ List'!$B:$B,0))),$K2967,#N/A))</f>
        <v>#N/A</v>
      </c>
    </row>
    <row r="2968" spans="1:13" ht="15.75" x14ac:dyDescent="0.25">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List'!$I:$I,MATCH('HFTD CPZ'!$B2968,'08W Project List'!$F:$F,0))),$K2968,#N/A)</f>
        <v>#N/A</v>
      </c>
      <c r="M2968" s="35" t="e">
        <f>IF(ISNUMBER(L2968),#N/A,IF(ISNUMBER(INDEX('Approved CPZ List'!$I:$I,MATCH('HFTD CPZ'!$B2968,'Approved CPZ List'!$B:$B,0))),$K2968,#N/A))</f>
        <v>#N/A</v>
      </c>
    </row>
    <row r="2969" spans="1:13" ht="15.75" x14ac:dyDescent="0.25">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List'!$I:$I,MATCH('HFTD CPZ'!$B2969,'08W Project List'!$F:$F,0))),$K2969,#N/A)</f>
        <v>#N/A</v>
      </c>
      <c r="M2969" s="35" t="e">
        <f>IF(ISNUMBER(L2969),#N/A,IF(ISNUMBER(INDEX('Approved CPZ List'!$I:$I,MATCH('HFTD CPZ'!$B2969,'Approved CPZ List'!$B:$B,0))),$K2969,#N/A))</f>
        <v>#N/A</v>
      </c>
    </row>
    <row r="2970" spans="1:13" ht="15.75" x14ac:dyDescent="0.25">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List'!$I:$I,MATCH('HFTD CPZ'!$B2970,'08W Project List'!$F:$F,0))),$K2970,#N/A)</f>
        <v>#N/A</v>
      </c>
      <c r="M2970" s="35" t="e">
        <f>IF(ISNUMBER(L2970),#N/A,IF(ISNUMBER(INDEX('Approved CPZ List'!$I:$I,MATCH('HFTD CPZ'!$B2970,'Approved CPZ List'!$B:$B,0))),$K2970,#N/A))</f>
        <v>#N/A</v>
      </c>
    </row>
    <row r="2971" spans="1:13" ht="15.75" x14ac:dyDescent="0.25">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List'!$I:$I,MATCH('HFTD CPZ'!$B2971,'08W Project List'!$F:$F,0))),$K2971,#N/A)</f>
        <v>#N/A</v>
      </c>
      <c r="M2971" s="35" t="e">
        <f>IF(ISNUMBER(L2971),#N/A,IF(ISNUMBER(INDEX('Approved CPZ List'!$I:$I,MATCH('HFTD CPZ'!$B2971,'Approved CPZ List'!$B:$B,0))),$K2971,#N/A))</f>
        <v>#N/A</v>
      </c>
    </row>
    <row r="2972" spans="1:13" ht="15.75" x14ac:dyDescent="0.25">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List'!$I:$I,MATCH('HFTD CPZ'!$B2972,'08W Project List'!$F:$F,0))),$K2972,#N/A)</f>
        <v>#N/A</v>
      </c>
      <c r="M2972" s="35" t="e">
        <f>IF(ISNUMBER(L2972),#N/A,IF(ISNUMBER(INDEX('Approved CPZ List'!$I:$I,MATCH('HFTD CPZ'!$B2972,'Approved CPZ List'!$B:$B,0))),$K2972,#N/A))</f>
        <v>#N/A</v>
      </c>
    </row>
    <row r="2973" spans="1:13" ht="15.75" x14ac:dyDescent="0.25">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List'!$I:$I,MATCH('HFTD CPZ'!$B2973,'08W Project List'!$F:$F,0))),$K2973,#N/A)</f>
        <v>#N/A</v>
      </c>
      <c r="M2973" s="35" t="e">
        <f>IF(ISNUMBER(L2973),#N/A,IF(ISNUMBER(INDEX('Approved CPZ List'!$I:$I,MATCH('HFTD CPZ'!$B2973,'Approved CPZ List'!$B:$B,0))),$K2973,#N/A))</f>
        <v>#N/A</v>
      </c>
    </row>
    <row r="2974" spans="1:13" ht="15.75" x14ac:dyDescent="0.25">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List'!$I:$I,MATCH('HFTD CPZ'!$B2974,'08W Project List'!$F:$F,0))),$K2974,#N/A)</f>
        <v>#N/A</v>
      </c>
      <c r="M2974" s="35" t="e">
        <f>IF(ISNUMBER(L2974),#N/A,IF(ISNUMBER(INDEX('Approved CPZ List'!$I:$I,MATCH('HFTD CPZ'!$B2974,'Approved CPZ List'!$B:$B,0))),$K2974,#N/A))</f>
        <v>#N/A</v>
      </c>
    </row>
    <row r="2975" spans="1:13" ht="15.75" x14ac:dyDescent="0.25">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List'!$I:$I,MATCH('HFTD CPZ'!$B2975,'08W Project List'!$F:$F,0))),$K2975,#N/A)</f>
        <v>#N/A</v>
      </c>
      <c r="M2975" s="35" t="e">
        <f>IF(ISNUMBER(L2975),#N/A,IF(ISNUMBER(INDEX('Approved CPZ List'!$I:$I,MATCH('HFTD CPZ'!$B2975,'Approved CPZ List'!$B:$B,0))),$K2975,#N/A))</f>
        <v>#N/A</v>
      </c>
    </row>
    <row r="2976" spans="1:13" ht="15.75" x14ac:dyDescent="0.25">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List'!$I:$I,MATCH('HFTD CPZ'!$B2976,'08W Project List'!$F:$F,0))),$K2976,#N/A)</f>
        <v>#N/A</v>
      </c>
      <c r="M2976" s="35" t="e">
        <f>IF(ISNUMBER(L2976),#N/A,IF(ISNUMBER(INDEX('Approved CPZ List'!$I:$I,MATCH('HFTD CPZ'!$B2976,'Approved CPZ List'!$B:$B,0))),$K2976,#N/A))</f>
        <v>#N/A</v>
      </c>
    </row>
    <row r="2977" spans="1:13" ht="15.75" x14ac:dyDescent="0.25">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List'!$I:$I,MATCH('HFTD CPZ'!$B2977,'08W Project List'!$F:$F,0))),$K2977,#N/A)</f>
        <v>#N/A</v>
      </c>
      <c r="M2977" s="35" t="e">
        <f>IF(ISNUMBER(L2977),#N/A,IF(ISNUMBER(INDEX('Approved CPZ List'!$I:$I,MATCH('HFTD CPZ'!$B2977,'Approved CPZ List'!$B:$B,0))),$K2977,#N/A))</f>
        <v>#N/A</v>
      </c>
    </row>
    <row r="2978" spans="1:13" ht="15.75" x14ac:dyDescent="0.25">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List'!$I:$I,MATCH('HFTD CPZ'!$B2978,'08W Project List'!$F:$F,0))),$K2978,#N/A)</f>
        <v>#N/A</v>
      </c>
      <c r="M2978" s="35" t="e">
        <f>IF(ISNUMBER(L2978),#N/A,IF(ISNUMBER(INDEX('Approved CPZ List'!$I:$I,MATCH('HFTD CPZ'!$B2978,'Approved CPZ List'!$B:$B,0))),$K2978,#N/A))</f>
        <v>#N/A</v>
      </c>
    </row>
    <row r="2979" spans="1:13" ht="15.75" x14ac:dyDescent="0.25">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List'!$I:$I,MATCH('HFTD CPZ'!$B2979,'08W Project List'!$F:$F,0))),$K2979,#N/A)</f>
        <v>#N/A</v>
      </c>
      <c r="M2979" s="35" t="e">
        <f>IF(ISNUMBER(L2979),#N/A,IF(ISNUMBER(INDEX('Approved CPZ List'!$I:$I,MATCH('HFTD CPZ'!$B2979,'Approved CPZ List'!$B:$B,0))),$K2979,#N/A))</f>
        <v>#N/A</v>
      </c>
    </row>
    <row r="2980" spans="1:13" ht="15.75" x14ac:dyDescent="0.25">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List'!$I:$I,MATCH('HFTD CPZ'!$B2980,'08W Project List'!$F:$F,0))),$K2980,#N/A)</f>
        <v>#N/A</v>
      </c>
      <c r="M2980" s="35" t="e">
        <f>IF(ISNUMBER(L2980),#N/A,IF(ISNUMBER(INDEX('Approved CPZ List'!$I:$I,MATCH('HFTD CPZ'!$B2980,'Approved CPZ List'!$B:$B,0))),$K2980,#N/A))</f>
        <v>#N/A</v>
      </c>
    </row>
    <row r="2981" spans="1:13" ht="15.75" x14ac:dyDescent="0.25">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List'!$I:$I,MATCH('HFTD CPZ'!$B2981,'08W Project List'!$F:$F,0))),$K2981,#N/A)</f>
        <v>#N/A</v>
      </c>
      <c r="M2981" s="35" t="e">
        <f>IF(ISNUMBER(L2981),#N/A,IF(ISNUMBER(INDEX('Approved CPZ List'!$I:$I,MATCH('HFTD CPZ'!$B2981,'Approved CPZ List'!$B:$B,0))),$K2981,#N/A))</f>
        <v>#N/A</v>
      </c>
    </row>
    <row r="2982" spans="1:13" ht="15.75" x14ac:dyDescent="0.25">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List'!$I:$I,MATCH('HFTD CPZ'!$B2982,'08W Project List'!$F:$F,0))),$K2982,#N/A)</f>
        <v>#N/A</v>
      </c>
      <c r="M2982" s="35" t="e">
        <f>IF(ISNUMBER(L2982),#N/A,IF(ISNUMBER(INDEX('Approved CPZ List'!$I:$I,MATCH('HFTD CPZ'!$B2982,'Approved CPZ List'!$B:$B,0))),$K2982,#N/A))</f>
        <v>#N/A</v>
      </c>
    </row>
    <row r="2983" spans="1:13" ht="15.75" x14ac:dyDescent="0.25">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List'!$I:$I,MATCH('HFTD CPZ'!$B2983,'08W Project List'!$F:$F,0))),$K2983,#N/A)</f>
        <v>#N/A</v>
      </c>
      <c r="M2983" s="35" t="e">
        <f>IF(ISNUMBER(L2983),#N/A,IF(ISNUMBER(INDEX('Approved CPZ List'!$I:$I,MATCH('HFTD CPZ'!$B2983,'Approved CPZ List'!$B:$B,0))),$K2983,#N/A))</f>
        <v>#N/A</v>
      </c>
    </row>
    <row r="2984" spans="1:13" ht="15.75" x14ac:dyDescent="0.25">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List'!$I:$I,MATCH('HFTD CPZ'!$B2984,'08W Project List'!$F:$F,0))),$K2984,#N/A)</f>
        <v>#N/A</v>
      </c>
      <c r="M2984" s="35" t="e">
        <f>IF(ISNUMBER(L2984),#N/A,IF(ISNUMBER(INDEX('Approved CPZ List'!$I:$I,MATCH('HFTD CPZ'!$B2984,'Approved CPZ List'!$B:$B,0))),$K2984,#N/A))</f>
        <v>#N/A</v>
      </c>
    </row>
    <row r="2985" spans="1:13" ht="15.75" x14ac:dyDescent="0.25">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List'!$I:$I,MATCH('HFTD CPZ'!$B2985,'08W Project List'!$F:$F,0))),$K2985,#N/A)</f>
        <v>#N/A</v>
      </c>
      <c r="M2985" s="35" t="e">
        <f>IF(ISNUMBER(L2985),#N/A,IF(ISNUMBER(INDEX('Approved CPZ List'!$I:$I,MATCH('HFTD CPZ'!$B2985,'Approved CPZ List'!$B:$B,0))),$K2985,#N/A))</f>
        <v>#N/A</v>
      </c>
    </row>
    <row r="2986" spans="1:13" ht="15.75" x14ac:dyDescent="0.25">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List'!$I:$I,MATCH('HFTD CPZ'!$B2986,'08W Project List'!$F:$F,0))),$K2986,#N/A)</f>
        <v>#N/A</v>
      </c>
      <c r="M2986" s="35" t="e">
        <f>IF(ISNUMBER(L2986),#N/A,IF(ISNUMBER(INDEX('Approved CPZ List'!$I:$I,MATCH('HFTD CPZ'!$B2986,'Approved CPZ List'!$B:$B,0))),$K2986,#N/A))</f>
        <v>#N/A</v>
      </c>
    </row>
    <row r="2987" spans="1:13" ht="15.75" x14ac:dyDescent="0.25">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List'!$I:$I,MATCH('HFTD CPZ'!$B2987,'08W Project List'!$F:$F,0))),$K2987,#N/A)</f>
        <v>#N/A</v>
      </c>
      <c r="M2987" s="35" t="e">
        <f>IF(ISNUMBER(L2987),#N/A,IF(ISNUMBER(INDEX('Approved CPZ List'!$I:$I,MATCH('HFTD CPZ'!$B2987,'Approved CPZ List'!$B:$B,0))),$K2987,#N/A))</f>
        <v>#N/A</v>
      </c>
    </row>
    <row r="2988" spans="1:13" ht="15.75" x14ac:dyDescent="0.25">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List'!$I:$I,MATCH('HFTD CPZ'!$B2988,'08W Project List'!$F:$F,0))),$K2988,#N/A)</f>
        <v>#N/A</v>
      </c>
      <c r="M2988" s="35" t="e">
        <f>IF(ISNUMBER(L2988),#N/A,IF(ISNUMBER(INDEX('Approved CPZ List'!$I:$I,MATCH('HFTD CPZ'!$B2988,'Approved CPZ List'!$B:$B,0))),$K2988,#N/A))</f>
        <v>#N/A</v>
      </c>
    </row>
    <row r="2989" spans="1:13" ht="15.75" x14ac:dyDescent="0.25">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List'!$I:$I,MATCH('HFTD CPZ'!$B2989,'08W Project List'!$F:$F,0))),$K2989,#N/A)</f>
        <v>#N/A</v>
      </c>
      <c r="M2989" s="35" t="e">
        <f>IF(ISNUMBER(L2989),#N/A,IF(ISNUMBER(INDEX('Approved CPZ List'!$I:$I,MATCH('HFTD CPZ'!$B2989,'Approved CPZ List'!$B:$B,0))),$K2989,#N/A))</f>
        <v>#N/A</v>
      </c>
    </row>
    <row r="2990" spans="1:13" ht="15.75" x14ac:dyDescent="0.25">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List'!$I:$I,MATCH('HFTD CPZ'!$B2990,'08W Project List'!$F:$F,0))),$K2990,#N/A)</f>
        <v>#N/A</v>
      </c>
      <c r="M2990" s="35" t="e">
        <f>IF(ISNUMBER(L2990),#N/A,IF(ISNUMBER(INDEX('Approved CPZ List'!$I:$I,MATCH('HFTD CPZ'!$B2990,'Approved CPZ List'!$B:$B,0))),$K2990,#N/A))</f>
        <v>#N/A</v>
      </c>
    </row>
    <row r="2991" spans="1:13" ht="15.75" x14ac:dyDescent="0.25">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List'!$I:$I,MATCH('HFTD CPZ'!$B2991,'08W Project List'!$F:$F,0))),$K2991,#N/A)</f>
        <v>#N/A</v>
      </c>
      <c r="M2991" s="35" t="e">
        <f>IF(ISNUMBER(L2991),#N/A,IF(ISNUMBER(INDEX('Approved CPZ List'!$I:$I,MATCH('HFTD CPZ'!$B2991,'Approved CPZ List'!$B:$B,0))),$K2991,#N/A))</f>
        <v>#N/A</v>
      </c>
    </row>
    <row r="2992" spans="1:13" ht="15.75" x14ac:dyDescent="0.25">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List'!$I:$I,MATCH('HFTD CPZ'!$B2992,'08W Project List'!$F:$F,0))),$K2992,#N/A)</f>
        <v>#N/A</v>
      </c>
      <c r="M2992" s="35" t="e">
        <f>IF(ISNUMBER(L2992),#N/A,IF(ISNUMBER(INDEX('Approved CPZ List'!$I:$I,MATCH('HFTD CPZ'!$B2992,'Approved CPZ List'!$B:$B,0))),$K2992,#N/A))</f>
        <v>#N/A</v>
      </c>
    </row>
    <row r="2993" spans="1:13" ht="15.75" x14ac:dyDescent="0.25">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List'!$I:$I,MATCH('HFTD CPZ'!$B2993,'08W Project List'!$F:$F,0))),$K2993,#N/A)</f>
        <v>#N/A</v>
      </c>
      <c r="M2993" s="35" t="e">
        <f>IF(ISNUMBER(L2993),#N/A,IF(ISNUMBER(INDEX('Approved CPZ List'!$I:$I,MATCH('HFTD CPZ'!$B2993,'Approved CPZ List'!$B:$B,0))),$K2993,#N/A))</f>
        <v>#N/A</v>
      </c>
    </row>
    <row r="2994" spans="1:13" ht="15.75" x14ac:dyDescent="0.25">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List'!$I:$I,MATCH('HFTD CPZ'!$B2994,'08W Project List'!$F:$F,0))),$K2994,#N/A)</f>
        <v>#N/A</v>
      </c>
      <c r="M2994" s="35" t="e">
        <f>IF(ISNUMBER(L2994),#N/A,IF(ISNUMBER(INDEX('Approved CPZ List'!$I:$I,MATCH('HFTD CPZ'!$B2994,'Approved CPZ List'!$B:$B,0))),$K2994,#N/A))</f>
        <v>#N/A</v>
      </c>
    </row>
    <row r="2995" spans="1:13" ht="15.75" x14ac:dyDescent="0.25">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List'!$I:$I,MATCH('HFTD CPZ'!$B2995,'08W Project List'!$F:$F,0))),$K2995,#N/A)</f>
        <v>#N/A</v>
      </c>
      <c r="M2995" s="35" t="e">
        <f>IF(ISNUMBER(L2995),#N/A,IF(ISNUMBER(INDEX('Approved CPZ List'!$I:$I,MATCH('HFTD CPZ'!$B2995,'Approved CPZ List'!$B:$B,0))),$K2995,#N/A))</f>
        <v>#N/A</v>
      </c>
    </row>
    <row r="2996" spans="1:13" ht="15.75" x14ac:dyDescent="0.25">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List'!$I:$I,MATCH('HFTD CPZ'!$B2996,'08W Project List'!$F:$F,0))),$K2996,#N/A)</f>
        <v>#N/A</v>
      </c>
      <c r="M2996" s="35" t="e">
        <f>IF(ISNUMBER(L2996),#N/A,IF(ISNUMBER(INDEX('Approved CPZ List'!$I:$I,MATCH('HFTD CPZ'!$B2996,'Approved CPZ List'!$B:$B,0))),$K2996,#N/A))</f>
        <v>#N/A</v>
      </c>
    </row>
    <row r="2997" spans="1:13" ht="15.75" x14ac:dyDescent="0.25">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List'!$I:$I,MATCH('HFTD CPZ'!$B2997,'08W Project List'!$F:$F,0))),$K2997,#N/A)</f>
        <v>#N/A</v>
      </c>
      <c r="M2997" s="35" t="e">
        <f>IF(ISNUMBER(L2997),#N/A,IF(ISNUMBER(INDEX('Approved CPZ List'!$I:$I,MATCH('HFTD CPZ'!$B2997,'Approved CPZ List'!$B:$B,0))),$K2997,#N/A))</f>
        <v>#N/A</v>
      </c>
    </row>
    <row r="2998" spans="1:13" ht="15.75" x14ac:dyDescent="0.25">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List'!$I:$I,MATCH('HFTD CPZ'!$B2998,'08W Project List'!$F:$F,0))),$K2998,#N/A)</f>
        <v>#N/A</v>
      </c>
      <c r="M2998" s="35" t="e">
        <f>IF(ISNUMBER(L2998),#N/A,IF(ISNUMBER(INDEX('Approved CPZ List'!$I:$I,MATCH('HFTD CPZ'!$B2998,'Approved CPZ List'!$B:$B,0))),$K2998,#N/A))</f>
        <v>#N/A</v>
      </c>
    </row>
    <row r="2999" spans="1:13" ht="15.75" x14ac:dyDescent="0.25">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List'!$I:$I,MATCH('HFTD CPZ'!$B2999,'08W Project List'!$F:$F,0))),$K2999,#N/A)</f>
        <v>#N/A</v>
      </c>
      <c r="M2999" s="35" t="e">
        <f>IF(ISNUMBER(L2999),#N/A,IF(ISNUMBER(INDEX('Approved CPZ List'!$I:$I,MATCH('HFTD CPZ'!$B2999,'Approved CPZ List'!$B:$B,0))),$K2999,#N/A))</f>
        <v>#N/A</v>
      </c>
    </row>
    <row r="3000" spans="1:13" ht="15.75" x14ac:dyDescent="0.25">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List'!$I:$I,MATCH('HFTD CPZ'!$B3000,'08W Project List'!$F:$F,0))),$K3000,#N/A)</f>
        <v>#N/A</v>
      </c>
      <c r="M3000" s="35" t="e">
        <f>IF(ISNUMBER(L3000),#N/A,IF(ISNUMBER(INDEX('Approved CPZ List'!$I:$I,MATCH('HFTD CPZ'!$B3000,'Approved CPZ List'!$B:$B,0))),$K3000,#N/A))</f>
        <v>#N/A</v>
      </c>
    </row>
    <row r="3001" spans="1:13" ht="15.75" x14ac:dyDescent="0.25">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List'!$I:$I,MATCH('HFTD CPZ'!$B3001,'08W Project List'!$F:$F,0))),$K3001,#N/A)</f>
        <v>#N/A</v>
      </c>
      <c r="M3001" s="35" t="e">
        <f>IF(ISNUMBER(L3001),#N/A,IF(ISNUMBER(INDEX('Approved CPZ List'!$I:$I,MATCH('HFTD CPZ'!$B3001,'Approved CPZ List'!$B:$B,0))),$K3001,#N/A))</f>
        <v>#N/A</v>
      </c>
    </row>
    <row r="3002" spans="1:13" ht="15.75" x14ac:dyDescent="0.25">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List'!$I:$I,MATCH('HFTD CPZ'!$B3002,'08W Project List'!$F:$F,0))),$K3002,#N/A)</f>
        <v>#N/A</v>
      </c>
      <c r="M3002" s="35" t="e">
        <f>IF(ISNUMBER(L3002),#N/A,IF(ISNUMBER(INDEX('Approved CPZ List'!$I:$I,MATCH('HFTD CPZ'!$B3002,'Approved CPZ List'!$B:$B,0))),$K3002,#N/A))</f>
        <v>#N/A</v>
      </c>
    </row>
    <row r="3003" spans="1:13" ht="15.75" x14ac:dyDescent="0.25">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List'!$I:$I,MATCH('HFTD CPZ'!$B3003,'08W Project List'!$F:$F,0))),$K3003,#N/A)</f>
        <v>#N/A</v>
      </c>
      <c r="M3003" s="35" t="e">
        <f>IF(ISNUMBER(L3003),#N/A,IF(ISNUMBER(INDEX('Approved CPZ List'!$I:$I,MATCH('HFTD CPZ'!$B3003,'Approved CPZ List'!$B:$B,0))),$K3003,#N/A))</f>
        <v>#N/A</v>
      </c>
    </row>
    <row r="3004" spans="1:13" ht="15.75" x14ac:dyDescent="0.25">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List'!$I:$I,MATCH('HFTD CPZ'!$B3004,'08W Project List'!$F:$F,0))),$K3004,#N/A)</f>
        <v>#N/A</v>
      </c>
      <c r="M3004" s="35" t="e">
        <f>IF(ISNUMBER(L3004),#N/A,IF(ISNUMBER(INDEX('Approved CPZ List'!$I:$I,MATCH('HFTD CPZ'!$B3004,'Approved CPZ List'!$B:$B,0))),$K3004,#N/A))</f>
        <v>#N/A</v>
      </c>
    </row>
    <row r="3005" spans="1:13" ht="15.75" x14ac:dyDescent="0.25">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List'!$I:$I,MATCH('HFTD CPZ'!$B3005,'08W Project List'!$F:$F,0))),$K3005,#N/A)</f>
        <v>#N/A</v>
      </c>
      <c r="M3005" s="35" t="e">
        <f>IF(ISNUMBER(L3005),#N/A,IF(ISNUMBER(INDEX('Approved CPZ List'!$I:$I,MATCH('HFTD CPZ'!$B3005,'Approved CPZ List'!$B:$B,0))),$K3005,#N/A))</f>
        <v>#N/A</v>
      </c>
    </row>
    <row r="3006" spans="1:13" ht="15.75" x14ac:dyDescent="0.25">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List'!$I:$I,MATCH('HFTD CPZ'!$B3006,'08W Project List'!$F:$F,0))),$K3006,#N/A)</f>
        <v>#N/A</v>
      </c>
      <c r="M3006" s="35" t="e">
        <f>IF(ISNUMBER(L3006),#N/A,IF(ISNUMBER(INDEX('Approved CPZ List'!$I:$I,MATCH('HFTD CPZ'!$B3006,'Approved CPZ List'!$B:$B,0))),$K3006,#N/A))</f>
        <v>#N/A</v>
      </c>
    </row>
    <row r="3007" spans="1:13" ht="15.75" x14ac:dyDescent="0.25">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List'!$I:$I,MATCH('HFTD CPZ'!$B3007,'08W Project List'!$F:$F,0))),$K3007,#N/A)</f>
        <v>#N/A</v>
      </c>
      <c r="M3007" s="35" t="e">
        <f>IF(ISNUMBER(L3007),#N/A,IF(ISNUMBER(INDEX('Approved CPZ List'!$I:$I,MATCH('HFTD CPZ'!$B3007,'Approved CPZ List'!$B:$B,0))),$K3007,#N/A))</f>
        <v>#N/A</v>
      </c>
    </row>
    <row r="3008" spans="1:13" ht="15.75" x14ac:dyDescent="0.25">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List'!$I:$I,MATCH('HFTD CPZ'!$B3008,'08W Project List'!$F:$F,0))),$K3008,#N/A)</f>
        <v>#N/A</v>
      </c>
      <c r="M3008" s="35" t="e">
        <f>IF(ISNUMBER(L3008),#N/A,IF(ISNUMBER(INDEX('Approved CPZ List'!$I:$I,MATCH('HFTD CPZ'!$B3008,'Approved CPZ List'!$B:$B,0))),$K3008,#N/A))</f>
        <v>#N/A</v>
      </c>
    </row>
    <row r="3009" spans="1:13" ht="15.75" x14ac:dyDescent="0.25">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List'!$I:$I,MATCH('HFTD CPZ'!$B3009,'08W Project List'!$F:$F,0))),$K3009,#N/A)</f>
        <v>#N/A</v>
      </c>
      <c r="M3009" s="35" t="e">
        <f>IF(ISNUMBER(L3009),#N/A,IF(ISNUMBER(INDEX('Approved CPZ List'!$I:$I,MATCH('HFTD CPZ'!$B3009,'Approved CPZ List'!$B:$B,0))),$K3009,#N/A))</f>
        <v>#N/A</v>
      </c>
    </row>
    <row r="3010" spans="1:13" ht="15.75" x14ac:dyDescent="0.25">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List'!$I:$I,MATCH('HFTD CPZ'!$B3010,'08W Project List'!$F:$F,0))),$K3010,#N/A)</f>
        <v>#N/A</v>
      </c>
      <c r="M3010" s="35" t="e">
        <f>IF(ISNUMBER(L3010),#N/A,IF(ISNUMBER(INDEX('Approved CPZ List'!$I:$I,MATCH('HFTD CPZ'!$B3010,'Approved CPZ List'!$B:$B,0))),$K3010,#N/A))</f>
        <v>#N/A</v>
      </c>
    </row>
    <row r="3011" spans="1:13" ht="15.75" x14ac:dyDescent="0.25">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List'!$I:$I,MATCH('HFTD CPZ'!$B3011,'08W Project List'!$F:$F,0))),$K3011,#N/A)</f>
        <v>#N/A</v>
      </c>
      <c r="M3011" s="35" t="e">
        <f>IF(ISNUMBER(L3011),#N/A,IF(ISNUMBER(INDEX('Approved CPZ List'!$I:$I,MATCH('HFTD CPZ'!$B3011,'Approved CPZ List'!$B:$B,0))),$K3011,#N/A))</f>
        <v>#N/A</v>
      </c>
    </row>
    <row r="3012" spans="1:13" ht="15.75" x14ac:dyDescent="0.25">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List'!$I:$I,MATCH('HFTD CPZ'!$B3012,'08W Project List'!$F:$F,0))),$K3012,#N/A)</f>
        <v>#N/A</v>
      </c>
      <c r="M3012" s="35" t="e">
        <f>IF(ISNUMBER(L3012),#N/A,IF(ISNUMBER(INDEX('Approved CPZ List'!$I:$I,MATCH('HFTD CPZ'!$B3012,'Approved CPZ List'!$B:$B,0))),$K3012,#N/A))</f>
        <v>#N/A</v>
      </c>
    </row>
    <row r="3013" spans="1:13" ht="15.75" x14ac:dyDescent="0.25">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List'!$I:$I,MATCH('HFTD CPZ'!$B3013,'08W Project List'!$F:$F,0))),$K3013,#N/A)</f>
        <v>#N/A</v>
      </c>
      <c r="M3013" s="35" t="e">
        <f>IF(ISNUMBER(L3013),#N/A,IF(ISNUMBER(INDEX('Approved CPZ List'!$I:$I,MATCH('HFTD CPZ'!$B3013,'Approved CPZ List'!$B:$B,0))),$K3013,#N/A))</f>
        <v>#N/A</v>
      </c>
    </row>
    <row r="3014" spans="1:13" ht="15.75" x14ac:dyDescent="0.25">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List'!$I:$I,MATCH('HFTD CPZ'!$B3014,'08W Project List'!$F:$F,0))),$K3014,#N/A)</f>
        <v>#N/A</v>
      </c>
      <c r="M3014" s="35" t="e">
        <f>IF(ISNUMBER(L3014),#N/A,IF(ISNUMBER(INDEX('Approved CPZ List'!$I:$I,MATCH('HFTD CPZ'!$B3014,'Approved CPZ List'!$B:$B,0))),$K3014,#N/A))</f>
        <v>#N/A</v>
      </c>
    </row>
    <row r="3015" spans="1:13" ht="15.75" x14ac:dyDescent="0.25">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List'!$I:$I,MATCH('HFTD CPZ'!$B3015,'08W Project List'!$F:$F,0))),$K3015,#N/A)</f>
        <v>#N/A</v>
      </c>
      <c r="M3015" s="35" t="e">
        <f>IF(ISNUMBER(L3015),#N/A,IF(ISNUMBER(INDEX('Approved CPZ List'!$I:$I,MATCH('HFTD CPZ'!$B3015,'Approved CPZ List'!$B:$B,0))),$K3015,#N/A))</f>
        <v>#N/A</v>
      </c>
    </row>
    <row r="3016" spans="1:13" ht="15.75" x14ac:dyDescent="0.25">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List'!$I:$I,MATCH('HFTD CPZ'!$B3016,'08W Project List'!$F:$F,0))),$K3016,#N/A)</f>
        <v>#N/A</v>
      </c>
      <c r="M3016" s="35" t="e">
        <f>IF(ISNUMBER(L3016),#N/A,IF(ISNUMBER(INDEX('Approved CPZ List'!$I:$I,MATCH('HFTD CPZ'!$B3016,'Approved CPZ List'!$B:$B,0))),$K3016,#N/A))</f>
        <v>#N/A</v>
      </c>
    </row>
    <row r="3017" spans="1:13" ht="15.75" x14ac:dyDescent="0.25">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List'!$I:$I,MATCH('HFTD CPZ'!$B3017,'08W Project List'!$F:$F,0))),$K3017,#N/A)</f>
        <v>#N/A</v>
      </c>
      <c r="M3017" s="35" t="e">
        <f>IF(ISNUMBER(L3017),#N/A,IF(ISNUMBER(INDEX('Approved CPZ List'!$I:$I,MATCH('HFTD CPZ'!$B3017,'Approved CPZ List'!$B:$B,0))),$K3017,#N/A))</f>
        <v>#N/A</v>
      </c>
    </row>
    <row r="3018" spans="1:13" ht="15.75" x14ac:dyDescent="0.25">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List'!$I:$I,MATCH('HFTD CPZ'!$B3018,'08W Project List'!$F:$F,0))),$K3018,#N/A)</f>
        <v>#N/A</v>
      </c>
      <c r="M3018" s="35" t="e">
        <f>IF(ISNUMBER(L3018),#N/A,IF(ISNUMBER(INDEX('Approved CPZ List'!$I:$I,MATCH('HFTD CPZ'!$B3018,'Approved CPZ List'!$B:$B,0))),$K3018,#N/A))</f>
        <v>#N/A</v>
      </c>
    </row>
    <row r="3019" spans="1:13" ht="15.75" x14ac:dyDescent="0.25">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List'!$I:$I,MATCH('HFTD CPZ'!$B3019,'08W Project List'!$F:$F,0))),$K3019,#N/A)</f>
        <v>#N/A</v>
      </c>
      <c r="M3019" s="35" t="e">
        <f>IF(ISNUMBER(L3019),#N/A,IF(ISNUMBER(INDEX('Approved CPZ List'!$I:$I,MATCH('HFTD CPZ'!$B3019,'Approved CPZ List'!$B:$B,0))),$K3019,#N/A))</f>
        <v>#N/A</v>
      </c>
    </row>
    <row r="3020" spans="1:13" ht="15.75" x14ac:dyDescent="0.25">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List'!$I:$I,MATCH('HFTD CPZ'!$B3020,'08W Project List'!$F:$F,0))),$K3020,#N/A)</f>
        <v>#N/A</v>
      </c>
      <c r="M3020" s="35" t="e">
        <f>IF(ISNUMBER(L3020),#N/A,IF(ISNUMBER(INDEX('Approved CPZ List'!$I:$I,MATCH('HFTD CPZ'!$B3020,'Approved CPZ List'!$B:$B,0))),$K3020,#N/A))</f>
        <v>#N/A</v>
      </c>
    </row>
    <row r="3021" spans="1:13" ht="15.75" x14ac:dyDescent="0.25">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List'!$I:$I,MATCH('HFTD CPZ'!$B3021,'08W Project List'!$F:$F,0))),$K3021,#N/A)</f>
        <v>#N/A</v>
      </c>
      <c r="M3021" s="35" t="e">
        <f>IF(ISNUMBER(L3021),#N/A,IF(ISNUMBER(INDEX('Approved CPZ List'!$I:$I,MATCH('HFTD CPZ'!$B3021,'Approved CPZ List'!$B:$B,0))),$K3021,#N/A))</f>
        <v>#N/A</v>
      </c>
    </row>
    <row r="3022" spans="1:13" ht="15.75" x14ac:dyDescent="0.25">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List'!$I:$I,MATCH('HFTD CPZ'!$B3022,'08W Project List'!$F:$F,0))),$K3022,#N/A)</f>
        <v>#N/A</v>
      </c>
      <c r="M3022" s="35" t="e">
        <f>IF(ISNUMBER(L3022),#N/A,IF(ISNUMBER(INDEX('Approved CPZ List'!$I:$I,MATCH('HFTD CPZ'!$B3022,'Approved CPZ List'!$B:$B,0))),$K3022,#N/A))</f>
        <v>#N/A</v>
      </c>
    </row>
    <row r="3023" spans="1:13" ht="15.75" x14ac:dyDescent="0.25">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List'!$I:$I,MATCH('HFTD CPZ'!$B3023,'08W Project List'!$F:$F,0))),$K3023,#N/A)</f>
        <v>#N/A</v>
      </c>
      <c r="M3023" s="35" t="e">
        <f>IF(ISNUMBER(L3023),#N/A,IF(ISNUMBER(INDEX('Approved CPZ List'!$I:$I,MATCH('HFTD CPZ'!$B3023,'Approved CPZ List'!$B:$B,0))),$K3023,#N/A))</f>
        <v>#N/A</v>
      </c>
    </row>
    <row r="3024" spans="1:13" ht="15.75" x14ac:dyDescent="0.25">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List'!$I:$I,MATCH('HFTD CPZ'!$B3024,'08W Project List'!$F:$F,0))),$K3024,#N/A)</f>
        <v>#N/A</v>
      </c>
      <c r="M3024" s="35" t="e">
        <f>IF(ISNUMBER(L3024),#N/A,IF(ISNUMBER(INDEX('Approved CPZ List'!$I:$I,MATCH('HFTD CPZ'!$B3024,'Approved CPZ List'!$B:$B,0))),$K3024,#N/A))</f>
        <v>#N/A</v>
      </c>
    </row>
    <row r="3025" spans="1:13" ht="15.75" x14ac:dyDescent="0.25">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List'!$I:$I,MATCH('HFTD CPZ'!$B3025,'08W Project List'!$F:$F,0))),$K3025,#N/A)</f>
        <v>#N/A</v>
      </c>
      <c r="M3025" s="35" t="e">
        <f>IF(ISNUMBER(L3025),#N/A,IF(ISNUMBER(INDEX('Approved CPZ List'!$I:$I,MATCH('HFTD CPZ'!$B3025,'Approved CPZ List'!$B:$B,0))),$K3025,#N/A))</f>
        <v>#N/A</v>
      </c>
    </row>
    <row r="3026" spans="1:13" ht="15.75" x14ac:dyDescent="0.25">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List'!$I:$I,MATCH('HFTD CPZ'!$B3026,'08W Project List'!$F:$F,0))),$K3026,#N/A)</f>
        <v>#N/A</v>
      </c>
      <c r="M3026" s="35" t="e">
        <f>IF(ISNUMBER(L3026),#N/A,IF(ISNUMBER(INDEX('Approved CPZ List'!$I:$I,MATCH('HFTD CPZ'!$B3026,'Approved CPZ List'!$B:$B,0))),$K3026,#N/A))</f>
        <v>#N/A</v>
      </c>
    </row>
    <row r="3027" spans="1:13" ht="15.75" x14ac:dyDescent="0.25">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List'!$I:$I,MATCH('HFTD CPZ'!$B3027,'08W Project List'!$F:$F,0))),$K3027,#N/A)</f>
        <v>#N/A</v>
      </c>
      <c r="M3027" s="35" t="e">
        <f>IF(ISNUMBER(L3027),#N/A,IF(ISNUMBER(INDEX('Approved CPZ List'!$I:$I,MATCH('HFTD CPZ'!$B3027,'Approved CPZ List'!$B:$B,0))),$K3027,#N/A))</f>
        <v>#N/A</v>
      </c>
    </row>
    <row r="3028" spans="1:13" ht="15.75" x14ac:dyDescent="0.25">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List'!$I:$I,MATCH('HFTD CPZ'!$B3028,'08W Project List'!$F:$F,0))),$K3028,#N/A)</f>
        <v>#N/A</v>
      </c>
      <c r="M3028" s="35" t="e">
        <f>IF(ISNUMBER(L3028),#N/A,IF(ISNUMBER(INDEX('Approved CPZ List'!$I:$I,MATCH('HFTD CPZ'!$B3028,'Approved CPZ List'!$B:$B,0))),$K3028,#N/A))</f>
        <v>#N/A</v>
      </c>
    </row>
    <row r="3029" spans="1:13" ht="15.75" x14ac:dyDescent="0.25">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List'!$I:$I,MATCH('HFTD CPZ'!$B3029,'08W Project List'!$F:$F,0))),$K3029,#N/A)</f>
        <v>#N/A</v>
      </c>
      <c r="M3029" s="35" t="e">
        <f>IF(ISNUMBER(L3029),#N/A,IF(ISNUMBER(INDEX('Approved CPZ List'!$I:$I,MATCH('HFTD CPZ'!$B3029,'Approved CPZ List'!$B:$B,0))),$K3029,#N/A))</f>
        <v>#N/A</v>
      </c>
    </row>
    <row r="3030" spans="1:13" ht="15.75" x14ac:dyDescent="0.25">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List'!$I:$I,MATCH('HFTD CPZ'!$B3030,'08W Project List'!$F:$F,0))),$K3030,#N/A)</f>
        <v>#N/A</v>
      </c>
      <c r="M3030" s="35" t="e">
        <f>IF(ISNUMBER(L3030),#N/A,IF(ISNUMBER(INDEX('Approved CPZ List'!$I:$I,MATCH('HFTD CPZ'!$B3030,'Approved CPZ List'!$B:$B,0))),$K3030,#N/A))</f>
        <v>#N/A</v>
      </c>
    </row>
    <row r="3031" spans="1:13" ht="15.75" x14ac:dyDescent="0.25">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List'!$I:$I,MATCH('HFTD CPZ'!$B3031,'08W Project List'!$F:$F,0))),$K3031,#N/A)</f>
        <v>#N/A</v>
      </c>
      <c r="M3031" s="35" t="e">
        <f>IF(ISNUMBER(L3031),#N/A,IF(ISNUMBER(INDEX('Approved CPZ List'!$I:$I,MATCH('HFTD CPZ'!$B3031,'Approved CPZ List'!$B:$B,0))),$K3031,#N/A))</f>
        <v>#N/A</v>
      </c>
    </row>
    <row r="3032" spans="1:13" ht="15.75" x14ac:dyDescent="0.25">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List'!$I:$I,MATCH('HFTD CPZ'!$B3032,'08W Project List'!$F:$F,0))),$K3032,#N/A)</f>
        <v>#N/A</v>
      </c>
      <c r="M3032" s="35" t="e">
        <f>IF(ISNUMBER(L3032),#N/A,IF(ISNUMBER(INDEX('Approved CPZ List'!$I:$I,MATCH('HFTD CPZ'!$B3032,'Approved CPZ List'!$B:$B,0))),$K3032,#N/A))</f>
        <v>#N/A</v>
      </c>
    </row>
    <row r="3033" spans="1:13" ht="15.75" x14ac:dyDescent="0.25">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List'!$I:$I,MATCH('HFTD CPZ'!$B3033,'08W Project List'!$F:$F,0))),$K3033,#N/A)</f>
        <v>#N/A</v>
      </c>
      <c r="M3033" s="35" t="e">
        <f>IF(ISNUMBER(L3033),#N/A,IF(ISNUMBER(INDEX('Approved CPZ List'!$I:$I,MATCH('HFTD CPZ'!$B3033,'Approved CPZ List'!$B:$B,0))),$K3033,#N/A))</f>
        <v>#N/A</v>
      </c>
    </row>
    <row r="3034" spans="1:13" ht="15.75" x14ac:dyDescent="0.25">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List'!$I:$I,MATCH('HFTD CPZ'!$B3034,'08W Project List'!$F:$F,0))),$K3034,#N/A)</f>
        <v>#N/A</v>
      </c>
      <c r="M3034" s="35" t="e">
        <f>IF(ISNUMBER(L3034),#N/A,IF(ISNUMBER(INDEX('Approved CPZ List'!$I:$I,MATCH('HFTD CPZ'!$B3034,'Approved CPZ List'!$B:$B,0))),$K3034,#N/A))</f>
        <v>#N/A</v>
      </c>
    </row>
    <row r="3035" spans="1:13" ht="15.75" x14ac:dyDescent="0.25">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List'!$I:$I,MATCH('HFTD CPZ'!$B3035,'08W Project List'!$F:$F,0))),$K3035,#N/A)</f>
        <v>#N/A</v>
      </c>
      <c r="M3035" s="35" t="e">
        <f>IF(ISNUMBER(L3035),#N/A,IF(ISNUMBER(INDEX('Approved CPZ List'!$I:$I,MATCH('HFTD CPZ'!$B3035,'Approved CPZ List'!$B:$B,0))),$K3035,#N/A))</f>
        <v>#N/A</v>
      </c>
    </row>
    <row r="3036" spans="1:13" ht="15.75" x14ac:dyDescent="0.25">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List'!$I:$I,MATCH('HFTD CPZ'!$B3036,'08W Project List'!$F:$F,0))),$K3036,#N/A)</f>
        <v>#N/A</v>
      </c>
      <c r="M3036" s="35" t="e">
        <f>IF(ISNUMBER(L3036),#N/A,IF(ISNUMBER(INDEX('Approved CPZ List'!$I:$I,MATCH('HFTD CPZ'!$B3036,'Approved CPZ List'!$B:$B,0))),$K3036,#N/A))</f>
        <v>#N/A</v>
      </c>
    </row>
    <row r="3037" spans="1:13" ht="15.75" x14ac:dyDescent="0.25">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List'!$I:$I,MATCH('HFTD CPZ'!$B3037,'08W Project List'!$F:$F,0))),$K3037,#N/A)</f>
        <v>#N/A</v>
      </c>
      <c r="M3037" s="35" t="e">
        <f>IF(ISNUMBER(L3037),#N/A,IF(ISNUMBER(INDEX('Approved CPZ List'!$I:$I,MATCH('HFTD CPZ'!$B3037,'Approved CPZ List'!$B:$B,0))),$K3037,#N/A))</f>
        <v>#N/A</v>
      </c>
    </row>
    <row r="3038" spans="1:13" ht="15.75" x14ac:dyDescent="0.25">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List'!$I:$I,MATCH('HFTD CPZ'!$B3038,'08W Project List'!$F:$F,0))),$K3038,#N/A)</f>
        <v>#N/A</v>
      </c>
      <c r="M3038" s="35" t="e">
        <f>IF(ISNUMBER(L3038),#N/A,IF(ISNUMBER(INDEX('Approved CPZ List'!$I:$I,MATCH('HFTD CPZ'!$B3038,'Approved CPZ List'!$B:$B,0))),$K3038,#N/A))</f>
        <v>#N/A</v>
      </c>
    </row>
    <row r="3039" spans="1:13" ht="15.75" x14ac:dyDescent="0.25">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List'!$I:$I,MATCH('HFTD CPZ'!$B3039,'08W Project List'!$F:$F,0))),$K3039,#N/A)</f>
        <v>#N/A</v>
      </c>
      <c r="M3039" s="35" t="e">
        <f>IF(ISNUMBER(L3039),#N/A,IF(ISNUMBER(INDEX('Approved CPZ List'!$I:$I,MATCH('HFTD CPZ'!$B3039,'Approved CPZ List'!$B:$B,0))),$K3039,#N/A))</f>
        <v>#N/A</v>
      </c>
    </row>
    <row r="3040" spans="1:13" ht="15.75" x14ac:dyDescent="0.25">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List'!$I:$I,MATCH('HFTD CPZ'!$B3040,'08W Project List'!$F:$F,0))),$K3040,#N/A)</f>
        <v>#N/A</v>
      </c>
      <c r="M3040" s="35" t="e">
        <f>IF(ISNUMBER(L3040),#N/A,IF(ISNUMBER(INDEX('Approved CPZ List'!$I:$I,MATCH('HFTD CPZ'!$B3040,'Approved CPZ List'!$B:$B,0))),$K3040,#N/A))</f>
        <v>#N/A</v>
      </c>
    </row>
    <row r="3041" spans="1:13" ht="15.75" x14ac:dyDescent="0.25">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List'!$I:$I,MATCH('HFTD CPZ'!$B3041,'08W Project List'!$F:$F,0))),$K3041,#N/A)</f>
        <v>#N/A</v>
      </c>
      <c r="M3041" s="35" t="e">
        <f>IF(ISNUMBER(L3041),#N/A,IF(ISNUMBER(INDEX('Approved CPZ List'!$I:$I,MATCH('HFTD CPZ'!$B3041,'Approved CPZ List'!$B:$B,0))),$K3041,#N/A))</f>
        <v>#N/A</v>
      </c>
    </row>
    <row r="3042" spans="1:13" ht="15.75" x14ac:dyDescent="0.25">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List'!$I:$I,MATCH('HFTD CPZ'!$B3042,'08W Project List'!$F:$F,0))),$K3042,#N/A)</f>
        <v>#N/A</v>
      </c>
      <c r="M3042" s="35" t="e">
        <f>IF(ISNUMBER(L3042),#N/A,IF(ISNUMBER(INDEX('Approved CPZ List'!$I:$I,MATCH('HFTD CPZ'!$B3042,'Approved CPZ List'!$B:$B,0))),$K3042,#N/A))</f>
        <v>#N/A</v>
      </c>
    </row>
    <row r="3043" spans="1:13" ht="15.75" x14ac:dyDescent="0.25">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List'!$I:$I,MATCH('HFTD CPZ'!$B3043,'08W Project List'!$F:$F,0))),$K3043,#N/A)</f>
        <v>#N/A</v>
      </c>
      <c r="M3043" s="35" t="e">
        <f>IF(ISNUMBER(L3043),#N/A,IF(ISNUMBER(INDEX('Approved CPZ List'!$I:$I,MATCH('HFTD CPZ'!$B3043,'Approved CPZ List'!$B:$B,0))),$K3043,#N/A))</f>
        <v>#N/A</v>
      </c>
    </row>
    <row r="3044" spans="1:13" ht="15.75" x14ac:dyDescent="0.25">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List'!$I:$I,MATCH('HFTD CPZ'!$B3044,'08W Project List'!$F:$F,0))),$K3044,#N/A)</f>
        <v>#N/A</v>
      </c>
      <c r="M3044" s="35" t="e">
        <f>IF(ISNUMBER(L3044),#N/A,IF(ISNUMBER(INDEX('Approved CPZ List'!$I:$I,MATCH('HFTD CPZ'!$B3044,'Approved CPZ List'!$B:$B,0))),$K3044,#N/A))</f>
        <v>#N/A</v>
      </c>
    </row>
    <row r="3045" spans="1:13" ht="15.75" x14ac:dyDescent="0.25">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List'!$I:$I,MATCH('HFTD CPZ'!$B3045,'08W Project List'!$F:$F,0))),$K3045,#N/A)</f>
        <v>#N/A</v>
      </c>
      <c r="M3045" s="35" t="e">
        <f>IF(ISNUMBER(L3045),#N/A,IF(ISNUMBER(INDEX('Approved CPZ List'!$I:$I,MATCH('HFTD CPZ'!$B3045,'Approved CPZ List'!$B:$B,0))),$K3045,#N/A))</f>
        <v>#N/A</v>
      </c>
    </row>
    <row r="3046" spans="1:13" ht="15.75" x14ac:dyDescent="0.25">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List'!$I:$I,MATCH('HFTD CPZ'!$B3046,'08W Project List'!$F:$F,0))),$K3046,#N/A)</f>
        <v>#N/A</v>
      </c>
      <c r="M3046" s="35" t="e">
        <f>IF(ISNUMBER(L3046),#N/A,IF(ISNUMBER(INDEX('Approved CPZ List'!$I:$I,MATCH('HFTD CPZ'!$B3046,'Approved CPZ List'!$B:$B,0))),$K3046,#N/A))</f>
        <v>#N/A</v>
      </c>
    </row>
    <row r="3047" spans="1:13" ht="15.75" x14ac:dyDescent="0.25">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List'!$I:$I,MATCH('HFTD CPZ'!$B3047,'08W Project List'!$F:$F,0))),$K3047,#N/A)</f>
        <v>#N/A</v>
      </c>
      <c r="M3047" s="35" t="e">
        <f>IF(ISNUMBER(L3047),#N/A,IF(ISNUMBER(INDEX('Approved CPZ List'!$I:$I,MATCH('HFTD CPZ'!$B3047,'Approved CPZ List'!$B:$B,0))),$K3047,#N/A))</f>
        <v>#N/A</v>
      </c>
    </row>
    <row r="3048" spans="1:13" ht="15.75" x14ac:dyDescent="0.25">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List'!$I:$I,MATCH('HFTD CPZ'!$B3048,'08W Project List'!$F:$F,0))),$K3048,#N/A)</f>
        <v>#N/A</v>
      </c>
      <c r="M3048" s="35" t="e">
        <f>IF(ISNUMBER(L3048),#N/A,IF(ISNUMBER(INDEX('Approved CPZ List'!$I:$I,MATCH('HFTD CPZ'!$B3048,'Approved CPZ List'!$B:$B,0))),$K3048,#N/A))</f>
        <v>#N/A</v>
      </c>
    </row>
    <row r="3049" spans="1:13" ht="15.75" x14ac:dyDescent="0.25">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List'!$I:$I,MATCH('HFTD CPZ'!$B3049,'08W Project List'!$F:$F,0))),$K3049,#N/A)</f>
        <v>#N/A</v>
      </c>
      <c r="M3049" s="35" t="e">
        <f>IF(ISNUMBER(L3049),#N/A,IF(ISNUMBER(INDEX('Approved CPZ List'!$I:$I,MATCH('HFTD CPZ'!$B3049,'Approved CPZ List'!$B:$B,0))),$K3049,#N/A))</f>
        <v>#N/A</v>
      </c>
    </row>
    <row r="3050" spans="1:13" ht="15.75" x14ac:dyDescent="0.25">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List'!$I:$I,MATCH('HFTD CPZ'!$B3050,'08W Project List'!$F:$F,0))),$K3050,#N/A)</f>
        <v>#N/A</v>
      </c>
      <c r="M3050" s="35" t="e">
        <f>IF(ISNUMBER(L3050),#N/A,IF(ISNUMBER(INDEX('Approved CPZ List'!$I:$I,MATCH('HFTD CPZ'!$B3050,'Approved CPZ List'!$B:$B,0))),$K3050,#N/A))</f>
        <v>#N/A</v>
      </c>
    </row>
    <row r="3051" spans="1:13" ht="15.75" x14ac:dyDescent="0.25">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List'!$I:$I,MATCH('HFTD CPZ'!$B3051,'08W Project List'!$F:$F,0))),$K3051,#N/A)</f>
        <v>#N/A</v>
      </c>
      <c r="M3051" s="35" t="e">
        <f>IF(ISNUMBER(L3051),#N/A,IF(ISNUMBER(INDEX('Approved CPZ List'!$I:$I,MATCH('HFTD CPZ'!$B3051,'Approved CPZ List'!$B:$B,0))),$K3051,#N/A))</f>
        <v>#N/A</v>
      </c>
    </row>
    <row r="3052" spans="1:13" ht="15.75" x14ac:dyDescent="0.25">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List'!$I:$I,MATCH('HFTD CPZ'!$B3052,'08W Project List'!$F:$F,0))),$K3052,#N/A)</f>
        <v>#N/A</v>
      </c>
      <c r="M3052" s="35" t="e">
        <f>IF(ISNUMBER(L3052),#N/A,IF(ISNUMBER(INDEX('Approved CPZ List'!$I:$I,MATCH('HFTD CPZ'!$B3052,'Approved CPZ List'!$B:$B,0))),$K3052,#N/A))</f>
        <v>#N/A</v>
      </c>
    </row>
    <row r="3053" spans="1:13" ht="15.75" x14ac:dyDescent="0.25">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List'!$I:$I,MATCH('HFTD CPZ'!$B3053,'08W Project List'!$F:$F,0))),$K3053,#N/A)</f>
        <v>#N/A</v>
      </c>
      <c r="M3053" s="35" t="e">
        <f>IF(ISNUMBER(L3053),#N/A,IF(ISNUMBER(INDEX('Approved CPZ List'!$I:$I,MATCH('HFTD CPZ'!$B3053,'Approved CPZ List'!$B:$B,0))),$K3053,#N/A))</f>
        <v>#N/A</v>
      </c>
    </row>
    <row r="3054" spans="1:13" ht="15.75" x14ac:dyDescent="0.25">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List'!$I:$I,MATCH('HFTD CPZ'!$B3054,'08W Project List'!$F:$F,0))),$K3054,#N/A)</f>
        <v>#N/A</v>
      </c>
      <c r="M3054" s="35" t="e">
        <f>IF(ISNUMBER(L3054),#N/A,IF(ISNUMBER(INDEX('Approved CPZ List'!$I:$I,MATCH('HFTD CPZ'!$B3054,'Approved CPZ List'!$B:$B,0))),$K3054,#N/A))</f>
        <v>#N/A</v>
      </c>
    </row>
    <row r="3055" spans="1:13" ht="15.75" x14ac:dyDescent="0.25">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List'!$I:$I,MATCH('HFTD CPZ'!$B3055,'08W Project List'!$F:$F,0))),$K3055,#N/A)</f>
        <v>#N/A</v>
      </c>
      <c r="M3055" s="35" t="e">
        <f>IF(ISNUMBER(L3055),#N/A,IF(ISNUMBER(INDEX('Approved CPZ List'!$I:$I,MATCH('HFTD CPZ'!$B3055,'Approved CPZ List'!$B:$B,0))),$K3055,#N/A))</f>
        <v>#N/A</v>
      </c>
    </row>
    <row r="3056" spans="1:13" ht="15.75" x14ac:dyDescent="0.25">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List'!$I:$I,MATCH('HFTD CPZ'!$B3056,'08W Project List'!$F:$F,0))),$K3056,#N/A)</f>
        <v>#N/A</v>
      </c>
      <c r="M3056" s="35" t="e">
        <f>IF(ISNUMBER(L3056),#N/A,IF(ISNUMBER(INDEX('Approved CPZ List'!$I:$I,MATCH('HFTD CPZ'!$B3056,'Approved CPZ List'!$B:$B,0))),$K3056,#N/A))</f>
        <v>#N/A</v>
      </c>
    </row>
    <row r="3057" spans="1:13" ht="15.75" x14ac:dyDescent="0.25">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List'!$I:$I,MATCH('HFTD CPZ'!$B3057,'08W Project List'!$F:$F,0))),$K3057,#N/A)</f>
        <v>#N/A</v>
      </c>
      <c r="M3057" s="35" t="e">
        <f>IF(ISNUMBER(L3057),#N/A,IF(ISNUMBER(INDEX('Approved CPZ List'!$I:$I,MATCH('HFTD CPZ'!$B3057,'Approved CPZ List'!$B:$B,0))),$K3057,#N/A))</f>
        <v>#N/A</v>
      </c>
    </row>
    <row r="3058" spans="1:13" ht="15.75" x14ac:dyDescent="0.25">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List'!$I:$I,MATCH('HFTD CPZ'!$B3058,'08W Project List'!$F:$F,0))),$K3058,#N/A)</f>
        <v>#N/A</v>
      </c>
      <c r="M3058" s="35" t="e">
        <f>IF(ISNUMBER(L3058),#N/A,IF(ISNUMBER(INDEX('Approved CPZ List'!$I:$I,MATCH('HFTD CPZ'!$B3058,'Approved CPZ List'!$B:$B,0))),$K3058,#N/A))</f>
        <v>#N/A</v>
      </c>
    </row>
    <row r="3059" spans="1:13" ht="15.75" x14ac:dyDescent="0.25">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List'!$I:$I,MATCH('HFTD CPZ'!$B3059,'08W Project List'!$F:$F,0))),$K3059,#N/A)</f>
        <v>#N/A</v>
      </c>
      <c r="M3059" s="35" t="e">
        <f>IF(ISNUMBER(L3059),#N/A,IF(ISNUMBER(INDEX('Approved CPZ List'!$I:$I,MATCH('HFTD CPZ'!$B3059,'Approved CPZ List'!$B:$B,0))),$K3059,#N/A))</f>
        <v>#N/A</v>
      </c>
    </row>
    <row r="3060" spans="1:13" ht="15.75" x14ac:dyDescent="0.25">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List'!$I:$I,MATCH('HFTD CPZ'!$B3060,'08W Project List'!$F:$F,0))),$K3060,#N/A)</f>
        <v>#N/A</v>
      </c>
      <c r="M3060" s="35" t="e">
        <f>IF(ISNUMBER(L3060),#N/A,IF(ISNUMBER(INDEX('Approved CPZ List'!$I:$I,MATCH('HFTD CPZ'!$B3060,'Approved CPZ List'!$B:$B,0))),$K3060,#N/A))</f>
        <v>#N/A</v>
      </c>
    </row>
    <row r="3061" spans="1:13" ht="15.75" x14ac:dyDescent="0.25">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List'!$I:$I,MATCH('HFTD CPZ'!$B3061,'08W Project List'!$F:$F,0))),$K3061,#N/A)</f>
        <v>#N/A</v>
      </c>
      <c r="M3061" s="35" t="e">
        <f>IF(ISNUMBER(L3061),#N/A,IF(ISNUMBER(INDEX('Approved CPZ List'!$I:$I,MATCH('HFTD CPZ'!$B3061,'Approved CPZ List'!$B:$B,0))),$K3061,#N/A))</f>
        <v>#N/A</v>
      </c>
    </row>
    <row r="3062" spans="1:13" ht="15.75" x14ac:dyDescent="0.25">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List'!$I:$I,MATCH('HFTD CPZ'!$B3062,'08W Project List'!$F:$F,0))),$K3062,#N/A)</f>
        <v>#N/A</v>
      </c>
      <c r="M3062" s="35" t="e">
        <f>IF(ISNUMBER(L3062),#N/A,IF(ISNUMBER(INDEX('Approved CPZ List'!$I:$I,MATCH('HFTD CPZ'!$B3062,'Approved CPZ List'!$B:$B,0))),$K3062,#N/A))</f>
        <v>#N/A</v>
      </c>
    </row>
    <row r="3063" spans="1:13" ht="15.75" x14ac:dyDescent="0.25">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List'!$I:$I,MATCH('HFTD CPZ'!$B3063,'08W Project List'!$F:$F,0))),$K3063,#N/A)</f>
        <v>#N/A</v>
      </c>
      <c r="M3063" s="35" t="e">
        <f>IF(ISNUMBER(L3063),#N/A,IF(ISNUMBER(INDEX('Approved CPZ List'!$I:$I,MATCH('HFTD CPZ'!$B3063,'Approved CPZ List'!$B:$B,0))),$K3063,#N/A))</f>
        <v>#N/A</v>
      </c>
    </row>
    <row r="3064" spans="1:13" ht="15.75" x14ac:dyDescent="0.25">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List'!$I:$I,MATCH('HFTD CPZ'!$B3064,'08W Project List'!$F:$F,0))),$K3064,#N/A)</f>
        <v>#N/A</v>
      </c>
      <c r="M3064" s="35" t="e">
        <f>IF(ISNUMBER(L3064),#N/A,IF(ISNUMBER(INDEX('Approved CPZ List'!$I:$I,MATCH('HFTD CPZ'!$B3064,'Approved CPZ List'!$B:$B,0))),$K3064,#N/A))</f>
        <v>#N/A</v>
      </c>
    </row>
    <row r="3065" spans="1:13" ht="15.75" x14ac:dyDescent="0.25">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List'!$I:$I,MATCH('HFTD CPZ'!$B3065,'08W Project List'!$F:$F,0))),$K3065,#N/A)</f>
        <v>#N/A</v>
      </c>
      <c r="M3065" s="35" t="e">
        <f>IF(ISNUMBER(L3065),#N/A,IF(ISNUMBER(INDEX('Approved CPZ List'!$I:$I,MATCH('HFTD CPZ'!$B3065,'Approved CPZ List'!$B:$B,0))),$K3065,#N/A))</f>
        <v>#N/A</v>
      </c>
    </row>
    <row r="3066" spans="1:13" ht="15.75" x14ac:dyDescent="0.25">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List'!$I:$I,MATCH('HFTD CPZ'!$B3066,'08W Project List'!$F:$F,0))),$K3066,#N/A)</f>
        <v>#N/A</v>
      </c>
      <c r="M3066" s="35" t="e">
        <f>IF(ISNUMBER(L3066),#N/A,IF(ISNUMBER(INDEX('Approved CPZ List'!$I:$I,MATCH('HFTD CPZ'!$B3066,'Approved CPZ List'!$B:$B,0))),$K3066,#N/A))</f>
        <v>#N/A</v>
      </c>
    </row>
    <row r="3067" spans="1:13" ht="15.75" x14ac:dyDescent="0.25">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List'!$I:$I,MATCH('HFTD CPZ'!$B3067,'08W Project List'!$F:$F,0))),$K3067,#N/A)</f>
        <v>#N/A</v>
      </c>
      <c r="M3067" s="35" t="e">
        <f>IF(ISNUMBER(L3067),#N/A,IF(ISNUMBER(INDEX('Approved CPZ List'!$I:$I,MATCH('HFTD CPZ'!$B3067,'Approved CPZ List'!$B:$B,0))),$K3067,#N/A))</f>
        <v>#N/A</v>
      </c>
    </row>
    <row r="3068" spans="1:13" ht="15.75" x14ac:dyDescent="0.25">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List'!$I:$I,MATCH('HFTD CPZ'!$B3068,'08W Project List'!$F:$F,0))),$K3068,#N/A)</f>
        <v>#N/A</v>
      </c>
      <c r="M3068" s="35" t="e">
        <f>IF(ISNUMBER(L3068),#N/A,IF(ISNUMBER(INDEX('Approved CPZ List'!$I:$I,MATCH('HFTD CPZ'!$B3068,'Approved CPZ List'!$B:$B,0))),$K3068,#N/A))</f>
        <v>#N/A</v>
      </c>
    </row>
    <row r="3069" spans="1:13" ht="15.75" x14ac:dyDescent="0.25">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List'!$I:$I,MATCH('HFTD CPZ'!$B3069,'08W Project List'!$F:$F,0))),$K3069,#N/A)</f>
        <v>#N/A</v>
      </c>
      <c r="M3069" s="35" t="e">
        <f>IF(ISNUMBER(L3069),#N/A,IF(ISNUMBER(INDEX('Approved CPZ List'!$I:$I,MATCH('HFTD CPZ'!$B3069,'Approved CPZ List'!$B:$B,0))),$K3069,#N/A))</f>
        <v>#N/A</v>
      </c>
    </row>
    <row r="3070" spans="1:13" ht="15.75" x14ac:dyDescent="0.25">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List'!$I:$I,MATCH('HFTD CPZ'!$B3070,'08W Project List'!$F:$F,0))),$K3070,#N/A)</f>
        <v>#N/A</v>
      </c>
      <c r="M3070" s="35" t="e">
        <f>IF(ISNUMBER(L3070),#N/A,IF(ISNUMBER(INDEX('Approved CPZ List'!$I:$I,MATCH('HFTD CPZ'!$B3070,'Approved CPZ List'!$B:$B,0))),$K3070,#N/A))</f>
        <v>#N/A</v>
      </c>
    </row>
    <row r="3071" spans="1:13" ht="15.75" x14ac:dyDescent="0.25">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List'!$I:$I,MATCH('HFTD CPZ'!$B3071,'08W Project List'!$F:$F,0))),$K3071,#N/A)</f>
        <v>#N/A</v>
      </c>
      <c r="M3071" s="35" t="e">
        <f>IF(ISNUMBER(L3071),#N/A,IF(ISNUMBER(INDEX('Approved CPZ List'!$I:$I,MATCH('HFTD CPZ'!$B3071,'Approved CPZ List'!$B:$B,0))),$K3071,#N/A))</f>
        <v>#N/A</v>
      </c>
    </row>
    <row r="3072" spans="1:13" ht="15.75" x14ac:dyDescent="0.25">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List'!$I:$I,MATCH('HFTD CPZ'!$B3072,'08W Project List'!$F:$F,0))),$K3072,#N/A)</f>
        <v>#N/A</v>
      </c>
      <c r="M3072" s="35" t="e">
        <f>IF(ISNUMBER(L3072),#N/A,IF(ISNUMBER(INDEX('Approved CPZ List'!$I:$I,MATCH('HFTD CPZ'!$B3072,'Approved CPZ List'!$B:$B,0))),$K3072,#N/A))</f>
        <v>#N/A</v>
      </c>
    </row>
    <row r="3073" spans="1:13" ht="15.75" x14ac:dyDescent="0.25">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List'!$I:$I,MATCH('HFTD CPZ'!$B3073,'08W Project List'!$F:$F,0))),$K3073,#N/A)</f>
        <v>#N/A</v>
      </c>
      <c r="M3073" s="35" t="e">
        <f>IF(ISNUMBER(L3073),#N/A,IF(ISNUMBER(INDEX('Approved CPZ List'!$I:$I,MATCH('HFTD CPZ'!$B3073,'Approved CPZ List'!$B:$B,0))),$K3073,#N/A))</f>
        <v>#N/A</v>
      </c>
    </row>
    <row r="3074" spans="1:13" ht="15.75" x14ac:dyDescent="0.25">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List'!$I:$I,MATCH('HFTD CPZ'!$B3074,'08W Project List'!$F:$F,0))),$K3074,#N/A)</f>
        <v>#N/A</v>
      </c>
      <c r="M3074" s="35" t="e">
        <f>IF(ISNUMBER(L3074),#N/A,IF(ISNUMBER(INDEX('Approved CPZ List'!$I:$I,MATCH('HFTD CPZ'!$B3074,'Approved CPZ List'!$B:$B,0))),$K3074,#N/A))</f>
        <v>#N/A</v>
      </c>
    </row>
    <row r="3075" spans="1:13" ht="15.75" x14ac:dyDescent="0.25">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List'!$I:$I,MATCH('HFTD CPZ'!$B3075,'08W Project List'!$F:$F,0))),$K3075,#N/A)</f>
        <v>#N/A</v>
      </c>
      <c r="M3075" s="35" t="e">
        <f>IF(ISNUMBER(L3075),#N/A,IF(ISNUMBER(INDEX('Approved CPZ List'!$I:$I,MATCH('HFTD CPZ'!$B3075,'Approved CPZ List'!$B:$B,0))),$K3075,#N/A))</f>
        <v>#N/A</v>
      </c>
    </row>
    <row r="3076" spans="1:13" ht="15.75" x14ac:dyDescent="0.25">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List'!$I:$I,MATCH('HFTD CPZ'!$B3076,'08W Project List'!$F:$F,0))),$K3076,#N/A)</f>
        <v>#N/A</v>
      </c>
      <c r="M3076" s="35" t="e">
        <f>IF(ISNUMBER(L3076),#N/A,IF(ISNUMBER(INDEX('Approved CPZ List'!$I:$I,MATCH('HFTD CPZ'!$B3076,'Approved CPZ List'!$B:$B,0))),$K3076,#N/A))</f>
        <v>#N/A</v>
      </c>
    </row>
    <row r="3077" spans="1:13" ht="15.75" x14ac:dyDescent="0.25">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List'!$I:$I,MATCH('HFTD CPZ'!$B3077,'08W Project List'!$F:$F,0))),$K3077,#N/A)</f>
        <v>#N/A</v>
      </c>
      <c r="M3077" s="35" t="e">
        <f>IF(ISNUMBER(L3077),#N/A,IF(ISNUMBER(INDEX('Approved CPZ List'!$I:$I,MATCH('HFTD CPZ'!$B3077,'Approved CPZ List'!$B:$B,0))),$K3077,#N/A))</f>
        <v>#N/A</v>
      </c>
    </row>
    <row r="3078" spans="1:13" ht="15.75" x14ac:dyDescent="0.25">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List'!$I:$I,MATCH('HFTD CPZ'!$B3078,'08W Project List'!$F:$F,0))),$K3078,#N/A)</f>
        <v>#N/A</v>
      </c>
      <c r="M3078" s="35" t="e">
        <f>IF(ISNUMBER(L3078),#N/A,IF(ISNUMBER(INDEX('Approved CPZ List'!$I:$I,MATCH('HFTD CPZ'!$B3078,'Approved CPZ List'!$B:$B,0))),$K3078,#N/A))</f>
        <v>#N/A</v>
      </c>
    </row>
    <row r="3079" spans="1:13" ht="15.75" x14ac:dyDescent="0.25">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List'!$I:$I,MATCH('HFTD CPZ'!$B3079,'08W Project List'!$F:$F,0))),$K3079,#N/A)</f>
        <v>#N/A</v>
      </c>
      <c r="M3079" s="35" t="e">
        <f>IF(ISNUMBER(L3079),#N/A,IF(ISNUMBER(INDEX('Approved CPZ List'!$I:$I,MATCH('HFTD CPZ'!$B3079,'Approved CPZ List'!$B:$B,0))),$K3079,#N/A))</f>
        <v>#N/A</v>
      </c>
    </row>
    <row r="3080" spans="1:13" ht="15.75" x14ac:dyDescent="0.25">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List'!$I:$I,MATCH('HFTD CPZ'!$B3080,'08W Project List'!$F:$F,0))),$K3080,#N/A)</f>
        <v>#N/A</v>
      </c>
      <c r="M3080" s="35" t="e">
        <f>IF(ISNUMBER(L3080),#N/A,IF(ISNUMBER(INDEX('Approved CPZ List'!$I:$I,MATCH('HFTD CPZ'!$B3080,'Approved CPZ List'!$B:$B,0))),$K3080,#N/A))</f>
        <v>#N/A</v>
      </c>
    </row>
    <row r="3081" spans="1:13" ht="15.75" x14ac:dyDescent="0.25">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List'!$I:$I,MATCH('HFTD CPZ'!$B3081,'08W Project List'!$F:$F,0))),$K3081,#N/A)</f>
        <v>#N/A</v>
      </c>
      <c r="M3081" s="35" t="e">
        <f>IF(ISNUMBER(L3081),#N/A,IF(ISNUMBER(INDEX('Approved CPZ List'!$I:$I,MATCH('HFTD CPZ'!$B3081,'Approved CPZ List'!$B:$B,0))),$K3081,#N/A))</f>
        <v>#N/A</v>
      </c>
    </row>
    <row r="3082" spans="1:13" ht="15.75" x14ac:dyDescent="0.25">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List'!$I:$I,MATCH('HFTD CPZ'!$B3082,'08W Project List'!$F:$F,0))),$K3082,#N/A)</f>
        <v>#N/A</v>
      </c>
      <c r="M3082" s="35" t="e">
        <f>IF(ISNUMBER(L3082),#N/A,IF(ISNUMBER(INDEX('Approved CPZ List'!$I:$I,MATCH('HFTD CPZ'!$B3082,'Approved CPZ List'!$B:$B,0))),$K3082,#N/A))</f>
        <v>#N/A</v>
      </c>
    </row>
    <row r="3083" spans="1:13" ht="15.75" x14ac:dyDescent="0.25">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List'!$I:$I,MATCH('HFTD CPZ'!$B3083,'08W Project List'!$F:$F,0))),$K3083,#N/A)</f>
        <v>#N/A</v>
      </c>
      <c r="M3083" s="35" t="e">
        <f>IF(ISNUMBER(L3083),#N/A,IF(ISNUMBER(INDEX('Approved CPZ List'!$I:$I,MATCH('HFTD CPZ'!$B3083,'Approved CPZ List'!$B:$B,0))),$K3083,#N/A))</f>
        <v>#N/A</v>
      </c>
    </row>
    <row r="3084" spans="1:13" ht="15.75" x14ac:dyDescent="0.25">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List'!$I:$I,MATCH('HFTD CPZ'!$B3084,'08W Project List'!$F:$F,0))),$K3084,#N/A)</f>
        <v>#N/A</v>
      </c>
      <c r="M3084" s="35" t="e">
        <f>IF(ISNUMBER(L3084),#N/A,IF(ISNUMBER(INDEX('Approved CPZ List'!$I:$I,MATCH('HFTD CPZ'!$B3084,'Approved CPZ List'!$B:$B,0))),$K3084,#N/A))</f>
        <v>#N/A</v>
      </c>
    </row>
    <row r="3085" spans="1:13" ht="15.75" x14ac:dyDescent="0.25">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List'!$I:$I,MATCH('HFTD CPZ'!$B3085,'08W Project List'!$F:$F,0))),$K3085,#N/A)</f>
        <v>#N/A</v>
      </c>
      <c r="M3085" s="35" t="e">
        <f>IF(ISNUMBER(L3085),#N/A,IF(ISNUMBER(INDEX('Approved CPZ List'!$I:$I,MATCH('HFTD CPZ'!$B3085,'Approved CPZ List'!$B:$B,0))),$K3085,#N/A))</f>
        <v>#N/A</v>
      </c>
    </row>
    <row r="3086" spans="1:13" ht="15.75" x14ac:dyDescent="0.25">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List'!$I:$I,MATCH('HFTD CPZ'!$B3086,'08W Project List'!$F:$F,0))),$K3086,#N/A)</f>
        <v>#N/A</v>
      </c>
      <c r="M3086" s="35" t="e">
        <f>IF(ISNUMBER(L3086),#N/A,IF(ISNUMBER(INDEX('Approved CPZ List'!$I:$I,MATCH('HFTD CPZ'!$B3086,'Approved CPZ List'!$B:$B,0))),$K3086,#N/A))</f>
        <v>#N/A</v>
      </c>
    </row>
    <row r="3087" spans="1:13" ht="15.75" x14ac:dyDescent="0.25">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List'!$I:$I,MATCH('HFTD CPZ'!$B3087,'08W Project List'!$F:$F,0))),$K3087,#N/A)</f>
        <v>#N/A</v>
      </c>
      <c r="M3087" s="35" t="e">
        <f>IF(ISNUMBER(L3087),#N/A,IF(ISNUMBER(INDEX('Approved CPZ List'!$I:$I,MATCH('HFTD CPZ'!$B3087,'Approved CPZ List'!$B:$B,0))),$K3087,#N/A))</f>
        <v>#N/A</v>
      </c>
    </row>
    <row r="3088" spans="1:13" ht="15.75" x14ac:dyDescent="0.25">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List'!$I:$I,MATCH('HFTD CPZ'!$B3088,'08W Project List'!$F:$F,0))),$K3088,#N/A)</f>
        <v>#N/A</v>
      </c>
      <c r="M3088" s="35" t="e">
        <f>IF(ISNUMBER(L3088),#N/A,IF(ISNUMBER(INDEX('Approved CPZ List'!$I:$I,MATCH('HFTD CPZ'!$B3088,'Approved CPZ List'!$B:$B,0))),$K3088,#N/A))</f>
        <v>#N/A</v>
      </c>
    </row>
    <row r="3089" spans="1:13" ht="15.75" x14ac:dyDescent="0.25">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List'!$I:$I,MATCH('HFTD CPZ'!$B3089,'08W Project List'!$F:$F,0))),$K3089,#N/A)</f>
        <v>#N/A</v>
      </c>
      <c r="M3089" s="35" t="e">
        <f>IF(ISNUMBER(L3089),#N/A,IF(ISNUMBER(INDEX('Approved CPZ List'!$I:$I,MATCH('HFTD CPZ'!$B3089,'Approved CPZ List'!$B:$B,0))),$K3089,#N/A))</f>
        <v>#N/A</v>
      </c>
    </row>
    <row r="3090" spans="1:13" ht="15.75" x14ac:dyDescent="0.25">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List'!$I:$I,MATCH('HFTD CPZ'!$B3090,'08W Project List'!$F:$F,0))),$K3090,#N/A)</f>
        <v>#N/A</v>
      </c>
      <c r="M3090" s="35" t="e">
        <f>IF(ISNUMBER(L3090),#N/A,IF(ISNUMBER(INDEX('Approved CPZ List'!$I:$I,MATCH('HFTD CPZ'!$B3090,'Approved CPZ List'!$B:$B,0))),$K3090,#N/A))</f>
        <v>#N/A</v>
      </c>
    </row>
    <row r="3091" spans="1:13" ht="15.75" x14ac:dyDescent="0.25">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List'!$I:$I,MATCH('HFTD CPZ'!$B3091,'08W Project List'!$F:$F,0))),$K3091,#N/A)</f>
        <v>#N/A</v>
      </c>
      <c r="M3091" s="35" t="e">
        <f>IF(ISNUMBER(L3091),#N/A,IF(ISNUMBER(INDEX('Approved CPZ List'!$I:$I,MATCH('HFTD CPZ'!$B3091,'Approved CPZ List'!$B:$B,0))),$K3091,#N/A))</f>
        <v>#N/A</v>
      </c>
    </row>
    <row r="3092" spans="1:13" ht="15.75" x14ac:dyDescent="0.25">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List'!$I:$I,MATCH('HFTD CPZ'!$B3092,'08W Project List'!$F:$F,0))),$K3092,#N/A)</f>
        <v>#N/A</v>
      </c>
      <c r="M3092" s="35" t="e">
        <f>IF(ISNUMBER(L3092),#N/A,IF(ISNUMBER(INDEX('Approved CPZ List'!$I:$I,MATCH('HFTD CPZ'!$B3092,'Approved CPZ List'!$B:$B,0))),$K3092,#N/A))</f>
        <v>#N/A</v>
      </c>
    </row>
    <row r="3093" spans="1:13" ht="15.75" x14ac:dyDescent="0.25">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List'!$I:$I,MATCH('HFTD CPZ'!$B3093,'08W Project List'!$F:$F,0))),$K3093,#N/A)</f>
        <v>#N/A</v>
      </c>
      <c r="M3093" s="35" t="e">
        <f>IF(ISNUMBER(L3093),#N/A,IF(ISNUMBER(INDEX('Approved CPZ List'!$I:$I,MATCH('HFTD CPZ'!$B3093,'Approved CPZ List'!$B:$B,0))),$K3093,#N/A))</f>
        <v>#N/A</v>
      </c>
    </row>
    <row r="3094" spans="1:13" ht="15.75" x14ac:dyDescent="0.25">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List'!$I:$I,MATCH('HFTD CPZ'!$B3094,'08W Project List'!$F:$F,0))),$K3094,#N/A)</f>
        <v>#N/A</v>
      </c>
      <c r="M3094" s="35" t="e">
        <f>IF(ISNUMBER(L3094),#N/A,IF(ISNUMBER(INDEX('Approved CPZ List'!$I:$I,MATCH('HFTD CPZ'!$B3094,'Approved CPZ List'!$B:$B,0))),$K3094,#N/A))</f>
        <v>#N/A</v>
      </c>
    </row>
    <row r="3095" spans="1:13" ht="15.75" x14ac:dyDescent="0.25">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List'!$I:$I,MATCH('HFTD CPZ'!$B3095,'08W Project List'!$F:$F,0))),$K3095,#N/A)</f>
        <v>#N/A</v>
      </c>
      <c r="M3095" s="35" t="e">
        <f>IF(ISNUMBER(L3095),#N/A,IF(ISNUMBER(INDEX('Approved CPZ List'!$I:$I,MATCH('HFTD CPZ'!$B3095,'Approved CPZ List'!$B:$B,0))),$K3095,#N/A))</f>
        <v>#N/A</v>
      </c>
    </row>
    <row r="3096" spans="1:13" ht="15.75" x14ac:dyDescent="0.25">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List'!$I:$I,MATCH('HFTD CPZ'!$B3096,'08W Project List'!$F:$F,0))),$K3096,#N/A)</f>
        <v>#N/A</v>
      </c>
      <c r="M3096" s="35" t="e">
        <f>IF(ISNUMBER(L3096),#N/A,IF(ISNUMBER(INDEX('Approved CPZ List'!$I:$I,MATCH('HFTD CPZ'!$B3096,'Approved CPZ List'!$B:$B,0))),$K3096,#N/A))</f>
        <v>#N/A</v>
      </c>
    </row>
    <row r="3097" spans="1:13" ht="15.75" x14ac:dyDescent="0.25">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List'!$I:$I,MATCH('HFTD CPZ'!$B3097,'08W Project List'!$F:$F,0))),$K3097,#N/A)</f>
        <v>#N/A</v>
      </c>
      <c r="M3097" s="35" t="e">
        <f>IF(ISNUMBER(L3097),#N/A,IF(ISNUMBER(INDEX('Approved CPZ List'!$I:$I,MATCH('HFTD CPZ'!$B3097,'Approved CPZ List'!$B:$B,0))),$K3097,#N/A))</f>
        <v>#N/A</v>
      </c>
    </row>
    <row r="3098" spans="1:13" ht="15.75" x14ac:dyDescent="0.25">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List'!$I:$I,MATCH('HFTD CPZ'!$B3098,'08W Project List'!$F:$F,0))),$K3098,#N/A)</f>
        <v>#N/A</v>
      </c>
      <c r="M3098" s="35" t="e">
        <f>IF(ISNUMBER(L3098),#N/A,IF(ISNUMBER(INDEX('Approved CPZ List'!$I:$I,MATCH('HFTD CPZ'!$B3098,'Approved CPZ List'!$B:$B,0))),$K3098,#N/A))</f>
        <v>#N/A</v>
      </c>
    </row>
    <row r="3099" spans="1:13" ht="15.75" x14ac:dyDescent="0.25">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List'!$I:$I,MATCH('HFTD CPZ'!$B3099,'08W Project List'!$F:$F,0))),$K3099,#N/A)</f>
        <v>6.9065994186760432E-2</v>
      </c>
      <c r="M3099" s="35" t="e">
        <f>IF(ISNUMBER(L3099),#N/A,IF(ISNUMBER(INDEX('Approved CPZ List'!$I:$I,MATCH('HFTD CPZ'!$B3099,'Approved CPZ List'!$B:$B,0))),$K3099,#N/A))</f>
        <v>#N/A</v>
      </c>
    </row>
    <row r="3100" spans="1:13" ht="15.75" x14ac:dyDescent="0.25">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List'!$I:$I,MATCH('HFTD CPZ'!$B3100,'08W Project List'!$F:$F,0))),$K3100,#N/A)</f>
        <v>#N/A</v>
      </c>
      <c r="M3100" s="35" t="e">
        <f>IF(ISNUMBER(L3100),#N/A,IF(ISNUMBER(INDEX('Approved CPZ List'!$I:$I,MATCH('HFTD CPZ'!$B3100,'Approved CPZ List'!$B:$B,0))),$K3100,#N/A))</f>
        <v>#N/A</v>
      </c>
    </row>
    <row r="3101" spans="1:13" ht="15.75" x14ac:dyDescent="0.25">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List'!$I:$I,MATCH('HFTD CPZ'!$B3101,'08W Project List'!$F:$F,0))),$K3101,#N/A)</f>
        <v>#N/A</v>
      </c>
      <c r="M3101" s="35" t="e">
        <f>IF(ISNUMBER(L3101),#N/A,IF(ISNUMBER(INDEX('Approved CPZ List'!$I:$I,MATCH('HFTD CPZ'!$B3101,'Approved CPZ List'!$B:$B,0))),$K3101,#N/A))</f>
        <v>#N/A</v>
      </c>
    </row>
    <row r="3102" spans="1:13" ht="15.75" x14ac:dyDescent="0.25">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List'!$I:$I,MATCH('HFTD CPZ'!$B3102,'08W Project List'!$F:$F,0))),$K3102,#N/A)</f>
        <v>#N/A</v>
      </c>
      <c r="M3102" s="35" t="e">
        <f>IF(ISNUMBER(L3102),#N/A,IF(ISNUMBER(INDEX('Approved CPZ List'!$I:$I,MATCH('HFTD CPZ'!$B3102,'Approved CPZ List'!$B:$B,0))),$K3102,#N/A))</f>
        <v>#N/A</v>
      </c>
    </row>
    <row r="3103" spans="1:13" ht="15.75" x14ac:dyDescent="0.25">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List'!$I:$I,MATCH('HFTD CPZ'!$B3103,'08W Project List'!$F:$F,0))),$K3103,#N/A)</f>
        <v>#N/A</v>
      </c>
      <c r="M3103" s="35" t="e">
        <f>IF(ISNUMBER(L3103),#N/A,IF(ISNUMBER(INDEX('Approved CPZ List'!$I:$I,MATCH('HFTD CPZ'!$B3103,'Approved CPZ List'!$B:$B,0))),$K3103,#N/A))</f>
        <v>#N/A</v>
      </c>
    </row>
    <row r="3104" spans="1:13" ht="15.75" x14ac:dyDescent="0.25">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List'!$I:$I,MATCH('HFTD CPZ'!$B3104,'08W Project List'!$F:$F,0))),$K3104,#N/A)</f>
        <v>#N/A</v>
      </c>
      <c r="M3104" s="35" t="e">
        <f>IF(ISNUMBER(L3104),#N/A,IF(ISNUMBER(INDEX('Approved CPZ List'!$I:$I,MATCH('HFTD CPZ'!$B3104,'Approved CPZ List'!$B:$B,0))),$K3104,#N/A))</f>
        <v>#N/A</v>
      </c>
    </row>
    <row r="3105" spans="1:13" ht="15.75" x14ac:dyDescent="0.25">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List'!$I:$I,MATCH('HFTD CPZ'!$B3105,'08W Project List'!$F:$F,0))),$K3105,#N/A)</f>
        <v>#N/A</v>
      </c>
      <c r="M3105" s="35" t="e">
        <f>IF(ISNUMBER(L3105),#N/A,IF(ISNUMBER(INDEX('Approved CPZ List'!$I:$I,MATCH('HFTD CPZ'!$B3105,'Approved CPZ List'!$B:$B,0))),$K3105,#N/A))</f>
        <v>#N/A</v>
      </c>
    </row>
    <row r="3106" spans="1:13" ht="15.75" x14ac:dyDescent="0.25">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List'!$I:$I,MATCH('HFTD CPZ'!$B3106,'08W Project List'!$F:$F,0))),$K3106,#N/A)</f>
        <v>#N/A</v>
      </c>
      <c r="M3106" s="35" t="e">
        <f>IF(ISNUMBER(L3106),#N/A,IF(ISNUMBER(INDEX('Approved CPZ List'!$I:$I,MATCH('HFTD CPZ'!$B3106,'Approved CPZ List'!$B:$B,0))),$K3106,#N/A))</f>
        <v>#N/A</v>
      </c>
    </row>
    <row r="3107" spans="1:13" ht="15.75" x14ac:dyDescent="0.25">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List'!$I:$I,MATCH('HFTD CPZ'!$B3107,'08W Project List'!$F:$F,0))),$K3107,#N/A)</f>
        <v>#N/A</v>
      </c>
      <c r="M3107" s="35" t="e">
        <f>IF(ISNUMBER(L3107),#N/A,IF(ISNUMBER(INDEX('Approved CPZ List'!$I:$I,MATCH('HFTD CPZ'!$B3107,'Approved CPZ List'!$B:$B,0))),$K3107,#N/A))</f>
        <v>#N/A</v>
      </c>
    </row>
    <row r="3108" spans="1:13" ht="15.75" x14ac:dyDescent="0.25">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List'!$I:$I,MATCH('HFTD CPZ'!$B3108,'08W Project List'!$F:$F,0))),$K3108,#N/A)</f>
        <v>#N/A</v>
      </c>
      <c r="M3108" s="35" t="e">
        <f>IF(ISNUMBER(L3108),#N/A,IF(ISNUMBER(INDEX('Approved CPZ List'!$I:$I,MATCH('HFTD CPZ'!$B3108,'Approved CPZ List'!$B:$B,0))),$K3108,#N/A))</f>
        <v>#N/A</v>
      </c>
    </row>
    <row r="3109" spans="1:13" ht="15.75" x14ac:dyDescent="0.25">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List'!$I:$I,MATCH('HFTD CPZ'!$B3109,'08W Project List'!$F:$F,0))),$K3109,#N/A)</f>
        <v>#N/A</v>
      </c>
      <c r="M3109" s="35" t="e">
        <f>IF(ISNUMBER(L3109),#N/A,IF(ISNUMBER(INDEX('Approved CPZ List'!$I:$I,MATCH('HFTD CPZ'!$B3109,'Approved CPZ List'!$B:$B,0))),$K3109,#N/A))</f>
        <v>#N/A</v>
      </c>
    </row>
    <row r="3110" spans="1:13" ht="15.75" x14ac:dyDescent="0.25">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List'!$I:$I,MATCH('HFTD CPZ'!$B3110,'08W Project List'!$F:$F,0))),$K3110,#N/A)</f>
        <v>#N/A</v>
      </c>
      <c r="M3110" s="35" t="e">
        <f>IF(ISNUMBER(L3110),#N/A,IF(ISNUMBER(INDEX('Approved CPZ List'!$I:$I,MATCH('HFTD CPZ'!$B3110,'Approved CPZ List'!$B:$B,0))),$K3110,#N/A))</f>
        <v>#N/A</v>
      </c>
    </row>
    <row r="3111" spans="1:13" ht="15.75" x14ac:dyDescent="0.25">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List'!$I:$I,MATCH('HFTD CPZ'!$B3111,'08W Project List'!$F:$F,0))),$K3111,#N/A)</f>
        <v>#N/A</v>
      </c>
      <c r="M3111" s="35" t="e">
        <f>IF(ISNUMBER(L3111),#N/A,IF(ISNUMBER(INDEX('Approved CPZ List'!$I:$I,MATCH('HFTD CPZ'!$B3111,'Approved CPZ List'!$B:$B,0))),$K3111,#N/A))</f>
        <v>#N/A</v>
      </c>
    </row>
    <row r="3112" spans="1:13" ht="15.75" x14ac:dyDescent="0.25">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List'!$I:$I,MATCH('HFTD CPZ'!$B3112,'08W Project List'!$F:$F,0))),$K3112,#N/A)</f>
        <v>#N/A</v>
      </c>
      <c r="M3112" s="35" t="e">
        <f>IF(ISNUMBER(L3112),#N/A,IF(ISNUMBER(INDEX('Approved CPZ List'!$I:$I,MATCH('HFTD CPZ'!$B3112,'Approved CPZ List'!$B:$B,0))),$K3112,#N/A))</f>
        <v>#N/A</v>
      </c>
    </row>
    <row r="3113" spans="1:13" ht="15.75" x14ac:dyDescent="0.25">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List'!$I:$I,MATCH('HFTD CPZ'!$B3113,'08W Project List'!$F:$F,0))),$K3113,#N/A)</f>
        <v>#N/A</v>
      </c>
      <c r="M3113" s="35" t="e">
        <f>IF(ISNUMBER(L3113),#N/A,IF(ISNUMBER(INDEX('Approved CPZ List'!$I:$I,MATCH('HFTD CPZ'!$B3113,'Approved CPZ List'!$B:$B,0))),$K3113,#N/A))</f>
        <v>#N/A</v>
      </c>
    </row>
    <row r="3114" spans="1:13" ht="15.75" x14ac:dyDescent="0.25">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List'!$I:$I,MATCH('HFTD CPZ'!$B3114,'08W Project List'!$F:$F,0))),$K3114,#N/A)</f>
        <v>#N/A</v>
      </c>
      <c r="M3114" s="35" t="e">
        <f>IF(ISNUMBER(L3114),#N/A,IF(ISNUMBER(INDEX('Approved CPZ List'!$I:$I,MATCH('HFTD CPZ'!$B3114,'Approved CPZ List'!$B:$B,0))),$K3114,#N/A))</f>
        <v>#N/A</v>
      </c>
    </row>
    <row r="3115" spans="1:13" ht="15.75" x14ac:dyDescent="0.25">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List'!$I:$I,MATCH('HFTD CPZ'!$B3115,'08W Project List'!$F:$F,0))),$K3115,#N/A)</f>
        <v>#N/A</v>
      </c>
      <c r="M3115" s="35" t="e">
        <f>IF(ISNUMBER(L3115),#N/A,IF(ISNUMBER(INDEX('Approved CPZ List'!$I:$I,MATCH('HFTD CPZ'!$B3115,'Approved CPZ List'!$B:$B,0))),$K3115,#N/A))</f>
        <v>#N/A</v>
      </c>
    </row>
    <row r="3116" spans="1:13" ht="15.75" x14ac:dyDescent="0.25">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List'!$I:$I,MATCH('HFTD CPZ'!$B3116,'08W Project List'!$F:$F,0))),$K3116,#N/A)</f>
        <v>#N/A</v>
      </c>
      <c r="M3116" s="35" t="e">
        <f>IF(ISNUMBER(L3116),#N/A,IF(ISNUMBER(INDEX('Approved CPZ List'!$I:$I,MATCH('HFTD CPZ'!$B3116,'Approved CPZ List'!$B:$B,0))),$K3116,#N/A))</f>
        <v>#N/A</v>
      </c>
    </row>
    <row r="3117" spans="1:13" ht="15.75" x14ac:dyDescent="0.25">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List'!$I:$I,MATCH('HFTD CPZ'!$B3117,'08W Project List'!$F:$F,0))),$K3117,#N/A)</f>
        <v>#N/A</v>
      </c>
      <c r="M3117" s="35" t="e">
        <f>IF(ISNUMBER(L3117),#N/A,IF(ISNUMBER(INDEX('Approved CPZ List'!$I:$I,MATCH('HFTD CPZ'!$B3117,'Approved CPZ List'!$B:$B,0))),$K3117,#N/A))</f>
        <v>#N/A</v>
      </c>
    </row>
    <row r="3118" spans="1:13" ht="15.75" x14ac:dyDescent="0.25">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List'!$I:$I,MATCH('HFTD CPZ'!$B3118,'08W Project List'!$F:$F,0))),$K3118,#N/A)</f>
        <v>#N/A</v>
      </c>
      <c r="M3118" s="35" t="e">
        <f>IF(ISNUMBER(L3118),#N/A,IF(ISNUMBER(INDEX('Approved CPZ List'!$I:$I,MATCH('HFTD CPZ'!$B3118,'Approved CPZ List'!$B:$B,0))),$K3118,#N/A))</f>
        <v>#N/A</v>
      </c>
    </row>
    <row r="3119" spans="1:13" ht="15.75" x14ac:dyDescent="0.25">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List'!$I:$I,MATCH('HFTD CPZ'!$B3119,'08W Project List'!$F:$F,0))),$K3119,#N/A)</f>
        <v>#N/A</v>
      </c>
      <c r="M3119" s="35" t="e">
        <f>IF(ISNUMBER(L3119),#N/A,IF(ISNUMBER(INDEX('Approved CPZ List'!$I:$I,MATCH('HFTD CPZ'!$B3119,'Approved CPZ List'!$B:$B,0))),$K3119,#N/A))</f>
        <v>#N/A</v>
      </c>
    </row>
    <row r="3120" spans="1:13" ht="15.75" x14ac:dyDescent="0.25">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List'!$I:$I,MATCH('HFTD CPZ'!$B3120,'08W Project List'!$F:$F,0))),$K3120,#N/A)</f>
        <v>#N/A</v>
      </c>
      <c r="M3120" s="35" t="e">
        <f>IF(ISNUMBER(L3120),#N/A,IF(ISNUMBER(INDEX('Approved CPZ List'!$I:$I,MATCH('HFTD CPZ'!$B3120,'Approved CPZ List'!$B:$B,0))),$K3120,#N/A))</f>
        <v>#N/A</v>
      </c>
    </row>
    <row r="3121" spans="1:13" ht="15.75" x14ac:dyDescent="0.25">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List'!$I:$I,MATCH('HFTD CPZ'!$B3121,'08W Project List'!$F:$F,0))),$K3121,#N/A)</f>
        <v>#N/A</v>
      </c>
      <c r="M3121" s="35" t="e">
        <f>IF(ISNUMBER(L3121),#N/A,IF(ISNUMBER(INDEX('Approved CPZ List'!$I:$I,MATCH('HFTD CPZ'!$B3121,'Approved CPZ List'!$B:$B,0))),$K3121,#N/A))</f>
        <v>#N/A</v>
      </c>
    </row>
    <row r="3122" spans="1:13" ht="15.75" x14ac:dyDescent="0.25">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List'!$I:$I,MATCH('HFTD CPZ'!$B3122,'08W Project List'!$F:$F,0))),$K3122,#N/A)</f>
        <v>#N/A</v>
      </c>
      <c r="M3122" s="35" t="e">
        <f>IF(ISNUMBER(L3122),#N/A,IF(ISNUMBER(INDEX('Approved CPZ List'!$I:$I,MATCH('HFTD CPZ'!$B3122,'Approved CPZ List'!$B:$B,0))),$K3122,#N/A))</f>
        <v>#N/A</v>
      </c>
    </row>
    <row r="3123" spans="1:13" ht="15.75" x14ac:dyDescent="0.25">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List'!$I:$I,MATCH('HFTD CPZ'!$B3123,'08W Project List'!$F:$F,0))),$K3123,#N/A)</f>
        <v>#N/A</v>
      </c>
      <c r="M3123" s="35" t="e">
        <f>IF(ISNUMBER(L3123),#N/A,IF(ISNUMBER(INDEX('Approved CPZ List'!$I:$I,MATCH('HFTD CPZ'!$B3123,'Approved CPZ List'!$B:$B,0))),$K3123,#N/A))</f>
        <v>#N/A</v>
      </c>
    </row>
    <row r="3124" spans="1:13" ht="15.75" x14ac:dyDescent="0.25">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List'!$I:$I,MATCH('HFTD CPZ'!$B3124,'08W Project List'!$F:$F,0))),$K3124,#N/A)</f>
        <v>#N/A</v>
      </c>
      <c r="M3124" s="35" t="e">
        <f>IF(ISNUMBER(L3124),#N/A,IF(ISNUMBER(INDEX('Approved CPZ List'!$I:$I,MATCH('HFTD CPZ'!$B3124,'Approved CPZ List'!$B:$B,0))),$K3124,#N/A))</f>
        <v>#N/A</v>
      </c>
    </row>
    <row r="3125" spans="1:13" ht="15.75" x14ac:dyDescent="0.25">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List'!$I:$I,MATCH('HFTD CPZ'!$B3125,'08W Project List'!$F:$F,0))),$K3125,#N/A)</f>
        <v>#N/A</v>
      </c>
      <c r="M3125" s="35" t="e">
        <f>IF(ISNUMBER(L3125),#N/A,IF(ISNUMBER(INDEX('Approved CPZ List'!$I:$I,MATCH('HFTD CPZ'!$B3125,'Approved CPZ List'!$B:$B,0))),$K3125,#N/A))</f>
        <v>#N/A</v>
      </c>
    </row>
    <row r="3126" spans="1:13" ht="15.75" x14ac:dyDescent="0.25">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List'!$I:$I,MATCH('HFTD CPZ'!$B3126,'08W Project List'!$F:$F,0))),$K3126,#N/A)</f>
        <v>#N/A</v>
      </c>
      <c r="M3126" s="35" t="e">
        <f>IF(ISNUMBER(L3126),#N/A,IF(ISNUMBER(INDEX('Approved CPZ List'!$I:$I,MATCH('HFTD CPZ'!$B3126,'Approved CPZ List'!$B:$B,0))),$K3126,#N/A))</f>
        <v>#N/A</v>
      </c>
    </row>
    <row r="3127" spans="1:13" ht="15.75" x14ac:dyDescent="0.25">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List'!$I:$I,MATCH('HFTD CPZ'!$B3127,'08W Project List'!$F:$F,0))),$K3127,#N/A)</f>
        <v>#N/A</v>
      </c>
      <c r="M3127" s="35" t="e">
        <f>IF(ISNUMBER(L3127),#N/A,IF(ISNUMBER(INDEX('Approved CPZ List'!$I:$I,MATCH('HFTD CPZ'!$B3127,'Approved CPZ List'!$B:$B,0))),$K3127,#N/A))</f>
        <v>#N/A</v>
      </c>
    </row>
    <row r="3128" spans="1:13" ht="15.75" x14ac:dyDescent="0.25">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List'!$I:$I,MATCH('HFTD CPZ'!$B3128,'08W Project List'!$F:$F,0))),$K3128,#N/A)</f>
        <v>#N/A</v>
      </c>
      <c r="M3128" s="35" t="e">
        <f>IF(ISNUMBER(L3128),#N/A,IF(ISNUMBER(INDEX('Approved CPZ List'!$I:$I,MATCH('HFTD CPZ'!$B3128,'Approved CPZ List'!$B:$B,0))),$K3128,#N/A))</f>
        <v>#N/A</v>
      </c>
    </row>
    <row r="3129" spans="1:13" ht="15.75" x14ac:dyDescent="0.25">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List'!$I:$I,MATCH('HFTD CPZ'!$B3129,'08W Project List'!$F:$F,0))),$K3129,#N/A)</f>
        <v>#N/A</v>
      </c>
      <c r="M3129" s="35" t="e">
        <f>IF(ISNUMBER(L3129),#N/A,IF(ISNUMBER(INDEX('Approved CPZ List'!$I:$I,MATCH('HFTD CPZ'!$B3129,'Approved CPZ List'!$B:$B,0))),$K3129,#N/A))</f>
        <v>#N/A</v>
      </c>
    </row>
    <row r="3130" spans="1:13" ht="15.75" x14ac:dyDescent="0.25">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List'!$I:$I,MATCH('HFTD CPZ'!$B3130,'08W Project List'!$F:$F,0))),$K3130,#N/A)</f>
        <v>#N/A</v>
      </c>
      <c r="M3130" s="35" t="e">
        <f>IF(ISNUMBER(L3130),#N/A,IF(ISNUMBER(INDEX('Approved CPZ List'!$I:$I,MATCH('HFTD CPZ'!$B3130,'Approved CPZ List'!$B:$B,0))),$K3130,#N/A))</f>
        <v>#N/A</v>
      </c>
    </row>
    <row r="3131" spans="1:13" ht="15.75" x14ac:dyDescent="0.25">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List'!$I:$I,MATCH('HFTD CPZ'!$B3131,'08W Project List'!$F:$F,0))),$K3131,#N/A)</f>
        <v>#N/A</v>
      </c>
      <c r="M3131" s="35" t="e">
        <f>IF(ISNUMBER(L3131),#N/A,IF(ISNUMBER(INDEX('Approved CPZ List'!$I:$I,MATCH('HFTD CPZ'!$B3131,'Approved CPZ List'!$B:$B,0))),$K3131,#N/A))</f>
        <v>#N/A</v>
      </c>
    </row>
    <row r="3132" spans="1:13" ht="15.75" x14ac:dyDescent="0.25">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List'!$I:$I,MATCH('HFTD CPZ'!$B3132,'08W Project List'!$F:$F,0))),$K3132,#N/A)</f>
        <v>#N/A</v>
      </c>
      <c r="M3132" s="35" t="e">
        <f>IF(ISNUMBER(L3132),#N/A,IF(ISNUMBER(INDEX('Approved CPZ List'!$I:$I,MATCH('HFTD CPZ'!$B3132,'Approved CPZ List'!$B:$B,0))),$K3132,#N/A))</f>
        <v>#N/A</v>
      </c>
    </row>
    <row r="3133" spans="1:13" ht="15.75" x14ac:dyDescent="0.25">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List'!$I:$I,MATCH('HFTD CPZ'!$B3133,'08W Project List'!$F:$F,0))),$K3133,#N/A)</f>
        <v>#N/A</v>
      </c>
      <c r="M3133" s="35" t="e">
        <f>IF(ISNUMBER(L3133),#N/A,IF(ISNUMBER(INDEX('Approved CPZ List'!$I:$I,MATCH('HFTD CPZ'!$B3133,'Approved CPZ List'!$B:$B,0))),$K3133,#N/A))</f>
        <v>#N/A</v>
      </c>
    </row>
    <row r="3134" spans="1:13" ht="15.75" x14ac:dyDescent="0.25">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List'!$I:$I,MATCH('HFTD CPZ'!$B3134,'08W Project List'!$F:$F,0))),$K3134,#N/A)</f>
        <v>#N/A</v>
      </c>
      <c r="M3134" s="35" t="e">
        <f>IF(ISNUMBER(L3134),#N/A,IF(ISNUMBER(INDEX('Approved CPZ List'!$I:$I,MATCH('HFTD CPZ'!$B3134,'Approved CPZ List'!$B:$B,0))),$K3134,#N/A))</f>
        <v>#N/A</v>
      </c>
    </row>
    <row r="3135" spans="1:13" ht="15.75" x14ac:dyDescent="0.25">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List'!$I:$I,MATCH('HFTD CPZ'!$B3135,'08W Project List'!$F:$F,0))),$K3135,#N/A)</f>
        <v>#N/A</v>
      </c>
      <c r="M3135" s="35" t="e">
        <f>IF(ISNUMBER(L3135),#N/A,IF(ISNUMBER(INDEX('Approved CPZ List'!$I:$I,MATCH('HFTD CPZ'!$B3135,'Approved CPZ List'!$B:$B,0))),$K3135,#N/A))</f>
        <v>#N/A</v>
      </c>
    </row>
    <row r="3136" spans="1:13" ht="15.75" x14ac:dyDescent="0.25">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List'!$I:$I,MATCH('HFTD CPZ'!$B3136,'08W Project List'!$F:$F,0))),$K3136,#N/A)</f>
        <v>#N/A</v>
      </c>
      <c r="M3136" s="35" t="e">
        <f>IF(ISNUMBER(L3136),#N/A,IF(ISNUMBER(INDEX('Approved CPZ List'!$I:$I,MATCH('HFTD CPZ'!$B3136,'Approved CPZ List'!$B:$B,0))),$K3136,#N/A))</f>
        <v>#N/A</v>
      </c>
    </row>
    <row r="3137" spans="1:13" ht="15.75" x14ac:dyDescent="0.25">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List'!$I:$I,MATCH('HFTD CPZ'!$B3137,'08W Project List'!$F:$F,0))),$K3137,#N/A)</f>
        <v>#N/A</v>
      </c>
      <c r="M3137" s="35" t="e">
        <f>IF(ISNUMBER(L3137),#N/A,IF(ISNUMBER(INDEX('Approved CPZ List'!$I:$I,MATCH('HFTD CPZ'!$B3137,'Approved CPZ List'!$B:$B,0))),$K3137,#N/A))</f>
        <v>#N/A</v>
      </c>
    </row>
    <row r="3138" spans="1:13" ht="15.75" x14ac:dyDescent="0.25">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List'!$I:$I,MATCH('HFTD CPZ'!$B3138,'08W Project List'!$F:$F,0))),$K3138,#N/A)</f>
        <v>#N/A</v>
      </c>
      <c r="M3138" s="35" t="e">
        <f>IF(ISNUMBER(L3138),#N/A,IF(ISNUMBER(INDEX('Approved CPZ List'!$I:$I,MATCH('HFTD CPZ'!$B3138,'Approved CPZ List'!$B:$B,0))),$K3138,#N/A))</f>
        <v>#N/A</v>
      </c>
    </row>
    <row r="3139" spans="1:13" ht="15.75" x14ac:dyDescent="0.25">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List'!$I:$I,MATCH('HFTD CPZ'!$B3139,'08W Project List'!$F:$F,0))),$K3139,#N/A)</f>
        <v>#N/A</v>
      </c>
      <c r="M3139" s="35" t="e">
        <f>IF(ISNUMBER(L3139),#N/A,IF(ISNUMBER(INDEX('Approved CPZ List'!$I:$I,MATCH('HFTD CPZ'!$B3139,'Approved CPZ List'!$B:$B,0))),$K3139,#N/A))</f>
        <v>#N/A</v>
      </c>
    </row>
    <row r="3140" spans="1:13" ht="15.75" x14ac:dyDescent="0.25">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List'!$I:$I,MATCH('HFTD CPZ'!$B3140,'08W Project List'!$F:$F,0))),$K3140,#N/A)</f>
        <v>#N/A</v>
      </c>
      <c r="M3140" s="35" t="e">
        <f>IF(ISNUMBER(L3140),#N/A,IF(ISNUMBER(INDEX('Approved CPZ List'!$I:$I,MATCH('HFTD CPZ'!$B3140,'Approved CPZ List'!$B:$B,0))),$K3140,#N/A))</f>
        <v>#N/A</v>
      </c>
    </row>
    <row r="3141" spans="1:13" ht="15.75" x14ac:dyDescent="0.25">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List'!$I:$I,MATCH('HFTD CPZ'!$B3141,'08W Project List'!$F:$F,0))),$K3141,#N/A)</f>
        <v>#N/A</v>
      </c>
      <c r="M3141" s="35" t="e">
        <f>IF(ISNUMBER(L3141),#N/A,IF(ISNUMBER(INDEX('Approved CPZ List'!$I:$I,MATCH('HFTD CPZ'!$B3141,'Approved CPZ List'!$B:$B,0))),$K3141,#N/A))</f>
        <v>#N/A</v>
      </c>
    </row>
    <row r="3142" spans="1:13" ht="15.75" x14ac:dyDescent="0.25">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List'!$I:$I,MATCH('HFTD CPZ'!$B3142,'08W Project List'!$F:$F,0))),$K3142,#N/A)</f>
        <v>#N/A</v>
      </c>
      <c r="M3142" s="35" t="e">
        <f>IF(ISNUMBER(L3142),#N/A,IF(ISNUMBER(INDEX('Approved CPZ List'!$I:$I,MATCH('HFTD CPZ'!$B3142,'Approved CPZ List'!$B:$B,0))),$K3142,#N/A))</f>
        <v>#N/A</v>
      </c>
    </row>
    <row r="3143" spans="1:13" ht="15.75" x14ac:dyDescent="0.25">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List'!$I:$I,MATCH('HFTD CPZ'!$B3143,'08W Project List'!$F:$F,0))),$K3143,#N/A)</f>
        <v>#N/A</v>
      </c>
      <c r="M3143" s="35" t="e">
        <f>IF(ISNUMBER(L3143),#N/A,IF(ISNUMBER(INDEX('Approved CPZ List'!$I:$I,MATCH('HFTD CPZ'!$B3143,'Approved CPZ List'!$B:$B,0))),$K3143,#N/A))</f>
        <v>#N/A</v>
      </c>
    </row>
    <row r="3144" spans="1:13" ht="15.75" x14ac:dyDescent="0.25">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List'!$I:$I,MATCH('HFTD CPZ'!$B3144,'08W Project List'!$F:$F,0))),$K3144,#N/A)</f>
        <v>#N/A</v>
      </c>
      <c r="M3144" s="35" t="e">
        <f>IF(ISNUMBER(L3144),#N/A,IF(ISNUMBER(INDEX('Approved CPZ List'!$I:$I,MATCH('HFTD CPZ'!$B3144,'Approved CPZ List'!$B:$B,0))),$K3144,#N/A))</f>
        <v>#N/A</v>
      </c>
    </row>
    <row r="3145" spans="1:13" ht="15.75" x14ac:dyDescent="0.25">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List'!$I:$I,MATCH('HFTD CPZ'!$B3145,'08W Project List'!$F:$F,0))),$K3145,#N/A)</f>
        <v>#N/A</v>
      </c>
      <c r="M3145" s="35" t="e">
        <f>IF(ISNUMBER(L3145),#N/A,IF(ISNUMBER(INDEX('Approved CPZ List'!$I:$I,MATCH('HFTD CPZ'!$B3145,'Approved CPZ List'!$B:$B,0))),$K3145,#N/A))</f>
        <v>#N/A</v>
      </c>
    </row>
    <row r="3146" spans="1:13" ht="15.75" x14ac:dyDescent="0.25">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List'!$I:$I,MATCH('HFTD CPZ'!$B3146,'08W Project List'!$F:$F,0))),$K3146,#N/A)</f>
        <v>#N/A</v>
      </c>
      <c r="M3146" s="35" t="e">
        <f>IF(ISNUMBER(L3146),#N/A,IF(ISNUMBER(INDEX('Approved CPZ List'!$I:$I,MATCH('HFTD CPZ'!$B3146,'Approved CPZ List'!$B:$B,0))),$K3146,#N/A))</f>
        <v>#N/A</v>
      </c>
    </row>
    <row r="3147" spans="1:13" ht="15.75" x14ac:dyDescent="0.25">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List'!$I:$I,MATCH('HFTD CPZ'!$B3147,'08W Project List'!$F:$F,0))),$K3147,#N/A)</f>
        <v>#N/A</v>
      </c>
      <c r="M3147" s="35" t="e">
        <f>IF(ISNUMBER(L3147),#N/A,IF(ISNUMBER(INDEX('Approved CPZ List'!$I:$I,MATCH('HFTD CPZ'!$B3147,'Approved CPZ List'!$B:$B,0))),$K3147,#N/A))</f>
        <v>#N/A</v>
      </c>
    </row>
    <row r="3148" spans="1:13" ht="15.75" x14ac:dyDescent="0.25">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List'!$I:$I,MATCH('HFTD CPZ'!$B3148,'08W Project List'!$F:$F,0))),$K3148,#N/A)</f>
        <v>#N/A</v>
      </c>
      <c r="M3148" s="35" t="e">
        <f>IF(ISNUMBER(L3148),#N/A,IF(ISNUMBER(INDEX('Approved CPZ List'!$I:$I,MATCH('HFTD CPZ'!$B3148,'Approved CPZ List'!$B:$B,0))),$K3148,#N/A))</f>
        <v>#N/A</v>
      </c>
    </row>
    <row r="3149" spans="1:13" ht="15.75" x14ac:dyDescent="0.25">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List'!$I:$I,MATCH('HFTD CPZ'!$B3149,'08W Project List'!$F:$F,0))),$K3149,#N/A)</f>
        <v>#N/A</v>
      </c>
      <c r="M3149" s="35" t="e">
        <f>IF(ISNUMBER(L3149),#N/A,IF(ISNUMBER(INDEX('Approved CPZ List'!$I:$I,MATCH('HFTD CPZ'!$B3149,'Approved CPZ List'!$B:$B,0))),$K3149,#N/A))</f>
        <v>#N/A</v>
      </c>
    </row>
    <row r="3150" spans="1:13" ht="15.75" x14ac:dyDescent="0.25">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List'!$I:$I,MATCH('HFTD CPZ'!$B3150,'08W Project List'!$F:$F,0))),$K3150,#N/A)</f>
        <v>#N/A</v>
      </c>
      <c r="M3150" s="35" t="e">
        <f>IF(ISNUMBER(L3150),#N/A,IF(ISNUMBER(INDEX('Approved CPZ List'!$I:$I,MATCH('HFTD CPZ'!$B3150,'Approved CPZ List'!$B:$B,0))),$K3150,#N/A))</f>
        <v>#N/A</v>
      </c>
    </row>
    <row r="3151" spans="1:13" ht="15.75" x14ac:dyDescent="0.25">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List'!$I:$I,MATCH('HFTD CPZ'!$B3151,'08W Project List'!$F:$F,0))),$K3151,#N/A)</f>
        <v>#N/A</v>
      </c>
      <c r="M3151" s="35" t="e">
        <f>IF(ISNUMBER(L3151),#N/A,IF(ISNUMBER(INDEX('Approved CPZ List'!$I:$I,MATCH('HFTD CPZ'!$B3151,'Approved CPZ List'!$B:$B,0))),$K3151,#N/A))</f>
        <v>#N/A</v>
      </c>
    </row>
    <row r="3152" spans="1:13" ht="15.75" x14ac:dyDescent="0.25">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List'!$I:$I,MATCH('HFTD CPZ'!$B3152,'08W Project List'!$F:$F,0))),$K3152,#N/A)</f>
        <v>#N/A</v>
      </c>
      <c r="M3152" s="35" t="e">
        <f>IF(ISNUMBER(L3152),#N/A,IF(ISNUMBER(INDEX('Approved CPZ List'!$I:$I,MATCH('HFTD CPZ'!$B3152,'Approved CPZ List'!$B:$B,0))),$K3152,#N/A))</f>
        <v>#N/A</v>
      </c>
    </row>
    <row r="3153" spans="1:13" ht="15.75" x14ac:dyDescent="0.25">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List'!$I:$I,MATCH('HFTD CPZ'!$B3153,'08W Project List'!$F:$F,0))),$K3153,#N/A)</f>
        <v>#N/A</v>
      </c>
      <c r="M3153" s="35" t="e">
        <f>IF(ISNUMBER(L3153),#N/A,IF(ISNUMBER(INDEX('Approved CPZ List'!$I:$I,MATCH('HFTD CPZ'!$B3153,'Approved CPZ List'!$B:$B,0))),$K3153,#N/A))</f>
        <v>#N/A</v>
      </c>
    </row>
    <row r="3154" spans="1:13" ht="15.75" x14ac:dyDescent="0.25">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List'!$I:$I,MATCH('HFTD CPZ'!$B3154,'08W Project List'!$F:$F,0))),$K3154,#N/A)</f>
        <v>#N/A</v>
      </c>
      <c r="M3154" s="35" t="e">
        <f>IF(ISNUMBER(L3154),#N/A,IF(ISNUMBER(INDEX('Approved CPZ List'!$I:$I,MATCH('HFTD CPZ'!$B3154,'Approved CPZ List'!$B:$B,0))),$K3154,#N/A))</f>
        <v>#N/A</v>
      </c>
    </row>
    <row r="3155" spans="1:13" ht="15.75" x14ac:dyDescent="0.25">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List'!$I:$I,MATCH('HFTD CPZ'!$B3155,'08W Project List'!$F:$F,0))),$K3155,#N/A)</f>
        <v>#N/A</v>
      </c>
      <c r="M3155" s="35" t="e">
        <f>IF(ISNUMBER(L3155),#N/A,IF(ISNUMBER(INDEX('Approved CPZ List'!$I:$I,MATCH('HFTD CPZ'!$B3155,'Approved CPZ List'!$B:$B,0))),$K3155,#N/A))</f>
        <v>#N/A</v>
      </c>
    </row>
    <row r="3156" spans="1:13" ht="15.75" x14ac:dyDescent="0.25">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List'!$I:$I,MATCH('HFTD CPZ'!$B3156,'08W Project List'!$F:$F,0))),$K3156,#N/A)</f>
        <v>#N/A</v>
      </c>
      <c r="M3156" s="35" t="e">
        <f>IF(ISNUMBER(L3156),#N/A,IF(ISNUMBER(INDEX('Approved CPZ List'!$I:$I,MATCH('HFTD CPZ'!$B3156,'Approved CPZ List'!$B:$B,0))),$K3156,#N/A))</f>
        <v>#N/A</v>
      </c>
    </row>
    <row r="3157" spans="1:13" ht="15.75" x14ac:dyDescent="0.25">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List'!$I:$I,MATCH('HFTD CPZ'!$B3157,'08W Project List'!$F:$F,0))),$K3157,#N/A)</f>
        <v>#N/A</v>
      </c>
      <c r="M3157" s="35" t="e">
        <f>IF(ISNUMBER(L3157),#N/A,IF(ISNUMBER(INDEX('Approved CPZ List'!$I:$I,MATCH('HFTD CPZ'!$B3157,'Approved CPZ List'!$B:$B,0))),$K3157,#N/A))</f>
        <v>#N/A</v>
      </c>
    </row>
    <row r="3158" spans="1:13" ht="15.75" x14ac:dyDescent="0.25">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List'!$I:$I,MATCH('HFTD CPZ'!$B3158,'08W Project List'!$F:$F,0))),$K3158,#N/A)</f>
        <v>#N/A</v>
      </c>
      <c r="M3158" s="35" t="e">
        <f>IF(ISNUMBER(L3158),#N/A,IF(ISNUMBER(INDEX('Approved CPZ List'!$I:$I,MATCH('HFTD CPZ'!$B3158,'Approved CPZ List'!$B:$B,0))),$K3158,#N/A))</f>
        <v>#N/A</v>
      </c>
    </row>
    <row r="3159" spans="1:13" ht="15.75" x14ac:dyDescent="0.25">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List'!$I:$I,MATCH('HFTD CPZ'!$B3159,'08W Project List'!$F:$F,0))),$K3159,#N/A)</f>
        <v>#N/A</v>
      </c>
      <c r="M3159" s="35" t="e">
        <f>IF(ISNUMBER(L3159),#N/A,IF(ISNUMBER(INDEX('Approved CPZ List'!$I:$I,MATCH('HFTD CPZ'!$B3159,'Approved CPZ List'!$B:$B,0))),$K3159,#N/A))</f>
        <v>#N/A</v>
      </c>
    </row>
    <row r="3160" spans="1:13" ht="15.75" x14ac:dyDescent="0.25">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List'!$I:$I,MATCH('HFTD CPZ'!$B3160,'08W Project List'!$F:$F,0))),$K3160,#N/A)</f>
        <v>#N/A</v>
      </c>
      <c r="M3160" s="35" t="e">
        <f>IF(ISNUMBER(L3160),#N/A,IF(ISNUMBER(INDEX('Approved CPZ List'!$I:$I,MATCH('HFTD CPZ'!$B3160,'Approved CPZ List'!$B:$B,0))),$K3160,#N/A))</f>
        <v>#N/A</v>
      </c>
    </row>
    <row r="3161" spans="1:13" ht="15.75" x14ac:dyDescent="0.25">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List'!$I:$I,MATCH('HFTD CPZ'!$B3161,'08W Project List'!$F:$F,0))),$K3161,#N/A)</f>
        <v>#N/A</v>
      </c>
      <c r="M3161" s="35" t="e">
        <f>IF(ISNUMBER(L3161),#N/A,IF(ISNUMBER(INDEX('Approved CPZ List'!$I:$I,MATCH('HFTD CPZ'!$B3161,'Approved CPZ List'!$B:$B,0))),$K3161,#N/A))</f>
        <v>#N/A</v>
      </c>
    </row>
    <row r="3162" spans="1:13" ht="15.75" x14ac:dyDescent="0.25">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List'!$I:$I,MATCH('HFTD CPZ'!$B3162,'08W Project List'!$F:$F,0))),$K3162,#N/A)</f>
        <v>#N/A</v>
      </c>
      <c r="M3162" s="35" t="e">
        <f>IF(ISNUMBER(L3162),#N/A,IF(ISNUMBER(INDEX('Approved CPZ List'!$I:$I,MATCH('HFTD CPZ'!$B3162,'Approved CPZ List'!$B:$B,0))),$K3162,#N/A))</f>
        <v>#N/A</v>
      </c>
    </row>
    <row r="3163" spans="1:13" ht="15.75" x14ac:dyDescent="0.25">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List'!$I:$I,MATCH('HFTD CPZ'!$B3163,'08W Project List'!$F:$F,0))),$K3163,#N/A)</f>
        <v>#N/A</v>
      </c>
      <c r="M3163" s="35" t="e">
        <f>IF(ISNUMBER(L3163),#N/A,IF(ISNUMBER(INDEX('Approved CPZ List'!$I:$I,MATCH('HFTD CPZ'!$B3163,'Approved CPZ List'!$B:$B,0))),$K3163,#N/A))</f>
        <v>#N/A</v>
      </c>
    </row>
    <row r="3164" spans="1:13" ht="15.75" x14ac:dyDescent="0.25">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List'!$I:$I,MATCH('HFTD CPZ'!$B3164,'08W Project List'!$F:$F,0))),$K3164,#N/A)</f>
        <v>#N/A</v>
      </c>
      <c r="M3164" s="35" t="e">
        <f>IF(ISNUMBER(L3164),#N/A,IF(ISNUMBER(INDEX('Approved CPZ List'!$I:$I,MATCH('HFTD CPZ'!$B3164,'Approved CPZ List'!$B:$B,0))),$K3164,#N/A))</f>
        <v>#N/A</v>
      </c>
    </row>
    <row r="3165" spans="1:13" ht="15.75" x14ac:dyDescent="0.25">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List'!$I:$I,MATCH('HFTD CPZ'!$B3165,'08W Project List'!$F:$F,0))),$K3165,#N/A)</f>
        <v>#N/A</v>
      </c>
      <c r="M3165" s="35" t="e">
        <f>IF(ISNUMBER(L3165),#N/A,IF(ISNUMBER(INDEX('Approved CPZ List'!$I:$I,MATCH('HFTD CPZ'!$B3165,'Approved CPZ List'!$B:$B,0))),$K3165,#N/A))</f>
        <v>#N/A</v>
      </c>
    </row>
    <row r="3166" spans="1:13" ht="15.75" x14ac:dyDescent="0.25">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List'!$I:$I,MATCH('HFTD CPZ'!$B3166,'08W Project List'!$F:$F,0))),$K3166,#N/A)</f>
        <v>#N/A</v>
      </c>
      <c r="M3166" s="35" t="e">
        <f>IF(ISNUMBER(L3166),#N/A,IF(ISNUMBER(INDEX('Approved CPZ List'!$I:$I,MATCH('HFTD CPZ'!$B3166,'Approved CPZ List'!$B:$B,0))),$K3166,#N/A))</f>
        <v>#N/A</v>
      </c>
    </row>
    <row r="3167" spans="1:13" ht="15.75" x14ac:dyDescent="0.25">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List'!$I:$I,MATCH('HFTD CPZ'!$B3167,'08W Project List'!$F:$F,0))),$K3167,#N/A)</f>
        <v>#N/A</v>
      </c>
      <c r="M3167" s="35" t="e">
        <f>IF(ISNUMBER(L3167),#N/A,IF(ISNUMBER(INDEX('Approved CPZ List'!$I:$I,MATCH('HFTD CPZ'!$B3167,'Approved CPZ List'!$B:$B,0))),$K3167,#N/A))</f>
        <v>#N/A</v>
      </c>
    </row>
    <row r="3168" spans="1:13" ht="15.75" x14ac:dyDescent="0.25">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List'!$I:$I,MATCH('HFTD CPZ'!$B3168,'08W Project List'!$F:$F,0))),$K3168,#N/A)</f>
        <v>#N/A</v>
      </c>
      <c r="M3168" s="35" t="e">
        <f>IF(ISNUMBER(L3168),#N/A,IF(ISNUMBER(INDEX('Approved CPZ List'!$I:$I,MATCH('HFTD CPZ'!$B3168,'Approved CPZ List'!$B:$B,0))),$K3168,#N/A))</f>
        <v>#N/A</v>
      </c>
    </row>
    <row r="3169" spans="1:13" ht="15.75" x14ac:dyDescent="0.25">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List'!$I:$I,MATCH('HFTD CPZ'!$B3169,'08W Project List'!$F:$F,0))),$K3169,#N/A)</f>
        <v>#N/A</v>
      </c>
      <c r="M3169" s="35" t="e">
        <f>IF(ISNUMBER(L3169),#N/A,IF(ISNUMBER(INDEX('Approved CPZ List'!$I:$I,MATCH('HFTD CPZ'!$B3169,'Approved CPZ List'!$B:$B,0))),$K3169,#N/A))</f>
        <v>#N/A</v>
      </c>
    </row>
    <row r="3170" spans="1:13" ht="15.75" x14ac:dyDescent="0.25">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List'!$I:$I,MATCH('HFTD CPZ'!$B3170,'08W Project List'!$F:$F,0))),$K3170,#N/A)</f>
        <v>#N/A</v>
      </c>
      <c r="M3170" s="35" t="e">
        <f>IF(ISNUMBER(L3170),#N/A,IF(ISNUMBER(INDEX('Approved CPZ List'!$I:$I,MATCH('HFTD CPZ'!$B3170,'Approved CPZ List'!$B:$B,0))),$K3170,#N/A))</f>
        <v>#N/A</v>
      </c>
    </row>
    <row r="3171" spans="1:13" ht="15.75" x14ac:dyDescent="0.25">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List'!$I:$I,MATCH('HFTD CPZ'!$B3171,'08W Project List'!$F:$F,0))),$K3171,#N/A)</f>
        <v>#N/A</v>
      </c>
      <c r="M3171" s="35" t="e">
        <f>IF(ISNUMBER(L3171),#N/A,IF(ISNUMBER(INDEX('Approved CPZ List'!$I:$I,MATCH('HFTD CPZ'!$B3171,'Approved CPZ List'!$B:$B,0))),$K3171,#N/A))</f>
        <v>#N/A</v>
      </c>
    </row>
    <row r="3172" spans="1:13" ht="15.75" x14ac:dyDescent="0.25">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List'!$I:$I,MATCH('HFTD CPZ'!$B3172,'08W Project List'!$F:$F,0))),$K3172,#N/A)</f>
        <v>#N/A</v>
      </c>
      <c r="M3172" s="35" t="e">
        <f>IF(ISNUMBER(L3172),#N/A,IF(ISNUMBER(INDEX('Approved CPZ List'!$I:$I,MATCH('HFTD CPZ'!$B3172,'Approved CPZ List'!$B:$B,0))),$K3172,#N/A))</f>
        <v>#N/A</v>
      </c>
    </row>
    <row r="3173" spans="1:13" ht="15.75" x14ac:dyDescent="0.25">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List'!$I:$I,MATCH('HFTD CPZ'!$B3173,'08W Project List'!$F:$F,0))),$K3173,#N/A)</f>
        <v>#N/A</v>
      </c>
      <c r="M3173" s="35" t="e">
        <f>IF(ISNUMBER(L3173),#N/A,IF(ISNUMBER(INDEX('Approved CPZ List'!$I:$I,MATCH('HFTD CPZ'!$B3173,'Approved CPZ List'!$B:$B,0))),$K3173,#N/A))</f>
        <v>#N/A</v>
      </c>
    </row>
    <row r="3174" spans="1:13" ht="15.75" x14ac:dyDescent="0.25">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List'!$I:$I,MATCH('HFTD CPZ'!$B3174,'08W Project List'!$F:$F,0))),$K3174,#N/A)</f>
        <v>#N/A</v>
      </c>
      <c r="M3174" s="35" t="e">
        <f>IF(ISNUMBER(L3174),#N/A,IF(ISNUMBER(INDEX('Approved CPZ List'!$I:$I,MATCH('HFTD CPZ'!$B3174,'Approved CPZ List'!$B:$B,0))),$K3174,#N/A))</f>
        <v>#N/A</v>
      </c>
    </row>
    <row r="3175" spans="1:13" ht="15.75" x14ac:dyDescent="0.25">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List'!$I:$I,MATCH('HFTD CPZ'!$B3175,'08W Project List'!$F:$F,0))),$K3175,#N/A)</f>
        <v>#N/A</v>
      </c>
      <c r="M3175" s="35" t="e">
        <f>IF(ISNUMBER(L3175),#N/A,IF(ISNUMBER(INDEX('Approved CPZ List'!$I:$I,MATCH('HFTD CPZ'!$B3175,'Approved CPZ List'!$B:$B,0))),$K3175,#N/A))</f>
        <v>#N/A</v>
      </c>
    </row>
    <row r="3176" spans="1:13" ht="15.75" x14ac:dyDescent="0.25">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List'!$I:$I,MATCH('HFTD CPZ'!$B3176,'08W Project List'!$F:$F,0))),$K3176,#N/A)</f>
        <v>#N/A</v>
      </c>
      <c r="M3176" s="35" t="e">
        <f>IF(ISNUMBER(L3176),#N/A,IF(ISNUMBER(INDEX('Approved CPZ List'!$I:$I,MATCH('HFTD CPZ'!$B3176,'Approved CPZ List'!$B:$B,0))),$K3176,#N/A))</f>
        <v>#N/A</v>
      </c>
    </row>
    <row r="3177" spans="1:13" ht="15.75" x14ac:dyDescent="0.25">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List'!$I:$I,MATCH('HFTD CPZ'!$B3177,'08W Project List'!$F:$F,0))),$K3177,#N/A)</f>
        <v>#N/A</v>
      </c>
      <c r="M3177" s="35" t="e">
        <f>IF(ISNUMBER(L3177),#N/A,IF(ISNUMBER(INDEX('Approved CPZ List'!$I:$I,MATCH('HFTD CPZ'!$B3177,'Approved CPZ List'!$B:$B,0))),$K3177,#N/A))</f>
        <v>#N/A</v>
      </c>
    </row>
    <row r="3178" spans="1:13" ht="15.75" x14ac:dyDescent="0.25">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List'!$I:$I,MATCH('HFTD CPZ'!$B3178,'08W Project List'!$F:$F,0))),$K3178,#N/A)</f>
        <v>#N/A</v>
      </c>
      <c r="M3178" s="35" t="e">
        <f>IF(ISNUMBER(L3178),#N/A,IF(ISNUMBER(INDEX('Approved CPZ List'!$I:$I,MATCH('HFTD CPZ'!$B3178,'Approved CPZ List'!$B:$B,0))),$K3178,#N/A))</f>
        <v>#N/A</v>
      </c>
    </row>
    <row r="3179" spans="1:13" ht="15.75" x14ac:dyDescent="0.25">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List'!$I:$I,MATCH('HFTD CPZ'!$B3179,'08W Project List'!$F:$F,0))),$K3179,#N/A)</f>
        <v>#N/A</v>
      </c>
      <c r="M3179" s="35" t="e">
        <f>IF(ISNUMBER(L3179),#N/A,IF(ISNUMBER(INDEX('Approved CPZ List'!$I:$I,MATCH('HFTD CPZ'!$B3179,'Approved CPZ List'!$B:$B,0))),$K3179,#N/A))</f>
        <v>#N/A</v>
      </c>
    </row>
    <row r="3180" spans="1:13" ht="15.75" x14ac:dyDescent="0.25">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List'!$I:$I,MATCH('HFTD CPZ'!$B3180,'08W Project List'!$F:$F,0))),$K3180,#N/A)</f>
        <v>#N/A</v>
      </c>
      <c r="M3180" s="35" t="e">
        <f>IF(ISNUMBER(L3180),#N/A,IF(ISNUMBER(INDEX('Approved CPZ List'!$I:$I,MATCH('HFTD CPZ'!$B3180,'Approved CPZ List'!$B:$B,0))),$K3180,#N/A))</f>
        <v>#N/A</v>
      </c>
    </row>
    <row r="3181" spans="1:13" ht="15.75" x14ac:dyDescent="0.25">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List'!$I:$I,MATCH('HFTD CPZ'!$B3181,'08W Project List'!$F:$F,0))),$K3181,#N/A)</f>
        <v>#N/A</v>
      </c>
      <c r="M3181" s="35" t="e">
        <f>IF(ISNUMBER(L3181),#N/A,IF(ISNUMBER(INDEX('Approved CPZ List'!$I:$I,MATCH('HFTD CPZ'!$B3181,'Approved CPZ List'!$B:$B,0))),$K3181,#N/A))</f>
        <v>#N/A</v>
      </c>
    </row>
    <row r="3182" spans="1:13" ht="15.75" x14ac:dyDescent="0.25">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List'!$I:$I,MATCH('HFTD CPZ'!$B3182,'08W Project List'!$F:$F,0))),$K3182,#N/A)</f>
        <v>#N/A</v>
      </c>
      <c r="M3182" s="35" t="e">
        <f>IF(ISNUMBER(L3182),#N/A,IF(ISNUMBER(INDEX('Approved CPZ List'!$I:$I,MATCH('HFTD CPZ'!$B3182,'Approved CPZ List'!$B:$B,0))),$K3182,#N/A))</f>
        <v>#N/A</v>
      </c>
    </row>
    <row r="3183" spans="1:13" ht="15.75" x14ac:dyDescent="0.25">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List'!$I:$I,MATCH('HFTD CPZ'!$B3183,'08W Project List'!$F:$F,0))),$K3183,#N/A)</f>
        <v>#N/A</v>
      </c>
      <c r="M3183" s="35" t="e">
        <f>IF(ISNUMBER(L3183),#N/A,IF(ISNUMBER(INDEX('Approved CPZ List'!$I:$I,MATCH('HFTD CPZ'!$B3183,'Approved CPZ List'!$B:$B,0))),$K3183,#N/A))</f>
        <v>#N/A</v>
      </c>
    </row>
    <row r="3184" spans="1:13" ht="15.75" x14ac:dyDescent="0.25">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List'!$I:$I,MATCH('HFTD CPZ'!$B3184,'08W Project List'!$F:$F,0))),$K3184,#N/A)</f>
        <v>#N/A</v>
      </c>
      <c r="M3184" s="35" t="e">
        <f>IF(ISNUMBER(L3184),#N/A,IF(ISNUMBER(INDEX('Approved CPZ List'!$I:$I,MATCH('HFTD CPZ'!$B3184,'Approved CPZ List'!$B:$B,0))),$K3184,#N/A))</f>
        <v>#N/A</v>
      </c>
    </row>
    <row r="3185" spans="1:13" ht="15.75" x14ac:dyDescent="0.25">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List'!$I:$I,MATCH('HFTD CPZ'!$B3185,'08W Project List'!$F:$F,0))),$K3185,#N/A)</f>
        <v>#N/A</v>
      </c>
      <c r="M3185" s="35" t="e">
        <f>IF(ISNUMBER(L3185),#N/A,IF(ISNUMBER(INDEX('Approved CPZ List'!$I:$I,MATCH('HFTD CPZ'!$B3185,'Approved CPZ List'!$B:$B,0))),$K3185,#N/A))</f>
        <v>#N/A</v>
      </c>
    </row>
    <row r="3186" spans="1:13" ht="15.75" x14ac:dyDescent="0.25">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List'!$I:$I,MATCH('HFTD CPZ'!$B3186,'08W Project List'!$F:$F,0))),$K3186,#N/A)</f>
        <v>#N/A</v>
      </c>
      <c r="M3186" s="35" t="e">
        <f>IF(ISNUMBER(L3186),#N/A,IF(ISNUMBER(INDEX('Approved CPZ List'!$I:$I,MATCH('HFTD CPZ'!$B3186,'Approved CPZ List'!$B:$B,0))),$K3186,#N/A))</f>
        <v>#N/A</v>
      </c>
    </row>
    <row r="3187" spans="1:13" ht="15.75" x14ac:dyDescent="0.25">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List'!$I:$I,MATCH('HFTD CPZ'!$B3187,'08W Project List'!$F:$F,0))),$K3187,#N/A)</f>
        <v>#N/A</v>
      </c>
      <c r="M3187" s="35" t="e">
        <f>IF(ISNUMBER(L3187),#N/A,IF(ISNUMBER(INDEX('Approved CPZ List'!$I:$I,MATCH('HFTD CPZ'!$B3187,'Approved CPZ List'!$B:$B,0))),$K3187,#N/A))</f>
        <v>#N/A</v>
      </c>
    </row>
    <row r="3188" spans="1:13" ht="15.75" x14ac:dyDescent="0.25">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List'!$I:$I,MATCH('HFTD CPZ'!$B3188,'08W Project List'!$F:$F,0))),$K3188,#N/A)</f>
        <v>#N/A</v>
      </c>
      <c r="M3188" s="35" t="e">
        <f>IF(ISNUMBER(L3188),#N/A,IF(ISNUMBER(INDEX('Approved CPZ List'!$I:$I,MATCH('HFTD CPZ'!$B3188,'Approved CPZ List'!$B:$B,0))),$K3188,#N/A))</f>
        <v>#N/A</v>
      </c>
    </row>
    <row r="3189" spans="1:13" ht="15.75" x14ac:dyDescent="0.25">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List'!$I:$I,MATCH('HFTD CPZ'!$B3189,'08W Project List'!$F:$F,0))),$K3189,#N/A)</f>
        <v>#N/A</v>
      </c>
      <c r="M3189" s="35" t="e">
        <f>IF(ISNUMBER(L3189),#N/A,IF(ISNUMBER(INDEX('Approved CPZ List'!$I:$I,MATCH('HFTD CPZ'!$B3189,'Approved CPZ List'!$B:$B,0))),$K3189,#N/A))</f>
        <v>#N/A</v>
      </c>
    </row>
    <row r="3190" spans="1:13" ht="15.75" x14ac:dyDescent="0.25">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List'!$I:$I,MATCH('HFTD CPZ'!$B3190,'08W Project List'!$F:$F,0))),$K3190,#N/A)</f>
        <v>#N/A</v>
      </c>
      <c r="M3190" s="35" t="e">
        <f>IF(ISNUMBER(L3190),#N/A,IF(ISNUMBER(INDEX('Approved CPZ List'!$I:$I,MATCH('HFTD CPZ'!$B3190,'Approved CPZ List'!$B:$B,0))),$K3190,#N/A))</f>
        <v>#N/A</v>
      </c>
    </row>
    <row r="3191" spans="1:13" ht="15.75" x14ac:dyDescent="0.25">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List'!$I:$I,MATCH('HFTD CPZ'!$B3191,'08W Project List'!$F:$F,0))),$K3191,#N/A)</f>
        <v>#N/A</v>
      </c>
      <c r="M3191" s="35" t="e">
        <f>IF(ISNUMBER(L3191),#N/A,IF(ISNUMBER(INDEX('Approved CPZ List'!$I:$I,MATCH('HFTD CPZ'!$B3191,'Approved CPZ List'!$B:$B,0))),$K3191,#N/A))</f>
        <v>#N/A</v>
      </c>
    </row>
    <row r="3192" spans="1:13" ht="15.75" x14ac:dyDescent="0.25">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List'!$I:$I,MATCH('HFTD CPZ'!$B3192,'08W Project List'!$F:$F,0))),$K3192,#N/A)</f>
        <v>#N/A</v>
      </c>
      <c r="M3192" s="35" t="e">
        <f>IF(ISNUMBER(L3192),#N/A,IF(ISNUMBER(INDEX('Approved CPZ List'!$I:$I,MATCH('HFTD CPZ'!$B3192,'Approved CPZ List'!$B:$B,0))),$K3192,#N/A))</f>
        <v>#N/A</v>
      </c>
    </row>
    <row r="3193" spans="1:13" ht="15.75" x14ac:dyDescent="0.25">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List'!$I:$I,MATCH('HFTD CPZ'!$B3193,'08W Project List'!$F:$F,0))),$K3193,#N/A)</f>
        <v>#N/A</v>
      </c>
      <c r="M3193" s="35" t="e">
        <f>IF(ISNUMBER(L3193),#N/A,IF(ISNUMBER(INDEX('Approved CPZ List'!$I:$I,MATCH('HFTD CPZ'!$B3193,'Approved CPZ List'!$B:$B,0))),$K3193,#N/A))</f>
        <v>#N/A</v>
      </c>
    </row>
    <row r="3194" spans="1:13" ht="15.75" x14ac:dyDescent="0.25">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List'!$I:$I,MATCH('HFTD CPZ'!$B3194,'08W Project List'!$F:$F,0))),$K3194,#N/A)</f>
        <v>#N/A</v>
      </c>
      <c r="M3194" s="35" t="e">
        <f>IF(ISNUMBER(L3194),#N/A,IF(ISNUMBER(INDEX('Approved CPZ List'!$I:$I,MATCH('HFTD CPZ'!$B3194,'Approved CPZ List'!$B:$B,0))),$K3194,#N/A))</f>
        <v>#N/A</v>
      </c>
    </row>
    <row r="3195" spans="1:13" ht="15.75" x14ac:dyDescent="0.25">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List'!$I:$I,MATCH('HFTD CPZ'!$B3195,'08W Project List'!$F:$F,0))),$K3195,#N/A)</f>
        <v>#N/A</v>
      </c>
      <c r="M3195" s="35" t="e">
        <f>IF(ISNUMBER(L3195),#N/A,IF(ISNUMBER(INDEX('Approved CPZ List'!$I:$I,MATCH('HFTD CPZ'!$B3195,'Approved CPZ List'!$B:$B,0))),$K3195,#N/A))</f>
        <v>#N/A</v>
      </c>
    </row>
    <row r="3196" spans="1:13" ht="15.75" x14ac:dyDescent="0.25">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List'!$I:$I,MATCH('HFTD CPZ'!$B3196,'08W Project List'!$F:$F,0))),$K3196,#N/A)</f>
        <v>#N/A</v>
      </c>
      <c r="M3196" s="35" t="e">
        <f>IF(ISNUMBER(L3196),#N/A,IF(ISNUMBER(INDEX('Approved CPZ List'!$I:$I,MATCH('HFTD CPZ'!$B3196,'Approved CPZ List'!$B:$B,0))),$K3196,#N/A))</f>
        <v>#N/A</v>
      </c>
    </row>
    <row r="3197" spans="1:13" ht="15.75" x14ac:dyDescent="0.25">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List'!$I:$I,MATCH('HFTD CPZ'!$B3197,'08W Project List'!$F:$F,0))),$K3197,#N/A)</f>
        <v>#N/A</v>
      </c>
      <c r="M3197" s="35" t="e">
        <f>IF(ISNUMBER(L3197),#N/A,IF(ISNUMBER(INDEX('Approved CPZ List'!$I:$I,MATCH('HFTD CPZ'!$B3197,'Approved CPZ List'!$B:$B,0))),$K3197,#N/A))</f>
        <v>#N/A</v>
      </c>
    </row>
    <row r="3198" spans="1:13" ht="15.75" x14ac:dyDescent="0.25">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List'!$I:$I,MATCH('HFTD CPZ'!$B3198,'08W Project List'!$F:$F,0))),$K3198,#N/A)</f>
        <v>#N/A</v>
      </c>
      <c r="M3198" s="35" t="e">
        <f>IF(ISNUMBER(L3198),#N/A,IF(ISNUMBER(INDEX('Approved CPZ List'!$I:$I,MATCH('HFTD CPZ'!$B3198,'Approved CPZ List'!$B:$B,0))),$K3198,#N/A))</f>
        <v>#N/A</v>
      </c>
    </row>
    <row r="3199" spans="1:13" ht="15.75" x14ac:dyDescent="0.25">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List'!$I:$I,MATCH('HFTD CPZ'!$B3199,'08W Project List'!$F:$F,0))),$K3199,#N/A)</f>
        <v>#N/A</v>
      </c>
      <c r="M3199" s="35" t="e">
        <f>IF(ISNUMBER(L3199),#N/A,IF(ISNUMBER(INDEX('Approved CPZ List'!$I:$I,MATCH('HFTD CPZ'!$B3199,'Approved CPZ List'!$B:$B,0))),$K3199,#N/A))</f>
        <v>#N/A</v>
      </c>
    </row>
    <row r="3200" spans="1:13" ht="15.75" x14ac:dyDescent="0.25">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List'!$I:$I,MATCH('HFTD CPZ'!$B3200,'08W Project List'!$F:$F,0))),$K3200,#N/A)</f>
        <v>#N/A</v>
      </c>
      <c r="M3200" s="35" t="e">
        <f>IF(ISNUMBER(L3200),#N/A,IF(ISNUMBER(INDEX('Approved CPZ List'!$I:$I,MATCH('HFTD CPZ'!$B3200,'Approved CPZ List'!$B:$B,0))),$K3200,#N/A))</f>
        <v>#N/A</v>
      </c>
    </row>
    <row r="3201" spans="1:13" ht="15.75" x14ac:dyDescent="0.25">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List'!$I:$I,MATCH('HFTD CPZ'!$B3201,'08W Project List'!$F:$F,0))),$K3201,#N/A)</f>
        <v>#N/A</v>
      </c>
      <c r="M3201" s="35" t="e">
        <f>IF(ISNUMBER(L3201),#N/A,IF(ISNUMBER(INDEX('Approved CPZ List'!$I:$I,MATCH('HFTD CPZ'!$B3201,'Approved CPZ List'!$B:$B,0))),$K3201,#N/A))</f>
        <v>#N/A</v>
      </c>
    </row>
    <row r="3202" spans="1:13" ht="15.75" x14ac:dyDescent="0.25">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List'!$I:$I,MATCH('HFTD CPZ'!$B3202,'08W Project List'!$F:$F,0))),$K3202,#N/A)</f>
        <v>#N/A</v>
      </c>
      <c r="M3202" s="35" t="e">
        <f>IF(ISNUMBER(L3202),#N/A,IF(ISNUMBER(INDEX('Approved CPZ List'!$I:$I,MATCH('HFTD CPZ'!$B3202,'Approved CPZ List'!$B:$B,0))),$K3202,#N/A))</f>
        <v>#N/A</v>
      </c>
    </row>
    <row r="3203" spans="1:13" ht="15.75" x14ac:dyDescent="0.25">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List'!$I:$I,MATCH('HFTD CPZ'!$B3203,'08W Project List'!$F:$F,0))),$K3203,#N/A)</f>
        <v>#N/A</v>
      </c>
      <c r="M3203" s="35" t="e">
        <f>IF(ISNUMBER(L3203),#N/A,IF(ISNUMBER(INDEX('Approved CPZ List'!$I:$I,MATCH('HFTD CPZ'!$B3203,'Approved CPZ List'!$B:$B,0))),$K3203,#N/A))</f>
        <v>#N/A</v>
      </c>
    </row>
    <row r="3204" spans="1:13" ht="15.75" x14ac:dyDescent="0.25">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List'!$I:$I,MATCH('HFTD CPZ'!$B3204,'08W Project List'!$F:$F,0))),$K3204,#N/A)</f>
        <v>#N/A</v>
      </c>
      <c r="M3204" s="35" t="e">
        <f>IF(ISNUMBER(L3204),#N/A,IF(ISNUMBER(INDEX('Approved CPZ List'!$I:$I,MATCH('HFTD CPZ'!$B3204,'Approved CPZ List'!$B:$B,0))),$K3204,#N/A))</f>
        <v>#N/A</v>
      </c>
    </row>
    <row r="3205" spans="1:13" ht="15.75" x14ac:dyDescent="0.25">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List'!$I:$I,MATCH('HFTD CPZ'!$B3205,'08W Project List'!$F:$F,0))),$K3205,#N/A)</f>
        <v>#N/A</v>
      </c>
      <c r="M3205" s="35" t="e">
        <f>IF(ISNUMBER(L3205),#N/A,IF(ISNUMBER(INDEX('Approved CPZ List'!$I:$I,MATCH('HFTD CPZ'!$B3205,'Approved CPZ List'!$B:$B,0))),$K3205,#N/A))</f>
        <v>#N/A</v>
      </c>
    </row>
    <row r="3206" spans="1:13" ht="15.75" x14ac:dyDescent="0.25">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List'!$I:$I,MATCH('HFTD CPZ'!$B3206,'08W Project List'!$F:$F,0))),$K3206,#N/A)</f>
        <v>#N/A</v>
      </c>
      <c r="M3206" s="35" t="e">
        <f>IF(ISNUMBER(L3206),#N/A,IF(ISNUMBER(INDEX('Approved CPZ List'!$I:$I,MATCH('HFTD CPZ'!$B3206,'Approved CPZ List'!$B:$B,0))),$K3206,#N/A))</f>
        <v>#N/A</v>
      </c>
    </row>
    <row r="3207" spans="1:13" ht="15.75" x14ac:dyDescent="0.25">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List'!$I:$I,MATCH('HFTD CPZ'!$B3207,'08W Project List'!$F:$F,0))),$K3207,#N/A)</f>
        <v>#N/A</v>
      </c>
      <c r="M3207" s="35" t="e">
        <f>IF(ISNUMBER(L3207),#N/A,IF(ISNUMBER(INDEX('Approved CPZ List'!$I:$I,MATCH('HFTD CPZ'!$B3207,'Approved CPZ List'!$B:$B,0))),$K3207,#N/A))</f>
        <v>#N/A</v>
      </c>
    </row>
    <row r="3208" spans="1:13" ht="15.75" x14ac:dyDescent="0.25">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List'!$I:$I,MATCH('HFTD CPZ'!$B3208,'08W Project List'!$F:$F,0))),$K3208,#N/A)</f>
        <v>#N/A</v>
      </c>
      <c r="M3208" s="35" t="e">
        <f>IF(ISNUMBER(L3208),#N/A,IF(ISNUMBER(INDEX('Approved CPZ List'!$I:$I,MATCH('HFTD CPZ'!$B3208,'Approved CPZ List'!$B:$B,0))),$K3208,#N/A))</f>
        <v>#N/A</v>
      </c>
    </row>
    <row r="3209" spans="1:13" ht="15.75" x14ac:dyDescent="0.25">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List'!$I:$I,MATCH('HFTD CPZ'!$B3209,'08W Project List'!$F:$F,0))),$K3209,#N/A)</f>
        <v>#N/A</v>
      </c>
      <c r="M3209" s="35" t="e">
        <f>IF(ISNUMBER(L3209),#N/A,IF(ISNUMBER(INDEX('Approved CPZ List'!$I:$I,MATCH('HFTD CPZ'!$B3209,'Approved CPZ List'!$B:$B,0))),$K3209,#N/A))</f>
        <v>#N/A</v>
      </c>
    </row>
    <row r="3210" spans="1:13" ht="15.75" x14ac:dyDescent="0.25">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List'!$I:$I,MATCH('HFTD CPZ'!$B3210,'08W Project List'!$F:$F,0))),$K3210,#N/A)</f>
        <v>#N/A</v>
      </c>
      <c r="M3210" s="35" t="e">
        <f>IF(ISNUMBER(L3210),#N/A,IF(ISNUMBER(INDEX('Approved CPZ List'!$I:$I,MATCH('HFTD CPZ'!$B3210,'Approved CPZ List'!$B:$B,0))),$K3210,#N/A))</f>
        <v>#N/A</v>
      </c>
    </row>
    <row r="3211" spans="1:13" ht="15.75" x14ac:dyDescent="0.25">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List'!$I:$I,MATCH('HFTD CPZ'!$B3211,'08W Project List'!$F:$F,0))),$K3211,#N/A)</f>
        <v>#N/A</v>
      </c>
      <c r="M3211" s="35" t="e">
        <f>IF(ISNUMBER(L3211),#N/A,IF(ISNUMBER(INDEX('Approved CPZ List'!$I:$I,MATCH('HFTD CPZ'!$B3211,'Approved CPZ List'!$B:$B,0))),$K3211,#N/A))</f>
        <v>#N/A</v>
      </c>
    </row>
    <row r="3212" spans="1:13" ht="15.75" x14ac:dyDescent="0.25">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List'!$I:$I,MATCH('HFTD CPZ'!$B3212,'08W Project List'!$F:$F,0))),$K3212,#N/A)</f>
        <v>#N/A</v>
      </c>
      <c r="M3212" s="35" t="e">
        <f>IF(ISNUMBER(L3212),#N/A,IF(ISNUMBER(INDEX('Approved CPZ List'!$I:$I,MATCH('HFTD CPZ'!$B3212,'Approved CPZ List'!$B:$B,0))),$K3212,#N/A))</f>
        <v>#N/A</v>
      </c>
    </row>
    <row r="3213" spans="1:13" ht="15.75" x14ac:dyDescent="0.25">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List'!$I:$I,MATCH('HFTD CPZ'!$B3213,'08W Project List'!$F:$F,0))),$K3213,#N/A)</f>
        <v>#N/A</v>
      </c>
      <c r="M3213" s="35" t="e">
        <f>IF(ISNUMBER(L3213),#N/A,IF(ISNUMBER(INDEX('Approved CPZ List'!$I:$I,MATCH('HFTD CPZ'!$B3213,'Approved CPZ List'!$B:$B,0))),$K3213,#N/A))</f>
        <v>#N/A</v>
      </c>
    </row>
    <row r="3214" spans="1:13" ht="15.75" x14ac:dyDescent="0.25">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List'!$I:$I,MATCH('HFTD CPZ'!$B3214,'08W Project List'!$F:$F,0))),$K3214,#N/A)</f>
        <v>#N/A</v>
      </c>
      <c r="M3214" s="35" t="e">
        <f>IF(ISNUMBER(L3214),#N/A,IF(ISNUMBER(INDEX('Approved CPZ List'!$I:$I,MATCH('HFTD CPZ'!$B3214,'Approved CPZ List'!$B:$B,0))),$K3214,#N/A))</f>
        <v>#N/A</v>
      </c>
    </row>
    <row r="3215" spans="1:13" ht="15.75" x14ac:dyDescent="0.25">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List'!$I:$I,MATCH('HFTD CPZ'!$B3215,'08W Project List'!$F:$F,0))),$K3215,#N/A)</f>
        <v>#N/A</v>
      </c>
      <c r="M3215" s="35" t="e">
        <f>IF(ISNUMBER(L3215),#N/A,IF(ISNUMBER(INDEX('Approved CPZ List'!$I:$I,MATCH('HFTD CPZ'!$B3215,'Approved CPZ List'!$B:$B,0))),$K3215,#N/A))</f>
        <v>#N/A</v>
      </c>
    </row>
    <row r="3216" spans="1:13" ht="15.75" x14ac:dyDescent="0.25">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List'!$I:$I,MATCH('HFTD CPZ'!$B3216,'08W Project List'!$F:$F,0))),$K3216,#N/A)</f>
        <v>#N/A</v>
      </c>
      <c r="M3216" s="35" t="e">
        <f>IF(ISNUMBER(L3216),#N/A,IF(ISNUMBER(INDEX('Approved CPZ List'!$I:$I,MATCH('HFTD CPZ'!$B3216,'Approved CPZ List'!$B:$B,0))),$K3216,#N/A))</f>
        <v>#N/A</v>
      </c>
    </row>
    <row r="3217" spans="1:13" ht="15.75" x14ac:dyDescent="0.25">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List'!$I:$I,MATCH('HFTD CPZ'!$B3217,'08W Project List'!$F:$F,0))),$K3217,#N/A)</f>
        <v>#N/A</v>
      </c>
      <c r="M3217" s="35" t="e">
        <f>IF(ISNUMBER(L3217),#N/A,IF(ISNUMBER(INDEX('Approved CPZ List'!$I:$I,MATCH('HFTD CPZ'!$B3217,'Approved CPZ List'!$B:$B,0))),$K3217,#N/A))</f>
        <v>#N/A</v>
      </c>
    </row>
    <row r="3218" spans="1:13" ht="15.75" x14ac:dyDescent="0.25">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List'!$I:$I,MATCH('HFTD CPZ'!$B3218,'08W Project List'!$F:$F,0))),$K3218,#N/A)</f>
        <v>#N/A</v>
      </c>
      <c r="M3218" s="35" t="e">
        <f>IF(ISNUMBER(L3218),#N/A,IF(ISNUMBER(INDEX('Approved CPZ List'!$I:$I,MATCH('HFTD CPZ'!$B3218,'Approved CPZ List'!$B:$B,0))),$K3218,#N/A))</f>
        <v>#N/A</v>
      </c>
    </row>
    <row r="3219" spans="1:13" ht="15.75" x14ac:dyDescent="0.25">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List'!$I:$I,MATCH('HFTD CPZ'!$B3219,'08W Project List'!$F:$F,0))),$K3219,#N/A)</f>
        <v>#N/A</v>
      </c>
      <c r="M3219" s="35" t="e">
        <f>IF(ISNUMBER(L3219),#N/A,IF(ISNUMBER(INDEX('Approved CPZ List'!$I:$I,MATCH('HFTD CPZ'!$B3219,'Approved CPZ List'!$B:$B,0))),$K3219,#N/A))</f>
        <v>#N/A</v>
      </c>
    </row>
    <row r="3220" spans="1:13" ht="15.75" x14ac:dyDescent="0.25">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List'!$I:$I,MATCH('HFTD CPZ'!$B3220,'08W Project List'!$F:$F,0))),$K3220,#N/A)</f>
        <v>#N/A</v>
      </c>
      <c r="M3220" s="35" t="e">
        <f>IF(ISNUMBER(L3220),#N/A,IF(ISNUMBER(INDEX('Approved CPZ List'!$I:$I,MATCH('HFTD CPZ'!$B3220,'Approved CPZ List'!$B:$B,0))),$K3220,#N/A))</f>
        <v>#N/A</v>
      </c>
    </row>
    <row r="3221" spans="1:13" ht="15.75" x14ac:dyDescent="0.25">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List'!$I:$I,MATCH('HFTD CPZ'!$B3221,'08W Project List'!$F:$F,0))),$K3221,#N/A)</f>
        <v>#N/A</v>
      </c>
      <c r="M3221" s="35" t="e">
        <f>IF(ISNUMBER(L3221),#N/A,IF(ISNUMBER(INDEX('Approved CPZ List'!$I:$I,MATCH('HFTD CPZ'!$B3221,'Approved CPZ List'!$B:$B,0))),$K3221,#N/A))</f>
        <v>#N/A</v>
      </c>
    </row>
    <row r="3222" spans="1:13" ht="15.75" x14ac:dyDescent="0.25">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List'!$I:$I,MATCH('HFTD CPZ'!$B3222,'08W Project List'!$F:$F,0))),$K3222,#N/A)</f>
        <v>#N/A</v>
      </c>
      <c r="M3222" s="35" t="e">
        <f>IF(ISNUMBER(L3222),#N/A,IF(ISNUMBER(INDEX('Approved CPZ List'!$I:$I,MATCH('HFTD CPZ'!$B3222,'Approved CPZ List'!$B:$B,0))),$K3222,#N/A))</f>
        <v>#N/A</v>
      </c>
    </row>
    <row r="3223" spans="1:13" ht="15.75" x14ac:dyDescent="0.25">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List'!$I:$I,MATCH('HFTD CPZ'!$B3223,'08W Project List'!$F:$F,0))),$K3223,#N/A)</f>
        <v>#N/A</v>
      </c>
      <c r="M3223" s="35" t="e">
        <f>IF(ISNUMBER(L3223),#N/A,IF(ISNUMBER(INDEX('Approved CPZ List'!$I:$I,MATCH('HFTD CPZ'!$B3223,'Approved CPZ List'!$B:$B,0))),$K3223,#N/A))</f>
        <v>#N/A</v>
      </c>
    </row>
    <row r="3224" spans="1:13" ht="15.75" x14ac:dyDescent="0.25">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List'!$I:$I,MATCH('HFTD CPZ'!$B3224,'08W Project List'!$F:$F,0))),$K3224,#N/A)</f>
        <v>#N/A</v>
      </c>
      <c r="M3224" s="35" t="e">
        <f>IF(ISNUMBER(L3224),#N/A,IF(ISNUMBER(INDEX('Approved CPZ List'!$I:$I,MATCH('HFTD CPZ'!$B3224,'Approved CPZ List'!$B:$B,0))),$K3224,#N/A))</f>
        <v>#N/A</v>
      </c>
    </row>
    <row r="3225" spans="1:13" ht="15.75" x14ac:dyDescent="0.25">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List'!$I:$I,MATCH('HFTD CPZ'!$B3225,'08W Project List'!$F:$F,0))),$K3225,#N/A)</f>
        <v>#N/A</v>
      </c>
      <c r="M3225" s="35" t="e">
        <f>IF(ISNUMBER(L3225),#N/A,IF(ISNUMBER(INDEX('Approved CPZ List'!$I:$I,MATCH('HFTD CPZ'!$B3225,'Approved CPZ List'!$B:$B,0))),$K3225,#N/A))</f>
        <v>#N/A</v>
      </c>
    </row>
    <row r="3226" spans="1:13" ht="15.75" x14ac:dyDescent="0.25">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List'!$I:$I,MATCH('HFTD CPZ'!$B3226,'08W Project List'!$F:$F,0))),$K3226,#N/A)</f>
        <v>#N/A</v>
      </c>
      <c r="M3226" s="35" t="e">
        <f>IF(ISNUMBER(L3226),#N/A,IF(ISNUMBER(INDEX('Approved CPZ List'!$I:$I,MATCH('HFTD CPZ'!$B3226,'Approved CPZ List'!$B:$B,0))),$K3226,#N/A))</f>
        <v>#N/A</v>
      </c>
    </row>
    <row r="3227" spans="1:13" ht="15.75" x14ac:dyDescent="0.25">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List'!$I:$I,MATCH('HFTD CPZ'!$B3227,'08W Project List'!$F:$F,0))),$K3227,#N/A)</f>
        <v>#N/A</v>
      </c>
      <c r="M3227" s="35" t="e">
        <f>IF(ISNUMBER(L3227),#N/A,IF(ISNUMBER(INDEX('Approved CPZ List'!$I:$I,MATCH('HFTD CPZ'!$B3227,'Approved CPZ List'!$B:$B,0))),$K3227,#N/A))</f>
        <v>#N/A</v>
      </c>
    </row>
    <row r="3228" spans="1:13" ht="15.75" x14ac:dyDescent="0.25">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List'!$I:$I,MATCH('HFTD CPZ'!$B3228,'08W Project List'!$F:$F,0))),$K3228,#N/A)</f>
        <v>#N/A</v>
      </c>
      <c r="M3228" s="35" t="e">
        <f>IF(ISNUMBER(L3228),#N/A,IF(ISNUMBER(INDEX('Approved CPZ List'!$I:$I,MATCH('HFTD CPZ'!$B3228,'Approved CPZ List'!$B:$B,0))),$K3228,#N/A))</f>
        <v>#N/A</v>
      </c>
    </row>
    <row r="3229" spans="1:13" ht="15.75" x14ac:dyDescent="0.25">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List'!$I:$I,MATCH('HFTD CPZ'!$B3229,'08W Project List'!$F:$F,0))),$K3229,#N/A)</f>
        <v>#N/A</v>
      </c>
      <c r="M3229" s="35" t="e">
        <f>IF(ISNUMBER(L3229),#N/A,IF(ISNUMBER(INDEX('Approved CPZ List'!$I:$I,MATCH('HFTD CPZ'!$B3229,'Approved CPZ List'!$B:$B,0))),$K3229,#N/A))</f>
        <v>#N/A</v>
      </c>
    </row>
    <row r="3230" spans="1:13" ht="15.75" x14ac:dyDescent="0.25">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List'!$I:$I,MATCH('HFTD CPZ'!$B3230,'08W Project List'!$F:$F,0))),$K3230,#N/A)</f>
        <v>#N/A</v>
      </c>
      <c r="M3230" s="35" t="e">
        <f>IF(ISNUMBER(L3230),#N/A,IF(ISNUMBER(INDEX('Approved CPZ List'!$I:$I,MATCH('HFTD CPZ'!$B3230,'Approved CPZ List'!$B:$B,0))),$K3230,#N/A))</f>
        <v>#N/A</v>
      </c>
    </row>
    <row r="3231" spans="1:13" ht="15.75" x14ac:dyDescent="0.25">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List'!$I:$I,MATCH('HFTD CPZ'!$B3231,'08W Project List'!$F:$F,0))),$K3231,#N/A)</f>
        <v>#N/A</v>
      </c>
      <c r="M3231" s="35" t="e">
        <f>IF(ISNUMBER(L3231),#N/A,IF(ISNUMBER(INDEX('Approved CPZ List'!$I:$I,MATCH('HFTD CPZ'!$B3231,'Approved CPZ List'!$B:$B,0))),$K3231,#N/A))</f>
        <v>#N/A</v>
      </c>
    </row>
    <row r="3232" spans="1:13" ht="15.75" x14ac:dyDescent="0.25">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List'!$I:$I,MATCH('HFTD CPZ'!$B3232,'08W Project List'!$F:$F,0))),$K3232,#N/A)</f>
        <v>#N/A</v>
      </c>
      <c r="M3232" s="35" t="e">
        <f>IF(ISNUMBER(L3232),#N/A,IF(ISNUMBER(INDEX('Approved CPZ List'!$I:$I,MATCH('HFTD CPZ'!$B3232,'Approved CPZ List'!$B:$B,0))),$K3232,#N/A))</f>
        <v>#N/A</v>
      </c>
    </row>
    <row r="3233" spans="1:13" ht="15.75" x14ac:dyDescent="0.25">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List'!$I:$I,MATCH('HFTD CPZ'!$B3233,'08W Project List'!$F:$F,0))),$K3233,#N/A)</f>
        <v>#N/A</v>
      </c>
      <c r="M3233" s="35" t="e">
        <f>IF(ISNUMBER(L3233),#N/A,IF(ISNUMBER(INDEX('Approved CPZ List'!$I:$I,MATCH('HFTD CPZ'!$B3233,'Approved CPZ List'!$B:$B,0))),$K3233,#N/A))</f>
        <v>#N/A</v>
      </c>
    </row>
    <row r="3234" spans="1:13" ht="15.75" x14ac:dyDescent="0.25">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List'!$I:$I,MATCH('HFTD CPZ'!$B3234,'08W Project List'!$F:$F,0))),$K3234,#N/A)</f>
        <v>#N/A</v>
      </c>
      <c r="M3234" s="35" t="e">
        <f>IF(ISNUMBER(L3234),#N/A,IF(ISNUMBER(INDEX('Approved CPZ List'!$I:$I,MATCH('HFTD CPZ'!$B3234,'Approved CPZ List'!$B:$B,0))),$K3234,#N/A))</f>
        <v>#N/A</v>
      </c>
    </row>
    <row r="3235" spans="1:13" ht="15.75" x14ac:dyDescent="0.25">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List'!$I:$I,MATCH('HFTD CPZ'!$B3235,'08W Project List'!$F:$F,0))),$K3235,#N/A)</f>
        <v>#N/A</v>
      </c>
      <c r="M3235" s="35" t="e">
        <f>IF(ISNUMBER(L3235),#N/A,IF(ISNUMBER(INDEX('Approved CPZ List'!$I:$I,MATCH('HFTD CPZ'!$B3235,'Approved CPZ List'!$B:$B,0))),$K3235,#N/A))</f>
        <v>#N/A</v>
      </c>
    </row>
    <row r="3236" spans="1:13" ht="15.75" x14ac:dyDescent="0.25">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List'!$I:$I,MATCH('HFTD CPZ'!$B3236,'08W Project List'!$F:$F,0))),$K3236,#N/A)</f>
        <v>#N/A</v>
      </c>
      <c r="M3236" s="35" t="e">
        <f>IF(ISNUMBER(L3236),#N/A,IF(ISNUMBER(INDEX('Approved CPZ List'!$I:$I,MATCH('HFTD CPZ'!$B3236,'Approved CPZ List'!$B:$B,0))),$K3236,#N/A))</f>
        <v>#N/A</v>
      </c>
    </row>
    <row r="3237" spans="1:13" ht="15.75" x14ac:dyDescent="0.25">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List'!$I:$I,MATCH('HFTD CPZ'!$B3237,'08W Project List'!$F:$F,0))),$K3237,#N/A)</f>
        <v>#N/A</v>
      </c>
      <c r="M3237" s="35" t="e">
        <f>IF(ISNUMBER(L3237),#N/A,IF(ISNUMBER(INDEX('Approved CPZ List'!$I:$I,MATCH('HFTD CPZ'!$B3237,'Approved CPZ List'!$B:$B,0))),$K3237,#N/A))</f>
        <v>#N/A</v>
      </c>
    </row>
    <row r="3238" spans="1:13" ht="15.75" x14ac:dyDescent="0.25">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List'!$I:$I,MATCH('HFTD CPZ'!$B3238,'08W Project List'!$F:$F,0))),$K3238,#N/A)</f>
        <v>#N/A</v>
      </c>
      <c r="M3238" s="35" t="e">
        <f>IF(ISNUMBER(L3238),#N/A,IF(ISNUMBER(INDEX('Approved CPZ List'!$I:$I,MATCH('HFTD CPZ'!$B3238,'Approved CPZ List'!$B:$B,0))),$K3238,#N/A))</f>
        <v>#N/A</v>
      </c>
    </row>
    <row r="3239" spans="1:13" ht="15.75" x14ac:dyDescent="0.25">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List'!$I:$I,MATCH('HFTD CPZ'!$B3239,'08W Project List'!$F:$F,0))),$K3239,#N/A)</f>
        <v>#N/A</v>
      </c>
      <c r="M3239" s="35" t="e">
        <f>IF(ISNUMBER(L3239),#N/A,IF(ISNUMBER(INDEX('Approved CPZ List'!$I:$I,MATCH('HFTD CPZ'!$B3239,'Approved CPZ List'!$B:$B,0))),$K3239,#N/A))</f>
        <v>#N/A</v>
      </c>
    </row>
    <row r="3240" spans="1:13" ht="15.75" x14ac:dyDescent="0.25">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List'!$I:$I,MATCH('HFTD CPZ'!$B3240,'08W Project List'!$F:$F,0))),$K3240,#N/A)</f>
        <v>#N/A</v>
      </c>
      <c r="M3240" s="35" t="e">
        <f>IF(ISNUMBER(L3240),#N/A,IF(ISNUMBER(INDEX('Approved CPZ List'!$I:$I,MATCH('HFTD CPZ'!$B3240,'Approved CPZ List'!$B:$B,0))),$K3240,#N/A))</f>
        <v>#N/A</v>
      </c>
    </row>
    <row r="3241" spans="1:13" ht="15.75" x14ac:dyDescent="0.25">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List'!$I:$I,MATCH('HFTD CPZ'!$B3241,'08W Project List'!$F:$F,0))),$K3241,#N/A)</f>
        <v>#N/A</v>
      </c>
      <c r="M3241" s="35" t="e">
        <f>IF(ISNUMBER(L3241),#N/A,IF(ISNUMBER(INDEX('Approved CPZ List'!$I:$I,MATCH('HFTD CPZ'!$B3241,'Approved CPZ List'!$B:$B,0))),$K3241,#N/A))</f>
        <v>#N/A</v>
      </c>
    </row>
    <row r="3242" spans="1:13" ht="15.75" x14ac:dyDescent="0.25">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List'!$I:$I,MATCH('HFTD CPZ'!$B3242,'08W Project List'!$F:$F,0))),$K3242,#N/A)</f>
        <v>#N/A</v>
      </c>
      <c r="M3242" s="35" t="e">
        <f>IF(ISNUMBER(L3242),#N/A,IF(ISNUMBER(INDEX('Approved CPZ List'!$I:$I,MATCH('HFTD CPZ'!$B3242,'Approved CPZ List'!$B:$B,0))),$K3242,#N/A))</f>
        <v>#N/A</v>
      </c>
    </row>
    <row r="3243" spans="1:13" ht="15.75" x14ac:dyDescent="0.25">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List'!$I:$I,MATCH('HFTD CPZ'!$B3243,'08W Project List'!$F:$F,0))),$K3243,#N/A)</f>
        <v>#N/A</v>
      </c>
      <c r="M3243" s="35" t="e">
        <f>IF(ISNUMBER(L3243),#N/A,IF(ISNUMBER(INDEX('Approved CPZ List'!$I:$I,MATCH('HFTD CPZ'!$B3243,'Approved CPZ List'!$B:$B,0))),$K3243,#N/A))</f>
        <v>#N/A</v>
      </c>
    </row>
    <row r="3244" spans="1:13" ht="15.75" x14ac:dyDescent="0.25">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List'!$I:$I,MATCH('HFTD CPZ'!$B3244,'08W Project List'!$F:$F,0))),$K3244,#N/A)</f>
        <v>#N/A</v>
      </c>
      <c r="M3244" s="35" t="e">
        <f>IF(ISNUMBER(L3244),#N/A,IF(ISNUMBER(INDEX('Approved CPZ List'!$I:$I,MATCH('HFTD CPZ'!$B3244,'Approved CPZ List'!$B:$B,0))),$K3244,#N/A))</f>
        <v>#N/A</v>
      </c>
    </row>
    <row r="3245" spans="1:13" ht="15.75" x14ac:dyDescent="0.25">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List'!$I:$I,MATCH('HFTD CPZ'!$B3245,'08W Project List'!$F:$F,0))),$K3245,#N/A)</f>
        <v>#N/A</v>
      </c>
      <c r="M3245" s="35" t="e">
        <f>IF(ISNUMBER(L3245),#N/A,IF(ISNUMBER(INDEX('Approved CPZ List'!$I:$I,MATCH('HFTD CPZ'!$B3245,'Approved CPZ List'!$B:$B,0))),$K3245,#N/A))</f>
        <v>#N/A</v>
      </c>
    </row>
    <row r="3246" spans="1:13" ht="15.75" x14ac:dyDescent="0.25">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List'!$I:$I,MATCH('HFTD CPZ'!$B3246,'08W Project List'!$F:$F,0))),$K3246,#N/A)</f>
        <v>#N/A</v>
      </c>
      <c r="M3246" s="35" t="e">
        <f>IF(ISNUMBER(L3246),#N/A,IF(ISNUMBER(INDEX('Approved CPZ List'!$I:$I,MATCH('HFTD CPZ'!$B3246,'Approved CPZ List'!$B:$B,0))),$K3246,#N/A))</f>
        <v>#N/A</v>
      </c>
    </row>
    <row r="3247" spans="1:13" ht="15.75" x14ac:dyDescent="0.25">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List'!$I:$I,MATCH('HFTD CPZ'!$B3247,'08W Project List'!$F:$F,0))),$K3247,#N/A)</f>
        <v>#N/A</v>
      </c>
      <c r="M3247" s="35" t="e">
        <f>IF(ISNUMBER(L3247),#N/A,IF(ISNUMBER(INDEX('Approved CPZ List'!$I:$I,MATCH('HFTD CPZ'!$B3247,'Approved CPZ List'!$B:$B,0))),$K3247,#N/A))</f>
        <v>#N/A</v>
      </c>
    </row>
    <row r="3248" spans="1:13" ht="15.75" x14ac:dyDescent="0.25">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List'!$I:$I,MATCH('HFTD CPZ'!$B3248,'08W Project List'!$F:$F,0))),$K3248,#N/A)</f>
        <v>#N/A</v>
      </c>
      <c r="M3248" s="35" t="e">
        <f>IF(ISNUMBER(L3248),#N/A,IF(ISNUMBER(INDEX('Approved CPZ List'!$I:$I,MATCH('HFTD CPZ'!$B3248,'Approved CPZ List'!$B:$B,0))),$K3248,#N/A))</f>
        <v>#N/A</v>
      </c>
    </row>
    <row r="3249" spans="1:13" ht="15.75" x14ac:dyDescent="0.25">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List'!$I:$I,MATCH('HFTD CPZ'!$B3249,'08W Project List'!$F:$F,0))),$K3249,#N/A)</f>
        <v>#N/A</v>
      </c>
      <c r="M3249" s="35" t="e">
        <f>IF(ISNUMBER(L3249),#N/A,IF(ISNUMBER(INDEX('Approved CPZ List'!$I:$I,MATCH('HFTD CPZ'!$B3249,'Approved CPZ List'!$B:$B,0))),$K3249,#N/A))</f>
        <v>#N/A</v>
      </c>
    </row>
    <row r="3250" spans="1:13" ht="15.75" x14ac:dyDescent="0.25">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List'!$I:$I,MATCH('HFTD CPZ'!$B3250,'08W Project List'!$F:$F,0))),$K3250,#N/A)</f>
        <v>#N/A</v>
      </c>
      <c r="M3250" s="35" t="e">
        <f>IF(ISNUMBER(L3250),#N/A,IF(ISNUMBER(INDEX('Approved CPZ List'!$I:$I,MATCH('HFTD CPZ'!$B3250,'Approved CPZ List'!$B:$B,0))),$K3250,#N/A))</f>
        <v>#N/A</v>
      </c>
    </row>
    <row r="3251" spans="1:13" ht="15.75" x14ac:dyDescent="0.25">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List'!$I:$I,MATCH('HFTD CPZ'!$B3251,'08W Project List'!$F:$F,0))),$K3251,#N/A)</f>
        <v>#N/A</v>
      </c>
      <c r="M3251" s="35" t="e">
        <f>IF(ISNUMBER(L3251),#N/A,IF(ISNUMBER(INDEX('Approved CPZ List'!$I:$I,MATCH('HFTD CPZ'!$B3251,'Approved CPZ List'!$B:$B,0))),$K3251,#N/A))</f>
        <v>#N/A</v>
      </c>
    </row>
    <row r="3252" spans="1:13" ht="15.75" x14ac:dyDescent="0.25">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List'!$I:$I,MATCH('HFTD CPZ'!$B3252,'08W Project List'!$F:$F,0))),$K3252,#N/A)</f>
        <v>#N/A</v>
      </c>
      <c r="M3252" s="35" t="e">
        <f>IF(ISNUMBER(L3252),#N/A,IF(ISNUMBER(INDEX('Approved CPZ List'!$I:$I,MATCH('HFTD CPZ'!$B3252,'Approved CPZ List'!$B:$B,0))),$K3252,#N/A))</f>
        <v>#N/A</v>
      </c>
    </row>
    <row r="3253" spans="1:13" ht="15.75" x14ac:dyDescent="0.25">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List'!$I:$I,MATCH('HFTD CPZ'!$B3253,'08W Project List'!$F:$F,0))),$K3253,#N/A)</f>
        <v>#N/A</v>
      </c>
      <c r="M3253" s="35" t="e">
        <f>IF(ISNUMBER(L3253),#N/A,IF(ISNUMBER(INDEX('Approved CPZ List'!$I:$I,MATCH('HFTD CPZ'!$B3253,'Approved CPZ List'!$B:$B,0))),$K3253,#N/A))</f>
        <v>#N/A</v>
      </c>
    </row>
    <row r="3254" spans="1:13" ht="15.75" x14ac:dyDescent="0.25">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List'!$I:$I,MATCH('HFTD CPZ'!$B3254,'08W Project List'!$F:$F,0))),$K3254,#N/A)</f>
        <v>#N/A</v>
      </c>
      <c r="M3254" s="35" t="e">
        <f>IF(ISNUMBER(L3254),#N/A,IF(ISNUMBER(INDEX('Approved CPZ List'!$I:$I,MATCH('HFTD CPZ'!$B3254,'Approved CPZ List'!$B:$B,0))),$K3254,#N/A))</f>
        <v>#N/A</v>
      </c>
    </row>
    <row r="3255" spans="1:13" ht="15.75" x14ac:dyDescent="0.25">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List'!$I:$I,MATCH('HFTD CPZ'!$B3255,'08W Project List'!$F:$F,0))),$K3255,#N/A)</f>
        <v>#N/A</v>
      </c>
      <c r="M3255" s="35" t="e">
        <f>IF(ISNUMBER(L3255),#N/A,IF(ISNUMBER(INDEX('Approved CPZ List'!$I:$I,MATCH('HFTD CPZ'!$B3255,'Approved CPZ List'!$B:$B,0))),$K3255,#N/A))</f>
        <v>#N/A</v>
      </c>
    </row>
    <row r="3256" spans="1:13" ht="15.75" x14ac:dyDescent="0.25">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List'!$I:$I,MATCH('HFTD CPZ'!$B3256,'08W Project List'!$F:$F,0))),$K3256,#N/A)</f>
        <v>#N/A</v>
      </c>
      <c r="M3256" s="35" t="e">
        <f>IF(ISNUMBER(L3256),#N/A,IF(ISNUMBER(INDEX('Approved CPZ List'!$I:$I,MATCH('HFTD CPZ'!$B3256,'Approved CPZ List'!$B:$B,0))),$K3256,#N/A))</f>
        <v>#N/A</v>
      </c>
    </row>
    <row r="3257" spans="1:13" ht="15.75" x14ac:dyDescent="0.25">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List'!$I:$I,MATCH('HFTD CPZ'!$B3257,'08W Project List'!$F:$F,0))),$K3257,#N/A)</f>
        <v>#N/A</v>
      </c>
      <c r="M3257" s="35" t="e">
        <f>IF(ISNUMBER(L3257),#N/A,IF(ISNUMBER(INDEX('Approved CPZ List'!$I:$I,MATCH('HFTD CPZ'!$B3257,'Approved CPZ List'!$B:$B,0))),$K3257,#N/A))</f>
        <v>#N/A</v>
      </c>
    </row>
    <row r="3258" spans="1:13" ht="15.75" x14ac:dyDescent="0.25">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List'!$I:$I,MATCH('HFTD CPZ'!$B3258,'08W Project List'!$F:$F,0))),$K3258,#N/A)</f>
        <v>#N/A</v>
      </c>
      <c r="M3258" s="35" t="e">
        <f>IF(ISNUMBER(L3258),#N/A,IF(ISNUMBER(INDEX('Approved CPZ List'!$I:$I,MATCH('HFTD CPZ'!$B3258,'Approved CPZ List'!$B:$B,0))),$K3258,#N/A))</f>
        <v>#N/A</v>
      </c>
    </row>
    <row r="3259" spans="1:13" ht="15.75" x14ac:dyDescent="0.25">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List'!$I:$I,MATCH('HFTD CPZ'!$B3259,'08W Project List'!$F:$F,0))),$K3259,#N/A)</f>
        <v>#N/A</v>
      </c>
      <c r="M3259" s="35" t="e">
        <f>IF(ISNUMBER(L3259),#N/A,IF(ISNUMBER(INDEX('Approved CPZ List'!$I:$I,MATCH('HFTD CPZ'!$B3259,'Approved CPZ List'!$B:$B,0))),$K3259,#N/A))</f>
        <v>#N/A</v>
      </c>
    </row>
    <row r="3260" spans="1:13" ht="15.75" x14ac:dyDescent="0.25">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List'!$I:$I,MATCH('HFTD CPZ'!$B3260,'08W Project List'!$F:$F,0))),$K3260,#N/A)</f>
        <v>#N/A</v>
      </c>
      <c r="M3260" s="35" t="e">
        <f>IF(ISNUMBER(L3260),#N/A,IF(ISNUMBER(INDEX('Approved CPZ List'!$I:$I,MATCH('HFTD CPZ'!$B3260,'Approved CPZ List'!$B:$B,0))),$K3260,#N/A))</f>
        <v>#N/A</v>
      </c>
    </row>
    <row r="3261" spans="1:13" ht="15.75" x14ac:dyDescent="0.25">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List'!$I:$I,MATCH('HFTD CPZ'!$B3261,'08W Project List'!$F:$F,0))),$K3261,#N/A)</f>
        <v>#N/A</v>
      </c>
      <c r="M3261" s="35" t="e">
        <f>IF(ISNUMBER(L3261),#N/A,IF(ISNUMBER(INDEX('Approved CPZ List'!$I:$I,MATCH('HFTD CPZ'!$B3261,'Approved CPZ List'!$B:$B,0))),$K3261,#N/A))</f>
        <v>#N/A</v>
      </c>
    </row>
    <row r="3262" spans="1:13" ht="15.75" x14ac:dyDescent="0.25">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List'!$I:$I,MATCH('HFTD CPZ'!$B3262,'08W Project List'!$F:$F,0))),$K3262,#N/A)</f>
        <v>#N/A</v>
      </c>
      <c r="M3262" s="35" t="e">
        <f>IF(ISNUMBER(L3262),#N/A,IF(ISNUMBER(INDEX('Approved CPZ List'!$I:$I,MATCH('HFTD CPZ'!$B3262,'Approved CPZ List'!$B:$B,0))),$K3262,#N/A))</f>
        <v>#N/A</v>
      </c>
    </row>
    <row r="3263" spans="1:13" ht="15.75" x14ac:dyDescent="0.25">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List'!$I:$I,MATCH('HFTD CPZ'!$B3263,'08W Project List'!$F:$F,0))),$K3263,#N/A)</f>
        <v>#N/A</v>
      </c>
      <c r="M3263" s="35" t="e">
        <f>IF(ISNUMBER(L3263),#N/A,IF(ISNUMBER(INDEX('Approved CPZ List'!$I:$I,MATCH('HFTD CPZ'!$B3263,'Approved CPZ List'!$B:$B,0))),$K3263,#N/A))</f>
        <v>#N/A</v>
      </c>
    </row>
    <row r="3264" spans="1:13" ht="15.75" x14ac:dyDescent="0.25">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List'!$I:$I,MATCH('HFTD CPZ'!$B3264,'08W Project List'!$F:$F,0))),$K3264,#N/A)</f>
        <v>#N/A</v>
      </c>
      <c r="M3264" s="35" t="e">
        <f>IF(ISNUMBER(L3264),#N/A,IF(ISNUMBER(INDEX('Approved CPZ List'!$I:$I,MATCH('HFTD CPZ'!$B3264,'Approved CPZ List'!$B:$B,0))),$K3264,#N/A))</f>
        <v>#N/A</v>
      </c>
    </row>
    <row r="3265" spans="1:13" ht="15.75" x14ac:dyDescent="0.25">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List'!$I:$I,MATCH('HFTD CPZ'!$B3265,'08W Project List'!$F:$F,0))),$K3265,#N/A)</f>
        <v>#N/A</v>
      </c>
      <c r="M3265" s="35" t="e">
        <f>IF(ISNUMBER(L3265),#N/A,IF(ISNUMBER(INDEX('Approved CPZ List'!$I:$I,MATCH('HFTD CPZ'!$B3265,'Approved CPZ List'!$B:$B,0))),$K3265,#N/A))</f>
        <v>#N/A</v>
      </c>
    </row>
    <row r="3266" spans="1:13" ht="15.75" x14ac:dyDescent="0.25">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List'!$I:$I,MATCH('HFTD CPZ'!$B3266,'08W Project List'!$F:$F,0))),$K3266,#N/A)</f>
        <v>#N/A</v>
      </c>
      <c r="M3266" s="35" t="e">
        <f>IF(ISNUMBER(L3266),#N/A,IF(ISNUMBER(INDEX('Approved CPZ List'!$I:$I,MATCH('HFTD CPZ'!$B3266,'Approved CPZ List'!$B:$B,0))),$K3266,#N/A))</f>
        <v>#N/A</v>
      </c>
    </row>
    <row r="3267" spans="1:13" ht="15.75" x14ac:dyDescent="0.25">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List'!$I:$I,MATCH('HFTD CPZ'!$B3267,'08W Project List'!$F:$F,0))),$K3267,#N/A)</f>
        <v>#N/A</v>
      </c>
      <c r="M3267" s="35" t="e">
        <f>IF(ISNUMBER(L3267),#N/A,IF(ISNUMBER(INDEX('Approved CPZ List'!$I:$I,MATCH('HFTD CPZ'!$B3267,'Approved CPZ List'!$B:$B,0))),$K3267,#N/A))</f>
        <v>#N/A</v>
      </c>
    </row>
    <row r="3268" spans="1:13" ht="15.75" x14ac:dyDescent="0.25">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List'!$I:$I,MATCH('HFTD CPZ'!$B3268,'08W Project List'!$F:$F,0))),$K3268,#N/A)</f>
        <v>#N/A</v>
      </c>
      <c r="M3268" s="35" t="e">
        <f>IF(ISNUMBER(L3268),#N/A,IF(ISNUMBER(INDEX('Approved CPZ List'!$I:$I,MATCH('HFTD CPZ'!$B3268,'Approved CPZ List'!$B:$B,0))),$K3268,#N/A))</f>
        <v>#N/A</v>
      </c>
    </row>
    <row r="3269" spans="1:13" ht="15.75" x14ac:dyDescent="0.25">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List'!$I:$I,MATCH('HFTD CPZ'!$B3269,'08W Project List'!$F:$F,0))),$K3269,#N/A)</f>
        <v>#N/A</v>
      </c>
      <c r="M3269" s="35" t="e">
        <f>IF(ISNUMBER(L3269),#N/A,IF(ISNUMBER(INDEX('Approved CPZ List'!$I:$I,MATCH('HFTD CPZ'!$B3269,'Approved CPZ List'!$B:$B,0))),$K3269,#N/A))</f>
        <v>#N/A</v>
      </c>
    </row>
    <row r="3270" spans="1:13" ht="15.75" x14ac:dyDescent="0.25">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List'!$I:$I,MATCH('HFTD CPZ'!$B3270,'08W Project List'!$F:$F,0))),$K3270,#N/A)</f>
        <v>#N/A</v>
      </c>
      <c r="M3270" s="35" t="e">
        <f>IF(ISNUMBER(L3270),#N/A,IF(ISNUMBER(INDEX('Approved CPZ List'!$I:$I,MATCH('HFTD CPZ'!$B3270,'Approved CPZ List'!$B:$B,0))),$K3270,#N/A))</f>
        <v>#N/A</v>
      </c>
    </row>
    <row r="3271" spans="1:13" ht="15.75" x14ac:dyDescent="0.25">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List'!$I:$I,MATCH('HFTD CPZ'!$B3271,'08W Project List'!$F:$F,0))),$K3271,#N/A)</f>
        <v>#N/A</v>
      </c>
      <c r="M3271" s="35" t="e">
        <f>IF(ISNUMBER(L3271),#N/A,IF(ISNUMBER(INDEX('Approved CPZ List'!$I:$I,MATCH('HFTD CPZ'!$B3271,'Approved CPZ List'!$B:$B,0))),$K3271,#N/A))</f>
        <v>#N/A</v>
      </c>
    </row>
    <row r="3272" spans="1:13" ht="15.75" x14ac:dyDescent="0.25">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List'!$I:$I,MATCH('HFTD CPZ'!$B3272,'08W Project List'!$F:$F,0))),$K3272,#N/A)</f>
        <v>#N/A</v>
      </c>
      <c r="M3272" s="35" t="e">
        <f>IF(ISNUMBER(L3272),#N/A,IF(ISNUMBER(INDEX('Approved CPZ List'!$I:$I,MATCH('HFTD CPZ'!$B3272,'Approved CPZ List'!$B:$B,0))),$K3272,#N/A))</f>
        <v>#N/A</v>
      </c>
    </row>
    <row r="3273" spans="1:13" ht="15.75" x14ac:dyDescent="0.25">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List'!$I:$I,MATCH('HFTD CPZ'!$B3273,'08W Project List'!$F:$F,0))),$K3273,#N/A)</f>
        <v>#N/A</v>
      </c>
      <c r="M3273" s="35" t="e">
        <f>IF(ISNUMBER(L3273),#N/A,IF(ISNUMBER(INDEX('Approved CPZ List'!$I:$I,MATCH('HFTD CPZ'!$B3273,'Approved CPZ List'!$B:$B,0))),$K3273,#N/A))</f>
        <v>#N/A</v>
      </c>
    </row>
    <row r="3274" spans="1:13" ht="15.75" x14ac:dyDescent="0.25">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List'!$I:$I,MATCH('HFTD CPZ'!$B3274,'08W Project List'!$F:$F,0))),$K3274,#N/A)</f>
        <v>#N/A</v>
      </c>
      <c r="M3274" s="35" t="e">
        <f>IF(ISNUMBER(L3274),#N/A,IF(ISNUMBER(INDEX('Approved CPZ List'!$I:$I,MATCH('HFTD CPZ'!$B3274,'Approved CPZ List'!$B:$B,0))),$K3274,#N/A))</f>
        <v>#N/A</v>
      </c>
    </row>
    <row r="3275" spans="1:13" ht="15.75" x14ac:dyDescent="0.25">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List'!$I:$I,MATCH('HFTD CPZ'!$B3275,'08W Project List'!$F:$F,0))),$K3275,#N/A)</f>
        <v>#N/A</v>
      </c>
      <c r="M3275" s="35" t="e">
        <f>IF(ISNUMBER(L3275),#N/A,IF(ISNUMBER(INDEX('Approved CPZ List'!$I:$I,MATCH('HFTD CPZ'!$B3275,'Approved CPZ List'!$B:$B,0))),$K3275,#N/A))</f>
        <v>#N/A</v>
      </c>
    </row>
    <row r="3276" spans="1:13" ht="15.75" x14ac:dyDescent="0.25">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List'!$I:$I,MATCH('HFTD CPZ'!$B3276,'08W Project List'!$F:$F,0))),$K3276,#N/A)</f>
        <v>#N/A</v>
      </c>
      <c r="M3276" s="35" t="e">
        <f>IF(ISNUMBER(L3276),#N/A,IF(ISNUMBER(INDEX('Approved CPZ List'!$I:$I,MATCH('HFTD CPZ'!$B3276,'Approved CPZ List'!$B:$B,0))),$K3276,#N/A))</f>
        <v>#N/A</v>
      </c>
    </row>
    <row r="3277" spans="1:13" ht="15.75" x14ac:dyDescent="0.25">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List'!$I:$I,MATCH('HFTD CPZ'!$B3277,'08W Project List'!$F:$F,0))),$K3277,#N/A)</f>
        <v>#N/A</v>
      </c>
      <c r="M3277" s="35" t="e">
        <f>IF(ISNUMBER(L3277),#N/A,IF(ISNUMBER(INDEX('Approved CPZ List'!$I:$I,MATCH('HFTD CPZ'!$B3277,'Approved CPZ List'!$B:$B,0))),$K3277,#N/A))</f>
        <v>#N/A</v>
      </c>
    </row>
    <row r="3278" spans="1:13" ht="15.75" x14ac:dyDescent="0.25">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List'!$I:$I,MATCH('HFTD CPZ'!$B3278,'08W Project List'!$F:$F,0))),$K3278,#N/A)</f>
        <v>#N/A</v>
      </c>
      <c r="M3278" s="35" t="e">
        <f>IF(ISNUMBER(L3278),#N/A,IF(ISNUMBER(INDEX('Approved CPZ List'!$I:$I,MATCH('HFTD CPZ'!$B3278,'Approved CPZ List'!$B:$B,0))),$K3278,#N/A))</f>
        <v>#N/A</v>
      </c>
    </row>
    <row r="3279" spans="1:13" ht="15.75" x14ac:dyDescent="0.25">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List'!$I:$I,MATCH('HFTD CPZ'!$B3279,'08W Project List'!$F:$F,0))),$K3279,#N/A)</f>
        <v>#N/A</v>
      </c>
      <c r="M3279" s="35" t="e">
        <f>IF(ISNUMBER(L3279),#N/A,IF(ISNUMBER(INDEX('Approved CPZ List'!$I:$I,MATCH('HFTD CPZ'!$B3279,'Approved CPZ List'!$B:$B,0))),$K3279,#N/A))</f>
        <v>#N/A</v>
      </c>
    </row>
    <row r="3280" spans="1:13" ht="15.75" x14ac:dyDescent="0.25">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List'!$I:$I,MATCH('HFTD CPZ'!$B3280,'08W Project List'!$F:$F,0))),$K3280,#N/A)</f>
        <v>#N/A</v>
      </c>
      <c r="M3280" s="35" t="e">
        <f>IF(ISNUMBER(L3280),#N/A,IF(ISNUMBER(INDEX('Approved CPZ List'!$I:$I,MATCH('HFTD CPZ'!$B3280,'Approved CPZ List'!$B:$B,0))),$K3280,#N/A))</f>
        <v>#N/A</v>
      </c>
    </row>
    <row r="3281" spans="1:13" ht="15.75" x14ac:dyDescent="0.25">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List'!$I:$I,MATCH('HFTD CPZ'!$B3281,'08W Project List'!$F:$F,0))),$K3281,#N/A)</f>
        <v>#N/A</v>
      </c>
      <c r="M3281" s="35" t="e">
        <f>IF(ISNUMBER(L3281),#N/A,IF(ISNUMBER(INDEX('Approved CPZ List'!$I:$I,MATCH('HFTD CPZ'!$B3281,'Approved CPZ List'!$B:$B,0))),$K3281,#N/A))</f>
        <v>#N/A</v>
      </c>
    </row>
    <row r="3282" spans="1:13" ht="15.75" x14ac:dyDescent="0.25">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List'!$I:$I,MATCH('HFTD CPZ'!$B3282,'08W Project List'!$F:$F,0))),$K3282,#N/A)</f>
        <v>#N/A</v>
      </c>
      <c r="M3282" s="35" t="e">
        <f>IF(ISNUMBER(L3282),#N/A,IF(ISNUMBER(INDEX('Approved CPZ List'!$I:$I,MATCH('HFTD CPZ'!$B3282,'Approved CPZ List'!$B:$B,0))),$K3282,#N/A))</f>
        <v>#N/A</v>
      </c>
    </row>
    <row r="3283" spans="1:13" ht="15.75" x14ac:dyDescent="0.25">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List'!$I:$I,MATCH('HFTD CPZ'!$B3283,'08W Project List'!$F:$F,0))),$K3283,#N/A)</f>
        <v>#N/A</v>
      </c>
      <c r="M3283" s="35" t="e">
        <f>IF(ISNUMBER(L3283),#N/A,IF(ISNUMBER(INDEX('Approved CPZ List'!$I:$I,MATCH('HFTD CPZ'!$B3283,'Approved CPZ List'!$B:$B,0))),$K3283,#N/A))</f>
        <v>#N/A</v>
      </c>
    </row>
    <row r="3284" spans="1:13" ht="15.75" x14ac:dyDescent="0.25">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List'!$I:$I,MATCH('HFTD CPZ'!$B3284,'08W Project List'!$F:$F,0))),$K3284,#N/A)</f>
        <v>#N/A</v>
      </c>
      <c r="M3284" s="35" t="e">
        <f>IF(ISNUMBER(L3284),#N/A,IF(ISNUMBER(INDEX('Approved CPZ List'!$I:$I,MATCH('HFTD CPZ'!$B3284,'Approved CPZ List'!$B:$B,0))),$K3284,#N/A))</f>
        <v>#N/A</v>
      </c>
    </row>
    <row r="3285" spans="1:13" ht="15.75" x14ac:dyDescent="0.25">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List'!$I:$I,MATCH('HFTD CPZ'!$B3285,'08W Project List'!$F:$F,0))),$K3285,#N/A)</f>
        <v>#N/A</v>
      </c>
      <c r="M3285" s="35" t="e">
        <f>IF(ISNUMBER(L3285),#N/A,IF(ISNUMBER(INDEX('Approved CPZ List'!$I:$I,MATCH('HFTD CPZ'!$B3285,'Approved CPZ List'!$B:$B,0))),$K3285,#N/A))</f>
        <v>#N/A</v>
      </c>
    </row>
    <row r="3286" spans="1:13" ht="15.75" x14ac:dyDescent="0.25">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List'!$I:$I,MATCH('HFTD CPZ'!$B3286,'08W Project List'!$F:$F,0))),$K3286,#N/A)</f>
        <v>#N/A</v>
      </c>
      <c r="M3286" s="35" t="e">
        <f>IF(ISNUMBER(L3286),#N/A,IF(ISNUMBER(INDEX('Approved CPZ List'!$I:$I,MATCH('HFTD CPZ'!$B3286,'Approved CPZ List'!$B:$B,0))),$K3286,#N/A))</f>
        <v>#N/A</v>
      </c>
    </row>
    <row r="3287" spans="1:13" ht="15.75" x14ac:dyDescent="0.25">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List'!$I:$I,MATCH('HFTD CPZ'!$B3287,'08W Project List'!$F:$F,0))),$K3287,#N/A)</f>
        <v>#N/A</v>
      </c>
      <c r="M3287" s="35" t="e">
        <f>IF(ISNUMBER(L3287),#N/A,IF(ISNUMBER(INDEX('Approved CPZ List'!$I:$I,MATCH('HFTD CPZ'!$B3287,'Approved CPZ List'!$B:$B,0))),$K3287,#N/A))</f>
        <v>#N/A</v>
      </c>
    </row>
    <row r="3288" spans="1:13" ht="15.75" x14ac:dyDescent="0.25">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List'!$I:$I,MATCH('HFTD CPZ'!$B3288,'08W Project List'!$F:$F,0))),$K3288,#N/A)</f>
        <v>#N/A</v>
      </c>
      <c r="M3288" s="35" t="e">
        <f>IF(ISNUMBER(L3288),#N/A,IF(ISNUMBER(INDEX('Approved CPZ List'!$I:$I,MATCH('HFTD CPZ'!$B3288,'Approved CPZ List'!$B:$B,0))),$K3288,#N/A))</f>
        <v>#N/A</v>
      </c>
    </row>
    <row r="3289" spans="1:13" ht="15.75" x14ac:dyDescent="0.25">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List'!$I:$I,MATCH('HFTD CPZ'!$B3289,'08W Project List'!$F:$F,0))),$K3289,#N/A)</f>
        <v>#N/A</v>
      </c>
      <c r="M3289" s="35" t="e">
        <f>IF(ISNUMBER(L3289),#N/A,IF(ISNUMBER(INDEX('Approved CPZ List'!$I:$I,MATCH('HFTD CPZ'!$B3289,'Approved CPZ List'!$B:$B,0))),$K3289,#N/A))</f>
        <v>#N/A</v>
      </c>
    </row>
    <row r="3290" spans="1:13" ht="15.75" x14ac:dyDescent="0.25">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List'!$I:$I,MATCH('HFTD CPZ'!$B3290,'08W Project List'!$F:$F,0))),$K3290,#N/A)</f>
        <v>#N/A</v>
      </c>
      <c r="M3290" s="35" t="e">
        <f>IF(ISNUMBER(L3290),#N/A,IF(ISNUMBER(INDEX('Approved CPZ List'!$I:$I,MATCH('HFTD CPZ'!$B3290,'Approved CPZ List'!$B:$B,0))),$K3290,#N/A))</f>
        <v>#N/A</v>
      </c>
    </row>
    <row r="3291" spans="1:13" ht="15.75" x14ac:dyDescent="0.25">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List'!$I:$I,MATCH('HFTD CPZ'!$B3291,'08W Project List'!$F:$F,0))),$K3291,#N/A)</f>
        <v>#N/A</v>
      </c>
      <c r="M3291" s="35" t="e">
        <f>IF(ISNUMBER(L3291),#N/A,IF(ISNUMBER(INDEX('Approved CPZ List'!$I:$I,MATCH('HFTD CPZ'!$B3291,'Approved CPZ List'!$B:$B,0))),$K3291,#N/A))</f>
        <v>#N/A</v>
      </c>
    </row>
    <row r="3292" spans="1:13" ht="15.75" x14ac:dyDescent="0.25">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List'!$I:$I,MATCH('HFTD CPZ'!$B3292,'08W Project List'!$F:$F,0))),$K3292,#N/A)</f>
        <v>#N/A</v>
      </c>
      <c r="M3292" s="35" t="e">
        <f>IF(ISNUMBER(L3292),#N/A,IF(ISNUMBER(INDEX('Approved CPZ List'!$I:$I,MATCH('HFTD CPZ'!$B3292,'Approved CPZ List'!$B:$B,0))),$K3292,#N/A))</f>
        <v>#N/A</v>
      </c>
    </row>
    <row r="3293" spans="1:13" ht="15.75" x14ac:dyDescent="0.25">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List'!$I:$I,MATCH('HFTD CPZ'!$B3293,'08W Project List'!$F:$F,0))),$K3293,#N/A)</f>
        <v>#N/A</v>
      </c>
      <c r="M3293" s="35" t="e">
        <f>IF(ISNUMBER(L3293),#N/A,IF(ISNUMBER(INDEX('Approved CPZ List'!$I:$I,MATCH('HFTD CPZ'!$B3293,'Approved CPZ List'!$B:$B,0))),$K3293,#N/A))</f>
        <v>#N/A</v>
      </c>
    </row>
    <row r="3294" spans="1:13" ht="15.75" x14ac:dyDescent="0.25">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List'!$I:$I,MATCH('HFTD CPZ'!$B3294,'08W Project List'!$F:$F,0))),$K3294,#N/A)</f>
        <v>#N/A</v>
      </c>
      <c r="M3294" s="35" t="e">
        <f>IF(ISNUMBER(L3294),#N/A,IF(ISNUMBER(INDEX('Approved CPZ List'!$I:$I,MATCH('HFTD CPZ'!$B3294,'Approved CPZ List'!$B:$B,0))),$K3294,#N/A))</f>
        <v>#N/A</v>
      </c>
    </row>
    <row r="3295" spans="1:13" ht="15.75" x14ac:dyDescent="0.25">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List'!$I:$I,MATCH('HFTD CPZ'!$B3295,'08W Project List'!$F:$F,0))),$K3295,#N/A)</f>
        <v>#N/A</v>
      </c>
      <c r="M3295" s="35" t="e">
        <f>IF(ISNUMBER(L3295),#N/A,IF(ISNUMBER(INDEX('Approved CPZ List'!$I:$I,MATCH('HFTD CPZ'!$B3295,'Approved CPZ List'!$B:$B,0))),$K3295,#N/A))</f>
        <v>#N/A</v>
      </c>
    </row>
    <row r="3296" spans="1:13" ht="15.75" x14ac:dyDescent="0.25">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List'!$I:$I,MATCH('HFTD CPZ'!$B3296,'08W Project List'!$F:$F,0))),$K3296,#N/A)</f>
        <v>#N/A</v>
      </c>
      <c r="M3296" s="35" t="e">
        <f>IF(ISNUMBER(L3296),#N/A,IF(ISNUMBER(INDEX('Approved CPZ List'!$I:$I,MATCH('HFTD CPZ'!$B3296,'Approved CPZ List'!$B:$B,0))),$K3296,#N/A))</f>
        <v>#N/A</v>
      </c>
    </row>
    <row r="3297" spans="1:13" ht="15.75" x14ac:dyDescent="0.25">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List'!$I:$I,MATCH('HFTD CPZ'!$B3297,'08W Project List'!$F:$F,0))),$K3297,#N/A)</f>
        <v>#N/A</v>
      </c>
      <c r="M3297" s="35" t="e">
        <f>IF(ISNUMBER(L3297),#N/A,IF(ISNUMBER(INDEX('Approved CPZ List'!$I:$I,MATCH('HFTD CPZ'!$B3297,'Approved CPZ List'!$B:$B,0))),$K3297,#N/A))</f>
        <v>#N/A</v>
      </c>
    </row>
    <row r="3298" spans="1:13" ht="15.75" x14ac:dyDescent="0.25">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List'!$I:$I,MATCH('HFTD CPZ'!$B3298,'08W Project List'!$F:$F,0))),$K3298,#N/A)</f>
        <v>#N/A</v>
      </c>
      <c r="M3298" s="35" t="e">
        <f>IF(ISNUMBER(L3298),#N/A,IF(ISNUMBER(INDEX('Approved CPZ List'!$I:$I,MATCH('HFTD CPZ'!$B3298,'Approved CPZ List'!$B:$B,0))),$K3298,#N/A))</f>
        <v>#N/A</v>
      </c>
    </row>
    <row r="3299" spans="1:13" ht="15.75" x14ac:dyDescent="0.25">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List'!$I:$I,MATCH('HFTD CPZ'!$B3299,'08W Project List'!$F:$F,0))),$K3299,#N/A)</f>
        <v>#N/A</v>
      </c>
      <c r="M3299" s="35" t="e">
        <f>IF(ISNUMBER(L3299),#N/A,IF(ISNUMBER(INDEX('Approved CPZ List'!$I:$I,MATCH('HFTD CPZ'!$B3299,'Approved CPZ List'!$B:$B,0))),$K3299,#N/A))</f>
        <v>#N/A</v>
      </c>
    </row>
    <row r="3300" spans="1:13" ht="15.75" x14ac:dyDescent="0.25">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List'!$I:$I,MATCH('HFTD CPZ'!$B3300,'08W Project List'!$F:$F,0))),$K3300,#N/A)</f>
        <v>#N/A</v>
      </c>
      <c r="M3300" s="35" t="e">
        <f>IF(ISNUMBER(L3300),#N/A,IF(ISNUMBER(INDEX('Approved CPZ List'!$I:$I,MATCH('HFTD CPZ'!$B3300,'Approved CPZ List'!$B:$B,0))),$K3300,#N/A))</f>
        <v>#N/A</v>
      </c>
    </row>
    <row r="3301" spans="1:13" ht="15.75" x14ac:dyDescent="0.25">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List'!$I:$I,MATCH('HFTD CPZ'!$B3301,'08W Project List'!$F:$F,0))),$K3301,#N/A)</f>
        <v>#N/A</v>
      </c>
      <c r="M3301" s="35" t="e">
        <f>IF(ISNUMBER(L3301),#N/A,IF(ISNUMBER(INDEX('Approved CPZ List'!$I:$I,MATCH('HFTD CPZ'!$B3301,'Approved CPZ List'!$B:$B,0))),$K3301,#N/A))</f>
        <v>#N/A</v>
      </c>
    </row>
    <row r="3302" spans="1:13" ht="15.75" x14ac:dyDescent="0.25">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List'!$I:$I,MATCH('HFTD CPZ'!$B3302,'08W Project List'!$F:$F,0))),$K3302,#N/A)</f>
        <v>#N/A</v>
      </c>
      <c r="M3302" s="35" t="e">
        <f>IF(ISNUMBER(L3302),#N/A,IF(ISNUMBER(INDEX('Approved CPZ List'!$I:$I,MATCH('HFTD CPZ'!$B3302,'Approved CPZ List'!$B:$B,0))),$K3302,#N/A))</f>
        <v>#N/A</v>
      </c>
    </row>
    <row r="3303" spans="1:13" ht="15.75" x14ac:dyDescent="0.25">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List'!$I:$I,MATCH('HFTD CPZ'!$B3303,'08W Project List'!$F:$F,0))),$K3303,#N/A)</f>
        <v>3.0224140944730405E-2</v>
      </c>
      <c r="M3303" s="35" t="e">
        <f>IF(ISNUMBER(L3303),#N/A,IF(ISNUMBER(INDEX('Approved CPZ List'!$I:$I,MATCH('HFTD CPZ'!$B3303,'Approved CPZ List'!$B:$B,0))),$K3303,#N/A))</f>
        <v>#N/A</v>
      </c>
    </row>
    <row r="3304" spans="1:13" ht="15.75" x14ac:dyDescent="0.25">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List'!$I:$I,MATCH('HFTD CPZ'!$B3304,'08W Project List'!$F:$F,0))),$K3304,#N/A)</f>
        <v>#N/A</v>
      </c>
      <c r="M3304" s="35" t="e">
        <f>IF(ISNUMBER(L3304),#N/A,IF(ISNUMBER(INDEX('Approved CPZ List'!$I:$I,MATCH('HFTD CPZ'!$B3304,'Approved CPZ List'!$B:$B,0))),$K3304,#N/A))</f>
        <v>#N/A</v>
      </c>
    </row>
    <row r="3305" spans="1:13" ht="15.75" x14ac:dyDescent="0.25">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List'!$I:$I,MATCH('HFTD CPZ'!$B3305,'08W Project List'!$F:$F,0))),$K3305,#N/A)</f>
        <v>#N/A</v>
      </c>
      <c r="M3305" s="35" t="e">
        <f>IF(ISNUMBER(L3305),#N/A,IF(ISNUMBER(INDEX('Approved CPZ List'!$I:$I,MATCH('HFTD CPZ'!$B3305,'Approved CPZ List'!$B:$B,0))),$K3305,#N/A))</f>
        <v>#N/A</v>
      </c>
    </row>
    <row r="3306" spans="1:13" ht="15.75" x14ac:dyDescent="0.25">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List'!$I:$I,MATCH('HFTD CPZ'!$B3306,'08W Project List'!$F:$F,0))),$K3306,#N/A)</f>
        <v>#N/A</v>
      </c>
      <c r="M3306" s="35" t="e">
        <f>IF(ISNUMBER(L3306),#N/A,IF(ISNUMBER(INDEX('Approved CPZ List'!$I:$I,MATCH('HFTD CPZ'!$B3306,'Approved CPZ List'!$B:$B,0))),$K3306,#N/A))</f>
        <v>#N/A</v>
      </c>
    </row>
    <row r="3307" spans="1:13" ht="15.75" x14ac:dyDescent="0.25">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List'!$I:$I,MATCH('HFTD CPZ'!$B3307,'08W Project List'!$F:$F,0))),$K3307,#N/A)</f>
        <v>#N/A</v>
      </c>
      <c r="M3307" s="35" t="e">
        <f>IF(ISNUMBER(L3307),#N/A,IF(ISNUMBER(INDEX('Approved CPZ List'!$I:$I,MATCH('HFTD CPZ'!$B3307,'Approved CPZ List'!$B:$B,0))),$K3307,#N/A))</f>
        <v>#N/A</v>
      </c>
    </row>
    <row r="3308" spans="1:13" ht="15.75" x14ac:dyDescent="0.25">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List'!$I:$I,MATCH('HFTD CPZ'!$B3308,'08W Project List'!$F:$F,0))),$K3308,#N/A)</f>
        <v>#N/A</v>
      </c>
      <c r="M3308" s="35" t="e">
        <f>IF(ISNUMBER(L3308),#N/A,IF(ISNUMBER(INDEX('Approved CPZ List'!$I:$I,MATCH('HFTD CPZ'!$B3308,'Approved CPZ List'!$B:$B,0))),$K3308,#N/A))</f>
        <v>#N/A</v>
      </c>
    </row>
    <row r="3309" spans="1:13" ht="15.75" x14ac:dyDescent="0.25">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List'!$I:$I,MATCH('HFTD CPZ'!$B3309,'08W Project List'!$F:$F,0))),$K3309,#N/A)</f>
        <v>#N/A</v>
      </c>
      <c r="M3309" s="35" t="e">
        <f>IF(ISNUMBER(L3309),#N/A,IF(ISNUMBER(INDEX('Approved CPZ List'!$I:$I,MATCH('HFTD CPZ'!$B3309,'Approved CPZ List'!$B:$B,0))),$K3309,#N/A))</f>
        <v>#N/A</v>
      </c>
    </row>
    <row r="3310" spans="1:13" ht="15.75" x14ac:dyDescent="0.25">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List'!$I:$I,MATCH('HFTD CPZ'!$B3310,'08W Project List'!$F:$F,0))),$K3310,#N/A)</f>
        <v>#N/A</v>
      </c>
      <c r="M3310" s="35" t="e">
        <f>IF(ISNUMBER(L3310),#N/A,IF(ISNUMBER(INDEX('Approved CPZ List'!$I:$I,MATCH('HFTD CPZ'!$B3310,'Approved CPZ List'!$B:$B,0))),$K3310,#N/A))</f>
        <v>#N/A</v>
      </c>
    </row>
    <row r="3311" spans="1:13" ht="15.75" x14ac:dyDescent="0.25">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List'!$I:$I,MATCH('HFTD CPZ'!$B3311,'08W Project List'!$F:$F,0))),$K3311,#N/A)</f>
        <v>#N/A</v>
      </c>
      <c r="M3311" s="35" t="e">
        <f>IF(ISNUMBER(L3311),#N/A,IF(ISNUMBER(INDEX('Approved CPZ List'!$I:$I,MATCH('HFTD CPZ'!$B3311,'Approved CPZ List'!$B:$B,0))),$K3311,#N/A))</f>
        <v>#N/A</v>
      </c>
    </row>
    <row r="3312" spans="1:13" ht="15.75" x14ac:dyDescent="0.25">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List'!$I:$I,MATCH('HFTD CPZ'!$B3312,'08W Project List'!$F:$F,0))),$K3312,#N/A)</f>
        <v>#N/A</v>
      </c>
      <c r="M3312" s="35" t="e">
        <f>IF(ISNUMBER(L3312),#N/A,IF(ISNUMBER(INDEX('Approved CPZ List'!$I:$I,MATCH('HFTD CPZ'!$B3312,'Approved CPZ List'!$B:$B,0))),$K3312,#N/A))</f>
        <v>#N/A</v>
      </c>
    </row>
    <row r="3313" spans="1:13" ht="15.75" x14ac:dyDescent="0.25">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List'!$I:$I,MATCH('HFTD CPZ'!$B3313,'08W Project List'!$F:$F,0))),$K3313,#N/A)</f>
        <v>#N/A</v>
      </c>
      <c r="M3313" s="35" t="e">
        <f>IF(ISNUMBER(L3313),#N/A,IF(ISNUMBER(INDEX('Approved CPZ List'!$I:$I,MATCH('HFTD CPZ'!$B3313,'Approved CPZ List'!$B:$B,0))),$K3313,#N/A))</f>
        <v>#N/A</v>
      </c>
    </row>
    <row r="3314" spans="1:13" ht="15.75" x14ac:dyDescent="0.25">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List'!$I:$I,MATCH('HFTD CPZ'!$B3314,'08W Project List'!$F:$F,0))),$K3314,#N/A)</f>
        <v>#N/A</v>
      </c>
      <c r="M3314" s="35" t="e">
        <f>IF(ISNUMBER(L3314),#N/A,IF(ISNUMBER(INDEX('Approved CPZ List'!$I:$I,MATCH('HFTD CPZ'!$B3314,'Approved CPZ List'!$B:$B,0))),$K3314,#N/A))</f>
        <v>#N/A</v>
      </c>
    </row>
    <row r="3315" spans="1:13" ht="15.75" x14ac:dyDescent="0.25">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List'!$I:$I,MATCH('HFTD CPZ'!$B3315,'08W Project List'!$F:$F,0))),$K3315,#N/A)</f>
        <v>#N/A</v>
      </c>
      <c r="M3315" s="35" t="e">
        <f>IF(ISNUMBER(L3315),#N/A,IF(ISNUMBER(INDEX('Approved CPZ List'!$I:$I,MATCH('HFTD CPZ'!$B3315,'Approved CPZ List'!$B:$B,0))),$K3315,#N/A))</f>
        <v>#N/A</v>
      </c>
    </row>
    <row r="3316" spans="1:13" ht="15.75" x14ac:dyDescent="0.25">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List'!$I:$I,MATCH('HFTD CPZ'!$B3316,'08W Project List'!$F:$F,0))),$K3316,#N/A)</f>
        <v>#N/A</v>
      </c>
      <c r="M3316" s="35" t="e">
        <f>IF(ISNUMBER(L3316),#N/A,IF(ISNUMBER(INDEX('Approved CPZ List'!$I:$I,MATCH('HFTD CPZ'!$B3316,'Approved CPZ List'!$B:$B,0))),$K3316,#N/A))</f>
        <v>#N/A</v>
      </c>
    </row>
    <row r="3317" spans="1:13" ht="15.75" x14ac:dyDescent="0.25">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List'!$I:$I,MATCH('HFTD CPZ'!$B3317,'08W Project List'!$F:$F,0))),$K3317,#N/A)</f>
        <v>#N/A</v>
      </c>
      <c r="M3317" s="35" t="e">
        <f>IF(ISNUMBER(L3317),#N/A,IF(ISNUMBER(INDEX('Approved CPZ List'!$I:$I,MATCH('HFTD CPZ'!$B3317,'Approved CPZ List'!$B:$B,0))),$K3317,#N/A))</f>
        <v>#N/A</v>
      </c>
    </row>
    <row r="3318" spans="1:13" ht="15.75" x14ac:dyDescent="0.25">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List'!$I:$I,MATCH('HFTD CPZ'!$B3318,'08W Project List'!$F:$F,0))),$K3318,#N/A)</f>
        <v>#N/A</v>
      </c>
      <c r="M3318" s="35" t="e">
        <f>IF(ISNUMBER(L3318),#N/A,IF(ISNUMBER(INDEX('Approved CPZ List'!$I:$I,MATCH('HFTD CPZ'!$B3318,'Approved CPZ List'!$B:$B,0))),$K3318,#N/A))</f>
        <v>#N/A</v>
      </c>
    </row>
    <row r="3319" spans="1:13" ht="15.75" x14ac:dyDescent="0.25">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List'!$I:$I,MATCH('HFTD CPZ'!$B3319,'08W Project List'!$F:$F,0))),$K3319,#N/A)</f>
        <v>#N/A</v>
      </c>
      <c r="M3319" s="35" t="e">
        <f>IF(ISNUMBER(L3319),#N/A,IF(ISNUMBER(INDEX('Approved CPZ List'!$I:$I,MATCH('HFTD CPZ'!$B3319,'Approved CPZ List'!$B:$B,0))),$K3319,#N/A))</f>
        <v>#N/A</v>
      </c>
    </row>
    <row r="3320" spans="1:13" ht="15.75" x14ac:dyDescent="0.25">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List'!$I:$I,MATCH('HFTD CPZ'!$B3320,'08W Project List'!$F:$F,0))),$K3320,#N/A)</f>
        <v>#N/A</v>
      </c>
      <c r="M3320" s="35" t="e">
        <f>IF(ISNUMBER(L3320),#N/A,IF(ISNUMBER(INDEX('Approved CPZ List'!$I:$I,MATCH('HFTD CPZ'!$B3320,'Approved CPZ List'!$B:$B,0))),$K3320,#N/A))</f>
        <v>#N/A</v>
      </c>
    </row>
    <row r="3321" spans="1:13" ht="15.75" x14ac:dyDescent="0.25">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List'!$I:$I,MATCH('HFTD CPZ'!$B3321,'08W Project List'!$F:$F,0))),$K3321,#N/A)</f>
        <v>#N/A</v>
      </c>
      <c r="M3321" s="35" t="e">
        <f>IF(ISNUMBER(L3321),#N/A,IF(ISNUMBER(INDEX('Approved CPZ List'!$I:$I,MATCH('HFTD CPZ'!$B3321,'Approved CPZ List'!$B:$B,0))),$K3321,#N/A))</f>
        <v>#N/A</v>
      </c>
    </row>
    <row r="3322" spans="1:13" ht="15.75" x14ac:dyDescent="0.25">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List'!$I:$I,MATCH('HFTD CPZ'!$B3322,'08W Project List'!$F:$F,0))),$K3322,#N/A)</f>
        <v>#N/A</v>
      </c>
      <c r="M3322" s="35" t="e">
        <f>IF(ISNUMBER(L3322),#N/A,IF(ISNUMBER(INDEX('Approved CPZ List'!$I:$I,MATCH('HFTD CPZ'!$B3322,'Approved CPZ List'!$B:$B,0))),$K3322,#N/A))</f>
        <v>#N/A</v>
      </c>
    </row>
    <row r="3323" spans="1:13" ht="15.75" x14ac:dyDescent="0.25">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List'!$I:$I,MATCH('HFTD CPZ'!$B3323,'08W Project List'!$F:$F,0))),$K3323,#N/A)</f>
        <v>#N/A</v>
      </c>
      <c r="M3323" s="35" t="e">
        <f>IF(ISNUMBER(L3323),#N/A,IF(ISNUMBER(INDEX('Approved CPZ List'!$I:$I,MATCH('HFTD CPZ'!$B3323,'Approved CPZ List'!$B:$B,0))),$K3323,#N/A))</f>
        <v>#N/A</v>
      </c>
    </row>
    <row r="3324" spans="1:13" ht="15.75" x14ac:dyDescent="0.25">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List'!$I:$I,MATCH('HFTD CPZ'!$B3324,'08W Project List'!$F:$F,0))),$K3324,#N/A)</f>
        <v>#N/A</v>
      </c>
      <c r="M3324" s="35" t="e">
        <f>IF(ISNUMBER(L3324),#N/A,IF(ISNUMBER(INDEX('Approved CPZ List'!$I:$I,MATCH('HFTD CPZ'!$B3324,'Approved CPZ List'!$B:$B,0))),$K3324,#N/A))</f>
        <v>#N/A</v>
      </c>
    </row>
    <row r="3325" spans="1:13" ht="15.75" x14ac:dyDescent="0.25">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List'!$I:$I,MATCH('HFTD CPZ'!$B3325,'08W Project List'!$F:$F,0))),$K3325,#N/A)</f>
        <v>#N/A</v>
      </c>
      <c r="M3325" s="35" t="e">
        <f>IF(ISNUMBER(L3325),#N/A,IF(ISNUMBER(INDEX('Approved CPZ List'!$I:$I,MATCH('HFTD CPZ'!$B3325,'Approved CPZ List'!$B:$B,0))),$K3325,#N/A))</f>
        <v>#N/A</v>
      </c>
    </row>
    <row r="3326" spans="1:13" ht="15.75" x14ac:dyDescent="0.25">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List'!$I:$I,MATCH('HFTD CPZ'!$B3326,'08W Project List'!$F:$F,0))),$K3326,#N/A)</f>
        <v>#N/A</v>
      </c>
      <c r="M3326" s="35" t="e">
        <f>IF(ISNUMBER(L3326),#N/A,IF(ISNUMBER(INDEX('Approved CPZ List'!$I:$I,MATCH('HFTD CPZ'!$B3326,'Approved CPZ List'!$B:$B,0))),$K3326,#N/A))</f>
        <v>#N/A</v>
      </c>
    </row>
    <row r="3327" spans="1:13" ht="15.75" x14ac:dyDescent="0.25">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List'!$I:$I,MATCH('HFTD CPZ'!$B3327,'08W Project List'!$F:$F,0))),$K3327,#N/A)</f>
        <v>#N/A</v>
      </c>
      <c r="M3327" s="35" t="e">
        <f>IF(ISNUMBER(L3327),#N/A,IF(ISNUMBER(INDEX('Approved CPZ List'!$I:$I,MATCH('HFTD CPZ'!$B3327,'Approved CPZ List'!$B:$B,0))),$K3327,#N/A))</f>
        <v>#N/A</v>
      </c>
    </row>
    <row r="3328" spans="1:13" ht="15.75" x14ac:dyDescent="0.25">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List'!$I:$I,MATCH('HFTD CPZ'!$B3328,'08W Project List'!$F:$F,0))),$K3328,#N/A)</f>
        <v>#N/A</v>
      </c>
      <c r="M3328" s="35" t="e">
        <f>IF(ISNUMBER(L3328),#N/A,IF(ISNUMBER(INDEX('Approved CPZ List'!$I:$I,MATCH('HFTD CPZ'!$B3328,'Approved CPZ List'!$B:$B,0))),$K3328,#N/A))</f>
        <v>#N/A</v>
      </c>
    </row>
    <row r="3329" spans="1:13" ht="15.75" x14ac:dyDescent="0.25">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List'!$I:$I,MATCH('HFTD CPZ'!$B3329,'08W Project List'!$F:$F,0))),$K3329,#N/A)</f>
        <v>#N/A</v>
      </c>
      <c r="M3329" s="35" t="e">
        <f>IF(ISNUMBER(L3329),#N/A,IF(ISNUMBER(INDEX('Approved CPZ List'!$I:$I,MATCH('HFTD CPZ'!$B3329,'Approved CPZ List'!$B:$B,0))),$K3329,#N/A))</f>
        <v>#N/A</v>
      </c>
    </row>
    <row r="3330" spans="1:13" ht="15.75" x14ac:dyDescent="0.25">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List'!$I:$I,MATCH('HFTD CPZ'!$B3330,'08W Project List'!$F:$F,0))),$K3330,#N/A)</f>
        <v>#N/A</v>
      </c>
      <c r="M3330" s="35" t="e">
        <f>IF(ISNUMBER(L3330),#N/A,IF(ISNUMBER(INDEX('Approved CPZ List'!$I:$I,MATCH('HFTD CPZ'!$B3330,'Approved CPZ List'!$B:$B,0))),$K3330,#N/A))</f>
        <v>#N/A</v>
      </c>
    </row>
    <row r="3331" spans="1:13" ht="15.75" x14ac:dyDescent="0.25">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List'!$I:$I,MATCH('HFTD CPZ'!$B3331,'08W Project List'!$F:$F,0))),$K3331,#N/A)</f>
        <v>#N/A</v>
      </c>
      <c r="M3331" s="35" t="e">
        <f>IF(ISNUMBER(L3331),#N/A,IF(ISNUMBER(INDEX('Approved CPZ List'!$I:$I,MATCH('HFTD CPZ'!$B3331,'Approved CPZ List'!$B:$B,0))),$K3331,#N/A))</f>
        <v>#N/A</v>
      </c>
    </row>
    <row r="3332" spans="1:13" ht="15.75" x14ac:dyDescent="0.25">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List'!$I:$I,MATCH('HFTD CPZ'!$B3332,'08W Project List'!$F:$F,0))),$K3332,#N/A)</f>
        <v>#N/A</v>
      </c>
      <c r="M3332" s="35" t="e">
        <f>IF(ISNUMBER(L3332),#N/A,IF(ISNUMBER(INDEX('Approved CPZ List'!$I:$I,MATCH('HFTD CPZ'!$B3332,'Approved CPZ List'!$B:$B,0))),$K3332,#N/A))</f>
        <v>#N/A</v>
      </c>
    </row>
    <row r="3333" spans="1:13" ht="15.75" x14ac:dyDescent="0.25">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List'!$I:$I,MATCH('HFTD CPZ'!$B3333,'08W Project List'!$F:$F,0))),$K3333,#N/A)</f>
        <v>#N/A</v>
      </c>
      <c r="M3333" s="35" t="e">
        <f>IF(ISNUMBER(L3333),#N/A,IF(ISNUMBER(INDEX('Approved CPZ List'!$I:$I,MATCH('HFTD CPZ'!$B3333,'Approved CPZ List'!$B:$B,0))),$K3333,#N/A))</f>
        <v>#N/A</v>
      </c>
    </row>
    <row r="3334" spans="1:13" ht="15.75" x14ac:dyDescent="0.25">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List'!$I:$I,MATCH('HFTD CPZ'!$B3334,'08W Project List'!$F:$F,0))),$K3334,#N/A)</f>
        <v>#N/A</v>
      </c>
      <c r="M3334" s="35" t="e">
        <f>IF(ISNUMBER(L3334),#N/A,IF(ISNUMBER(INDEX('Approved CPZ List'!$I:$I,MATCH('HFTD CPZ'!$B3334,'Approved CPZ List'!$B:$B,0))),$K3334,#N/A))</f>
        <v>#N/A</v>
      </c>
    </row>
    <row r="3335" spans="1:13" ht="15.75" x14ac:dyDescent="0.25">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List'!$I:$I,MATCH('HFTD CPZ'!$B3335,'08W Project List'!$F:$F,0))),$K3335,#N/A)</f>
        <v>#N/A</v>
      </c>
      <c r="M3335" s="35" t="e">
        <f>IF(ISNUMBER(L3335),#N/A,IF(ISNUMBER(INDEX('Approved CPZ List'!$I:$I,MATCH('HFTD CPZ'!$B3335,'Approved CPZ List'!$B:$B,0))),$K3335,#N/A))</f>
        <v>#N/A</v>
      </c>
    </row>
    <row r="3336" spans="1:13" ht="15.75" x14ac:dyDescent="0.25">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List'!$I:$I,MATCH('HFTD CPZ'!$B3336,'08W Project List'!$F:$F,0))),$K3336,#N/A)</f>
        <v>#N/A</v>
      </c>
      <c r="M3336" s="35" t="e">
        <f>IF(ISNUMBER(L3336),#N/A,IF(ISNUMBER(INDEX('Approved CPZ List'!$I:$I,MATCH('HFTD CPZ'!$B3336,'Approved CPZ List'!$B:$B,0))),$K3336,#N/A))</f>
        <v>#N/A</v>
      </c>
    </row>
    <row r="3337" spans="1:13" ht="15.75" x14ac:dyDescent="0.25">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List'!$I:$I,MATCH('HFTD CPZ'!$B3337,'08W Project List'!$F:$F,0))),$K3337,#N/A)</f>
        <v>#N/A</v>
      </c>
      <c r="M3337" s="35" t="e">
        <f>IF(ISNUMBER(L3337),#N/A,IF(ISNUMBER(INDEX('Approved CPZ List'!$I:$I,MATCH('HFTD CPZ'!$B3337,'Approved CPZ List'!$B:$B,0))),$K3337,#N/A))</f>
        <v>#N/A</v>
      </c>
    </row>
    <row r="3338" spans="1:13" ht="15.75" x14ac:dyDescent="0.25">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List'!$I:$I,MATCH('HFTD CPZ'!$B3338,'08W Project List'!$F:$F,0))),$K3338,#N/A)</f>
        <v>#N/A</v>
      </c>
      <c r="M3338" s="35" t="e">
        <f>IF(ISNUMBER(L3338),#N/A,IF(ISNUMBER(INDEX('Approved CPZ List'!$I:$I,MATCH('HFTD CPZ'!$B3338,'Approved CPZ List'!$B:$B,0))),$K3338,#N/A))</f>
        <v>#N/A</v>
      </c>
    </row>
    <row r="3339" spans="1:13" ht="15.75" x14ac:dyDescent="0.25">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List'!$I:$I,MATCH('HFTD CPZ'!$B3339,'08W Project List'!$F:$F,0))),$K3339,#N/A)</f>
        <v>#N/A</v>
      </c>
      <c r="M3339" s="35" t="e">
        <f>IF(ISNUMBER(L3339),#N/A,IF(ISNUMBER(INDEX('Approved CPZ List'!$I:$I,MATCH('HFTD CPZ'!$B3339,'Approved CPZ List'!$B:$B,0))),$K3339,#N/A))</f>
        <v>#N/A</v>
      </c>
    </row>
    <row r="3340" spans="1:13" ht="15.75" x14ac:dyDescent="0.25">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List'!$I:$I,MATCH('HFTD CPZ'!$B3340,'08W Project List'!$F:$F,0))),$K3340,#N/A)</f>
        <v>#N/A</v>
      </c>
      <c r="M3340" s="35" t="e">
        <f>IF(ISNUMBER(L3340),#N/A,IF(ISNUMBER(INDEX('Approved CPZ List'!$I:$I,MATCH('HFTD CPZ'!$B3340,'Approved CPZ List'!$B:$B,0))),$K3340,#N/A))</f>
        <v>#N/A</v>
      </c>
    </row>
    <row r="3341" spans="1:13" ht="15.75" x14ac:dyDescent="0.25">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List'!$I:$I,MATCH('HFTD CPZ'!$B3341,'08W Project List'!$F:$F,0))),$K3341,#N/A)</f>
        <v>#N/A</v>
      </c>
      <c r="M3341" s="35" t="e">
        <f>IF(ISNUMBER(L3341),#N/A,IF(ISNUMBER(INDEX('Approved CPZ List'!$I:$I,MATCH('HFTD CPZ'!$B3341,'Approved CPZ List'!$B:$B,0))),$K3341,#N/A))</f>
        <v>#N/A</v>
      </c>
    </row>
    <row r="3342" spans="1:13" ht="15.75" x14ac:dyDescent="0.25">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List'!$I:$I,MATCH('HFTD CPZ'!$B3342,'08W Project List'!$F:$F,0))),$K3342,#N/A)</f>
        <v>#N/A</v>
      </c>
      <c r="M3342" s="35" t="e">
        <f>IF(ISNUMBER(L3342),#N/A,IF(ISNUMBER(INDEX('Approved CPZ List'!$I:$I,MATCH('HFTD CPZ'!$B3342,'Approved CPZ List'!$B:$B,0))),$K3342,#N/A))</f>
        <v>#N/A</v>
      </c>
    </row>
    <row r="3343" spans="1:13" ht="15.75" x14ac:dyDescent="0.25">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List'!$I:$I,MATCH('HFTD CPZ'!$B3343,'08W Project List'!$F:$F,0))),$K3343,#N/A)</f>
        <v>#N/A</v>
      </c>
      <c r="M3343" s="35" t="e">
        <f>IF(ISNUMBER(L3343),#N/A,IF(ISNUMBER(INDEX('Approved CPZ List'!$I:$I,MATCH('HFTD CPZ'!$B3343,'Approved CPZ List'!$B:$B,0))),$K3343,#N/A))</f>
        <v>#N/A</v>
      </c>
    </row>
    <row r="3344" spans="1:13" ht="15.75" x14ac:dyDescent="0.25">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List'!$I:$I,MATCH('HFTD CPZ'!$B3344,'08W Project List'!$F:$F,0))),$K3344,#N/A)</f>
        <v>#N/A</v>
      </c>
      <c r="M3344" s="35" t="e">
        <f>IF(ISNUMBER(L3344),#N/A,IF(ISNUMBER(INDEX('Approved CPZ List'!$I:$I,MATCH('HFTD CPZ'!$B3344,'Approved CPZ List'!$B:$B,0))),$K3344,#N/A))</f>
        <v>#N/A</v>
      </c>
    </row>
    <row r="3345" spans="1:13" ht="15.75" x14ac:dyDescent="0.25">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List'!$I:$I,MATCH('HFTD CPZ'!$B3345,'08W Project List'!$F:$F,0))),$K3345,#N/A)</f>
        <v>#N/A</v>
      </c>
      <c r="M3345" s="35" t="e">
        <f>IF(ISNUMBER(L3345),#N/A,IF(ISNUMBER(INDEX('Approved CPZ List'!$I:$I,MATCH('HFTD CPZ'!$B3345,'Approved CPZ List'!$B:$B,0))),$K3345,#N/A))</f>
        <v>#N/A</v>
      </c>
    </row>
    <row r="3346" spans="1:13" ht="15.75" x14ac:dyDescent="0.25">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List'!$I:$I,MATCH('HFTD CPZ'!$B3346,'08W Project List'!$F:$F,0))),$K3346,#N/A)</f>
        <v>#N/A</v>
      </c>
      <c r="M3346" s="35" t="e">
        <f>IF(ISNUMBER(L3346),#N/A,IF(ISNUMBER(INDEX('Approved CPZ List'!$I:$I,MATCH('HFTD CPZ'!$B3346,'Approved CPZ List'!$B:$B,0))),$K3346,#N/A))</f>
        <v>#N/A</v>
      </c>
    </row>
    <row r="3347" spans="1:13" ht="15.75" x14ac:dyDescent="0.25">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List'!$I:$I,MATCH('HFTD CPZ'!$B3347,'08W Project List'!$F:$F,0))),$K3347,#N/A)</f>
        <v>#N/A</v>
      </c>
      <c r="M3347" s="35" t="e">
        <f>IF(ISNUMBER(L3347),#N/A,IF(ISNUMBER(INDEX('Approved CPZ List'!$I:$I,MATCH('HFTD CPZ'!$B3347,'Approved CPZ List'!$B:$B,0))),$K3347,#N/A))</f>
        <v>#N/A</v>
      </c>
    </row>
    <row r="3348" spans="1:13" ht="15.75" x14ac:dyDescent="0.25">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List'!$I:$I,MATCH('HFTD CPZ'!$B3348,'08W Project List'!$F:$F,0))),$K3348,#N/A)</f>
        <v>#N/A</v>
      </c>
      <c r="M3348" s="35" t="e">
        <f>IF(ISNUMBER(L3348),#N/A,IF(ISNUMBER(INDEX('Approved CPZ List'!$I:$I,MATCH('HFTD CPZ'!$B3348,'Approved CPZ List'!$B:$B,0))),$K3348,#N/A))</f>
        <v>#N/A</v>
      </c>
    </row>
    <row r="3349" spans="1:13" ht="15.75" x14ac:dyDescent="0.25">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List'!$I:$I,MATCH('HFTD CPZ'!$B3349,'08W Project List'!$F:$F,0))),$K3349,#N/A)</f>
        <v>#N/A</v>
      </c>
      <c r="M3349" s="35" t="e">
        <f>IF(ISNUMBER(L3349),#N/A,IF(ISNUMBER(INDEX('Approved CPZ List'!$I:$I,MATCH('HFTD CPZ'!$B3349,'Approved CPZ List'!$B:$B,0))),$K3349,#N/A))</f>
        <v>#N/A</v>
      </c>
    </row>
    <row r="3350" spans="1:13" ht="15.75" x14ac:dyDescent="0.25">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List'!$I:$I,MATCH('HFTD CPZ'!$B3350,'08W Project List'!$F:$F,0))),$K3350,#N/A)</f>
        <v>#N/A</v>
      </c>
      <c r="M3350" s="35" t="e">
        <f>IF(ISNUMBER(L3350),#N/A,IF(ISNUMBER(INDEX('Approved CPZ List'!$I:$I,MATCH('HFTD CPZ'!$B3350,'Approved CPZ List'!$B:$B,0))),$K3350,#N/A))</f>
        <v>#N/A</v>
      </c>
    </row>
    <row r="3351" spans="1:13" ht="15.75" x14ac:dyDescent="0.25">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List'!$I:$I,MATCH('HFTD CPZ'!$B3351,'08W Project List'!$F:$F,0))),$K3351,#N/A)</f>
        <v>#N/A</v>
      </c>
      <c r="M3351" s="35" t="e">
        <f>IF(ISNUMBER(L3351),#N/A,IF(ISNUMBER(INDEX('Approved CPZ List'!$I:$I,MATCH('HFTD CPZ'!$B3351,'Approved CPZ List'!$B:$B,0))),$K3351,#N/A))</f>
        <v>#N/A</v>
      </c>
    </row>
    <row r="3352" spans="1:13" ht="15.75" x14ac:dyDescent="0.25">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List'!$I:$I,MATCH('HFTD CPZ'!$B3352,'08W Project List'!$F:$F,0))),$K3352,#N/A)</f>
        <v>#N/A</v>
      </c>
      <c r="M3352" s="35" t="e">
        <f>IF(ISNUMBER(L3352),#N/A,IF(ISNUMBER(INDEX('Approved CPZ List'!$I:$I,MATCH('HFTD CPZ'!$B3352,'Approved CPZ List'!$B:$B,0))),$K3352,#N/A))</f>
        <v>#N/A</v>
      </c>
    </row>
    <row r="3353" spans="1:13" ht="15.75" x14ac:dyDescent="0.25">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List'!$I:$I,MATCH('HFTD CPZ'!$B3353,'08W Project List'!$F:$F,0))),$K3353,#N/A)</f>
        <v>#N/A</v>
      </c>
      <c r="M3353" s="35" t="e">
        <f>IF(ISNUMBER(L3353),#N/A,IF(ISNUMBER(INDEX('Approved CPZ List'!$I:$I,MATCH('HFTD CPZ'!$B3353,'Approved CPZ List'!$B:$B,0))),$K3353,#N/A))</f>
        <v>#N/A</v>
      </c>
    </row>
    <row r="3354" spans="1:13" ht="15.75" x14ac:dyDescent="0.25">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List'!$I:$I,MATCH('HFTD CPZ'!$B3354,'08W Project List'!$F:$F,0))),$K3354,#N/A)</f>
        <v>#N/A</v>
      </c>
      <c r="M3354" s="35" t="e">
        <f>IF(ISNUMBER(L3354),#N/A,IF(ISNUMBER(INDEX('Approved CPZ List'!$I:$I,MATCH('HFTD CPZ'!$B3354,'Approved CPZ List'!$B:$B,0))),$K3354,#N/A))</f>
        <v>#N/A</v>
      </c>
    </row>
    <row r="3355" spans="1:13" ht="15.75" x14ac:dyDescent="0.25">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List'!$I:$I,MATCH('HFTD CPZ'!$B3355,'08W Project List'!$F:$F,0))),$K3355,#N/A)</f>
        <v>#N/A</v>
      </c>
      <c r="M3355" s="35" t="e">
        <f>IF(ISNUMBER(L3355),#N/A,IF(ISNUMBER(INDEX('Approved CPZ List'!$I:$I,MATCH('HFTD CPZ'!$B3355,'Approved CPZ List'!$B:$B,0))),$K3355,#N/A))</f>
        <v>#N/A</v>
      </c>
    </row>
    <row r="3356" spans="1:13" ht="15.75" x14ac:dyDescent="0.25">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List'!$I:$I,MATCH('HFTD CPZ'!$B3356,'08W Project List'!$F:$F,0))),$K3356,#N/A)</f>
        <v>#N/A</v>
      </c>
      <c r="M3356" s="35" t="e">
        <f>IF(ISNUMBER(L3356),#N/A,IF(ISNUMBER(INDEX('Approved CPZ List'!$I:$I,MATCH('HFTD CPZ'!$B3356,'Approved CPZ List'!$B:$B,0))),$K3356,#N/A))</f>
        <v>#N/A</v>
      </c>
    </row>
    <row r="3357" spans="1:13" ht="15.75" x14ac:dyDescent="0.25">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List'!$I:$I,MATCH('HFTD CPZ'!$B3357,'08W Project List'!$F:$F,0))),$K3357,#N/A)</f>
        <v>#N/A</v>
      </c>
      <c r="M3357" s="35" t="e">
        <f>IF(ISNUMBER(L3357),#N/A,IF(ISNUMBER(INDEX('Approved CPZ List'!$I:$I,MATCH('HFTD CPZ'!$B3357,'Approved CPZ List'!$B:$B,0))),$K3357,#N/A))</f>
        <v>#N/A</v>
      </c>
    </row>
    <row r="3358" spans="1:13" ht="15.75" x14ac:dyDescent="0.25">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List'!$I:$I,MATCH('HFTD CPZ'!$B3358,'08W Project List'!$F:$F,0))),$K3358,#N/A)</f>
        <v>#N/A</v>
      </c>
      <c r="M3358" s="35" t="e">
        <f>IF(ISNUMBER(L3358),#N/A,IF(ISNUMBER(INDEX('Approved CPZ List'!$I:$I,MATCH('HFTD CPZ'!$B3358,'Approved CPZ List'!$B:$B,0))),$K3358,#N/A))</f>
        <v>#N/A</v>
      </c>
    </row>
    <row r="3359" spans="1:13" ht="15.75" x14ac:dyDescent="0.25">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List'!$I:$I,MATCH('HFTD CPZ'!$B3359,'08W Project List'!$F:$F,0))),$K3359,#N/A)</f>
        <v>#N/A</v>
      </c>
      <c r="M3359" s="35" t="e">
        <f>IF(ISNUMBER(L3359),#N/A,IF(ISNUMBER(INDEX('Approved CPZ List'!$I:$I,MATCH('HFTD CPZ'!$B3359,'Approved CPZ List'!$B:$B,0))),$K3359,#N/A))</f>
        <v>#N/A</v>
      </c>
    </row>
    <row r="3360" spans="1:13" ht="15.75" x14ac:dyDescent="0.25">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List'!$I:$I,MATCH('HFTD CPZ'!$B3360,'08W Project List'!$F:$F,0))),$K3360,#N/A)</f>
        <v>#N/A</v>
      </c>
      <c r="M3360" s="35" t="e">
        <f>IF(ISNUMBER(L3360),#N/A,IF(ISNUMBER(INDEX('Approved CPZ List'!$I:$I,MATCH('HFTD CPZ'!$B3360,'Approved CPZ List'!$B:$B,0))),$K3360,#N/A))</f>
        <v>#N/A</v>
      </c>
    </row>
    <row r="3361" spans="1:13" ht="15.75" x14ac:dyDescent="0.25">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List'!$I:$I,MATCH('HFTD CPZ'!$B3361,'08W Project List'!$F:$F,0))),$K3361,#N/A)</f>
        <v>#N/A</v>
      </c>
      <c r="M3361" s="35" t="e">
        <f>IF(ISNUMBER(L3361),#N/A,IF(ISNUMBER(INDEX('Approved CPZ List'!$I:$I,MATCH('HFTD CPZ'!$B3361,'Approved CPZ List'!$B:$B,0))),$K3361,#N/A))</f>
        <v>#N/A</v>
      </c>
    </row>
    <row r="3362" spans="1:13" ht="15.75" x14ac:dyDescent="0.25">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List'!$I:$I,MATCH('HFTD CPZ'!$B3362,'08W Project List'!$F:$F,0))),$K3362,#N/A)</f>
        <v>#N/A</v>
      </c>
      <c r="M3362" s="35" t="e">
        <f>IF(ISNUMBER(L3362),#N/A,IF(ISNUMBER(INDEX('Approved CPZ List'!$I:$I,MATCH('HFTD CPZ'!$B3362,'Approved CPZ List'!$B:$B,0))),$K3362,#N/A))</f>
        <v>#N/A</v>
      </c>
    </row>
    <row r="3363" spans="1:13" ht="15.75" x14ac:dyDescent="0.25">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List'!$I:$I,MATCH('HFTD CPZ'!$B3363,'08W Project List'!$F:$F,0))),$K3363,#N/A)</f>
        <v>#N/A</v>
      </c>
      <c r="M3363" s="35" t="e">
        <f>IF(ISNUMBER(L3363),#N/A,IF(ISNUMBER(INDEX('Approved CPZ List'!$I:$I,MATCH('HFTD CPZ'!$B3363,'Approved CPZ List'!$B:$B,0))),$K3363,#N/A))</f>
        <v>#N/A</v>
      </c>
    </row>
    <row r="3364" spans="1:13" ht="15.75" x14ac:dyDescent="0.25">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List'!$I:$I,MATCH('HFTD CPZ'!$B3364,'08W Project List'!$F:$F,0))),$K3364,#N/A)</f>
        <v>#N/A</v>
      </c>
      <c r="M3364" s="35" t="e">
        <f>IF(ISNUMBER(L3364),#N/A,IF(ISNUMBER(INDEX('Approved CPZ List'!$I:$I,MATCH('HFTD CPZ'!$B3364,'Approved CPZ List'!$B:$B,0))),$K3364,#N/A))</f>
        <v>#N/A</v>
      </c>
    </row>
    <row r="3365" spans="1:13" ht="15.75" x14ac:dyDescent="0.25">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List'!$I:$I,MATCH('HFTD CPZ'!$B3365,'08W Project List'!$F:$F,0))),$K3365,#N/A)</f>
        <v>#N/A</v>
      </c>
      <c r="M3365" s="35" t="e">
        <f>IF(ISNUMBER(L3365),#N/A,IF(ISNUMBER(INDEX('Approved CPZ List'!$I:$I,MATCH('HFTD CPZ'!$B3365,'Approved CPZ List'!$B:$B,0))),$K3365,#N/A))</f>
        <v>#N/A</v>
      </c>
    </row>
    <row r="3366" spans="1:13" ht="15.75" x14ac:dyDescent="0.25">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List'!$I:$I,MATCH('HFTD CPZ'!$B3366,'08W Project List'!$F:$F,0))),$K3366,#N/A)</f>
        <v>#N/A</v>
      </c>
      <c r="M3366" s="35" t="e">
        <f>IF(ISNUMBER(L3366),#N/A,IF(ISNUMBER(INDEX('Approved CPZ List'!$I:$I,MATCH('HFTD CPZ'!$B3366,'Approved CPZ List'!$B:$B,0))),$K3366,#N/A))</f>
        <v>#N/A</v>
      </c>
    </row>
    <row r="3367" spans="1:13" ht="15.75" x14ac:dyDescent="0.25">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List'!$I:$I,MATCH('HFTD CPZ'!$B3367,'08W Project List'!$F:$F,0))),$K3367,#N/A)</f>
        <v>#N/A</v>
      </c>
      <c r="M3367" s="35" t="e">
        <f>IF(ISNUMBER(L3367),#N/A,IF(ISNUMBER(INDEX('Approved CPZ List'!$I:$I,MATCH('HFTD CPZ'!$B3367,'Approved CPZ List'!$B:$B,0))),$K3367,#N/A))</f>
        <v>#N/A</v>
      </c>
    </row>
    <row r="3368" spans="1:13" ht="15.75" x14ac:dyDescent="0.25">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List'!$I:$I,MATCH('HFTD CPZ'!$B3368,'08W Project List'!$F:$F,0))),$K3368,#N/A)</f>
        <v>#N/A</v>
      </c>
      <c r="M3368" s="35" t="e">
        <f>IF(ISNUMBER(L3368),#N/A,IF(ISNUMBER(INDEX('Approved CPZ List'!$I:$I,MATCH('HFTD CPZ'!$B3368,'Approved CPZ List'!$B:$B,0))),$K3368,#N/A))</f>
        <v>#N/A</v>
      </c>
    </row>
    <row r="3369" spans="1:13" ht="15.75" x14ac:dyDescent="0.25">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List'!$I:$I,MATCH('HFTD CPZ'!$B3369,'08W Project List'!$F:$F,0))),$K3369,#N/A)</f>
        <v>#N/A</v>
      </c>
      <c r="M3369" s="35" t="e">
        <f>IF(ISNUMBER(L3369),#N/A,IF(ISNUMBER(INDEX('Approved CPZ List'!$I:$I,MATCH('HFTD CPZ'!$B3369,'Approved CPZ List'!$B:$B,0))),$K3369,#N/A))</f>
        <v>#N/A</v>
      </c>
    </row>
    <row r="3370" spans="1:13" ht="15.75" x14ac:dyDescent="0.25">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List'!$I:$I,MATCH('HFTD CPZ'!$B3370,'08W Project List'!$F:$F,0))),$K3370,#N/A)</f>
        <v>#N/A</v>
      </c>
      <c r="M3370" s="35" t="e">
        <f>IF(ISNUMBER(L3370),#N/A,IF(ISNUMBER(INDEX('Approved CPZ List'!$I:$I,MATCH('HFTD CPZ'!$B3370,'Approved CPZ List'!$B:$B,0))),$K3370,#N/A))</f>
        <v>#N/A</v>
      </c>
    </row>
    <row r="3371" spans="1:13" ht="15.75" x14ac:dyDescent="0.25">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List'!$I:$I,MATCH('HFTD CPZ'!$B3371,'08W Project List'!$F:$F,0))),$K3371,#N/A)</f>
        <v>#N/A</v>
      </c>
      <c r="M3371" s="35" t="e">
        <f>IF(ISNUMBER(L3371),#N/A,IF(ISNUMBER(INDEX('Approved CPZ List'!$I:$I,MATCH('HFTD CPZ'!$B3371,'Approved CPZ List'!$B:$B,0))),$K3371,#N/A))</f>
        <v>#N/A</v>
      </c>
    </row>
    <row r="3372" spans="1:13" ht="15.75" x14ac:dyDescent="0.25">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List'!$I:$I,MATCH('HFTD CPZ'!$B3372,'08W Project List'!$F:$F,0))),$K3372,#N/A)</f>
        <v>#N/A</v>
      </c>
      <c r="M3372" s="35" t="e">
        <f>IF(ISNUMBER(L3372),#N/A,IF(ISNUMBER(INDEX('Approved CPZ List'!$I:$I,MATCH('HFTD CPZ'!$B3372,'Approved CPZ List'!$B:$B,0))),$K3372,#N/A))</f>
        <v>#N/A</v>
      </c>
    </row>
    <row r="3373" spans="1:13" ht="15.75" x14ac:dyDescent="0.25">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List'!$I:$I,MATCH('HFTD CPZ'!$B3373,'08W Project List'!$F:$F,0))),$K3373,#N/A)</f>
        <v>#N/A</v>
      </c>
      <c r="M3373" s="35" t="e">
        <f>IF(ISNUMBER(L3373),#N/A,IF(ISNUMBER(INDEX('Approved CPZ List'!$I:$I,MATCH('HFTD CPZ'!$B3373,'Approved CPZ List'!$B:$B,0))),$K3373,#N/A))</f>
        <v>#N/A</v>
      </c>
    </row>
    <row r="3374" spans="1:13" ht="15.75" x14ac:dyDescent="0.25">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List'!$I:$I,MATCH('HFTD CPZ'!$B3374,'08W Project List'!$F:$F,0))),$K3374,#N/A)</f>
        <v>#N/A</v>
      </c>
      <c r="M3374" s="35" t="e">
        <f>IF(ISNUMBER(L3374),#N/A,IF(ISNUMBER(INDEX('Approved CPZ List'!$I:$I,MATCH('HFTD CPZ'!$B3374,'Approved CPZ List'!$B:$B,0))),$K3374,#N/A))</f>
        <v>#N/A</v>
      </c>
    </row>
    <row r="3375" spans="1:13" ht="15.75" x14ac:dyDescent="0.25">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List'!$I:$I,MATCH('HFTD CPZ'!$B3375,'08W Project List'!$F:$F,0))),$K3375,#N/A)</f>
        <v>#N/A</v>
      </c>
      <c r="M3375" s="35" t="e">
        <f>IF(ISNUMBER(L3375),#N/A,IF(ISNUMBER(INDEX('Approved CPZ List'!$I:$I,MATCH('HFTD CPZ'!$B3375,'Approved CPZ List'!$B:$B,0))),$K3375,#N/A))</f>
        <v>#N/A</v>
      </c>
    </row>
    <row r="3376" spans="1:13" ht="15.75" x14ac:dyDescent="0.25">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List'!$I:$I,MATCH('HFTD CPZ'!$B3376,'08W Project List'!$F:$F,0))),$K3376,#N/A)</f>
        <v>#N/A</v>
      </c>
      <c r="M3376" s="35" t="e">
        <f>IF(ISNUMBER(L3376),#N/A,IF(ISNUMBER(INDEX('Approved CPZ List'!$I:$I,MATCH('HFTD CPZ'!$B3376,'Approved CPZ List'!$B:$B,0))),$K3376,#N/A))</f>
        <v>#N/A</v>
      </c>
    </row>
    <row r="3377" spans="1:13" ht="15.75" x14ac:dyDescent="0.25">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List'!$I:$I,MATCH('HFTD CPZ'!$B3377,'08W Project List'!$F:$F,0))),$K3377,#N/A)</f>
        <v>#N/A</v>
      </c>
      <c r="M3377" s="35" t="e">
        <f>IF(ISNUMBER(L3377),#N/A,IF(ISNUMBER(INDEX('Approved CPZ List'!$I:$I,MATCH('HFTD CPZ'!$B3377,'Approved CPZ List'!$B:$B,0))),$K3377,#N/A))</f>
        <v>#N/A</v>
      </c>
    </row>
    <row r="3378" spans="1:13" ht="15.75" x14ac:dyDescent="0.25">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List'!$I:$I,MATCH('HFTD CPZ'!$B3378,'08W Project List'!$F:$F,0))),$K3378,#N/A)</f>
        <v>#N/A</v>
      </c>
      <c r="M3378" s="35" t="e">
        <f>IF(ISNUMBER(L3378),#N/A,IF(ISNUMBER(INDEX('Approved CPZ List'!$I:$I,MATCH('HFTD CPZ'!$B3378,'Approved CPZ List'!$B:$B,0))),$K3378,#N/A))</f>
        <v>#N/A</v>
      </c>
    </row>
    <row r="3379" spans="1:13" ht="15.75" x14ac:dyDescent="0.25">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List'!$I:$I,MATCH('HFTD CPZ'!$B3379,'08W Project List'!$F:$F,0))),$K3379,#N/A)</f>
        <v>#N/A</v>
      </c>
      <c r="M3379" s="35" t="e">
        <f>IF(ISNUMBER(L3379),#N/A,IF(ISNUMBER(INDEX('Approved CPZ List'!$I:$I,MATCH('HFTD CPZ'!$B3379,'Approved CPZ List'!$B:$B,0))),$K3379,#N/A))</f>
        <v>#N/A</v>
      </c>
    </row>
    <row r="3380" spans="1:13" ht="15.75" x14ac:dyDescent="0.25">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List'!$I:$I,MATCH('HFTD CPZ'!$B3380,'08W Project List'!$F:$F,0))),$K3380,#N/A)</f>
        <v>#N/A</v>
      </c>
      <c r="M3380" s="35" t="e">
        <f>IF(ISNUMBER(L3380),#N/A,IF(ISNUMBER(INDEX('Approved CPZ List'!$I:$I,MATCH('HFTD CPZ'!$B3380,'Approved CPZ List'!$B:$B,0))),$K3380,#N/A))</f>
        <v>#N/A</v>
      </c>
    </row>
    <row r="3381" spans="1:13" ht="15.75" x14ac:dyDescent="0.25">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List'!$I:$I,MATCH('HFTD CPZ'!$B3381,'08W Project List'!$F:$F,0))),$K3381,#N/A)</f>
        <v>#N/A</v>
      </c>
      <c r="M3381" s="35" t="e">
        <f>IF(ISNUMBER(L3381),#N/A,IF(ISNUMBER(INDEX('Approved CPZ List'!$I:$I,MATCH('HFTD CPZ'!$B3381,'Approved CPZ List'!$B:$B,0))),$K3381,#N/A))</f>
        <v>#N/A</v>
      </c>
    </row>
    <row r="3382" spans="1:13" ht="15.75" x14ac:dyDescent="0.25">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List'!$I:$I,MATCH('HFTD CPZ'!$B3382,'08W Project List'!$F:$F,0))),$K3382,#N/A)</f>
        <v>#N/A</v>
      </c>
      <c r="M3382" s="35" t="e">
        <f>IF(ISNUMBER(L3382),#N/A,IF(ISNUMBER(INDEX('Approved CPZ List'!$I:$I,MATCH('HFTD CPZ'!$B3382,'Approved CPZ List'!$B:$B,0))),$K3382,#N/A))</f>
        <v>#N/A</v>
      </c>
    </row>
    <row r="3383" spans="1:13" ht="15.75" x14ac:dyDescent="0.25">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List'!$I:$I,MATCH('HFTD CPZ'!$B3383,'08W Project List'!$F:$F,0))),$K3383,#N/A)</f>
        <v>#N/A</v>
      </c>
      <c r="M3383" s="35" t="e">
        <f>IF(ISNUMBER(L3383),#N/A,IF(ISNUMBER(INDEX('Approved CPZ List'!$I:$I,MATCH('HFTD CPZ'!$B3383,'Approved CPZ List'!$B:$B,0))),$K3383,#N/A))</f>
        <v>#N/A</v>
      </c>
    </row>
    <row r="3384" spans="1:13" ht="15.75" x14ac:dyDescent="0.25">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List'!$I:$I,MATCH('HFTD CPZ'!$B3384,'08W Project List'!$F:$F,0))),$K3384,#N/A)</f>
        <v>#N/A</v>
      </c>
      <c r="M3384" s="35" t="e">
        <f>IF(ISNUMBER(L3384),#N/A,IF(ISNUMBER(INDEX('Approved CPZ List'!$I:$I,MATCH('HFTD CPZ'!$B3384,'Approved CPZ List'!$B:$B,0))),$K3384,#N/A))</f>
        <v>#N/A</v>
      </c>
    </row>
    <row r="3385" spans="1:13" ht="15.75" x14ac:dyDescent="0.25">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List'!$I:$I,MATCH('HFTD CPZ'!$B3385,'08W Project List'!$F:$F,0))),$K3385,#N/A)</f>
        <v>#N/A</v>
      </c>
      <c r="M3385" s="35" t="e">
        <f>IF(ISNUMBER(L3385),#N/A,IF(ISNUMBER(INDEX('Approved CPZ List'!$I:$I,MATCH('HFTD CPZ'!$B3385,'Approved CPZ List'!$B:$B,0))),$K3385,#N/A))</f>
        <v>#N/A</v>
      </c>
    </row>
    <row r="3386" spans="1:13" ht="15.75" x14ac:dyDescent="0.25">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List'!$I:$I,MATCH('HFTD CPZ'!$B3386,'08W Project List'!$F:$F,0))),$K3386,#N/A)</f>
        <v>#N/A</v>
      </c>
      <c r="M3386" s="35" t="e">
        <f>IF(ISNUMBER(L3386),#N/A,IF(ISNUMBER(INDEX('Approved CPZ List'!$I:$I,MATCH('HFTD CPZ'!$B3386,'Approved CPZ List'!$B:$B,0))),$K3386,#N/A))</f>
        <v>#N/A</v>
      </c>
    </row>
    <row r="3387" spans="1:13" ht="15.75" x14ac:dyDescent="0.25">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List'!$I:$I,MATCH('HFTD CPZ'!$B3387,'08W Project List'!$F:$F,0))),$K3387,#N/A)</f>
        <v>#N/A</v>
      </c>
      <c r="M3387" s="35" t="e">
        <f>IF(ISNUMBER(L3387),#N/A,IF(ISNUMBER(INDEX('Approved CPZ List'!$I:$I,MATCH('HFTD CPZ'!$B3387,'Approved CPZ List'!$B:$B,0))),$K3387,#N/A))</f>
        <v>#N/A</v>
      </c>
    </row>
    <row r="3388" spans="1:13" ht="15.75" x14ac:dyDescent="0.25">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List'!$I:$I,MATCH('HFTD CPZ'!$B3388,'08W Project List'!$F:$F,0))),$K3388,#N/A)</f>
        <v>#N/A</v>
      </c>
      <c r="M3388" s="35" t="e">
        <f>IF(ISNUMBER(L3388),#N/A,IF(ISNUMBER(INDEX('Approved CPZ List'!$I:$I,MATCH('HFTD CPZ'!$B3388,'Approved CPZ List'!$B:$B,0))),$K3388,#N/A))</f>
        <v>#N/A</v>
      </c>
    </row>
    <row r="3389" spans="1:13" ht="15.75" x14ac:dyDescent="0.25">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List'!$I:$I,MATCH('HFTD CPZ'!$B3389,'08W Project List'!$F:$F,0))),$K3389,#N/A)</f>
        <v>#N/A</v>
      </c>
      <c r="M3389" s="35" t="e">
        <f>IF(ISNUMBER(L3389),#N/A,IF(ISNUMBER(INDEX('Approved CPZ List'!$I:$I,MATCH('HFTD CPZ'!$B3389,'Approved CPZ List'!$B:$B,0))),$K3389,#N/A))</f>
        <v>#N/A</v>
      </c>
    </row>
    <row r="3390" spans="1:13" ht="15.75" x14ac:dyDescent="0.25">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List'!$I:$I,MATCH('HFTD CPZ'!$B3390,'08W Project List'!$F:$F,0))),$K3390,#N/A)</f>
        <v>#N/A</v>
      </c>
      <c r="M3390" s="35" t="e">
        <f>IF(ISNUMBER(L3390),#N/A,IF(ISNUMBER(INDEX('Approved CPZ List'!$I:$I,MATCH('HFTD CPZ'!$B3390,'Approved CPZ List'!$B:$B,0))),$K3390,#N/A))</f>
        <v>#N/A</v>
      </c>
    </row>
    <row r="3391" spans="1:13" ht="15.75" x14ac:dyDescent="0.25">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List'!$I:$I,MATCH('HFTD CPZ'!$B3391,'08W Project List'!$F:$F,0))),$K3391,#N/A)</f>
        <v>#N/A</v>
      </c>
      <c r="M3391" s="35" t="e">
        <f>IF(ISNUMBER(L3391),#N/A,IF(ISNUMBER(INDEX('Approved CPZ List'!$I:$I,MATCH('HFTD CPZ'!$B3391,'Approved CPZ List'!$B:$B,0))),$K3391,#N/A))</f>
        <v>#N/A</v>
      </c>
    </row>
    <row r="3392" spans="1:13" ht="15.75" x14ac:dyDescent="0.25">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List'!$I:$I,MATCH('HFTD CPZ'!$B3392,'08W Project List'!$F:$F,0))),$K3392,#N/A)</f>
        <v>#N/A</v>
      </c>
      <c r="M3392" s="35" t="e">
        <f>IF(ISNUMBER(L3392),#N/A,IF(ISNUMBER(INDEX('Approved CPZ List'!$I:$I,MATCH('HFTD CPZ'!$B3392,'Approved CPZ List'!$B:$B,0))),$K3392,#N/A))</f>
        <v>#N/A</v>
      </c>
    </row>
    <row r="3393" spans="1:13" ht="15.75" x14ac:dyDescent="0.25">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List'!$I:$I,MATCH('HFTD CPZ'!$B3393,'08W Project List'!$F:$F,0))),$K3393,#N/A)</f>
        <v>#N/A</v>
      </c>
      <c r="M3393" s="35" t="e">
        <f>IF(ISNUMBER(L3393),#N/A,IF(ISNUMBER(INDEX('Approved CPZ List'!$I:$I,MATCH('HFTD CPZ'!$B3393,'Approved CPZ List'!$B:$B,0))),$K3393,#N/A))</f>
        <v>#N/A</v>
      </c>
    </row>
    <row r="3394" spans="1:13" ht="15.75" x14ac:dyDescent="0.25">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List'!$I:$I,MATCH('HFTD CPZ'!$B3394,'08W Project List'!$F:$F,0))),$K3394,#N/A)</f>
        <v>#N/A</v>
      </c>
      <c r="M3394" s="35" t="e">
        <f>IF(ISNUMBER(L3394),#N/A,IF(ISNUMBER(INDEX('Approved CPZ List'!$I:$I,MATCH('HFTD CPZ'!$B3394,'Approved CPZ List'!$B:$B,0))),$K3394,#N/A))</f>
        <v>#N/A</v>
      </c>
    </row>
    <row r="3395" spans="1:13" ht="15.75" x14ac:dyDescent="0.25">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List'!$I:$I,MATCH('HFTD CPZ'!$B3395,'08W Project List'!$F:$F,0))),$K3395,#N/A)</f>
        <v>#N/A</v>
      </c>
      <c r="M3395" s="35" t="e">
        <f>IF(ISNUMBER(L3395),#N/A,IF(ISNUMBER(INDEX('Approved CPZ List'!$I:$I,MATCH('HFTD CPZ'!$B3395,'Approved CPZ List'!$B:$B,0))),$K3395,#N/A))</f>
        <v>#N/A</v>
      </c>
    </row>
    <row r="3396" spans="1:13" ht="15.75" x14ac:dyDescent="0.25">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List'!$I:$I,MATCH('HFTD CPZ'!$B3396,'08W Project List'!$F:$F,0))),$K3396,#N/A)</f>
        <v>#N/A</v>
      </c>
      <c r="M3396" s="35" t="e">
        <f>IF(ISNUMBER(L3396),#N/A,IF(ISNUMBER(INDEX('Approved CPZ List'!$I:$I,MATCH('HFTD CPZ'!$B3396,'Approved CPZ List'!$B:$B,0))),$K3396,#N/A))</f>
        <v>#N/A</v>
      </c>
    </row>
    <row r="3397" spans="1:13" ht="15.75" x14ac:dyDescent="0.25">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List'!$I:$I,MATCH('HFTD CPZ'!$B3397,'08W Project List'!$F:$F,0))),$K3397,#N/A)</f>
        <v>#N/A</v>
      </c>
      <c r="M3397" s="35" t="e">
        <f>IF(ISNUMBER(L3397),#N/A,IF(ISNUMBER(INDEX('Approved CPZ List'!$I:$I,MATCH('HFTD CPZ'!$B3397,'Approved CPZ List'!$B:$B,0))),$K3397,#N/A))</f>
        <v>#N/A</v>
      </c>
    </row>
    <row r="3398" spans="1:13" ht="15.75" x14ac:dyDescent="0.25">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List'!$I:$I,MATCH('HFTD CPZ'!$B3398,'08W Project List'!$F:$F,0))),$K3398,#N/A)</f>
        <v>#N/A</v>
      </c>
      <c r="M3398" s="35" t="e">
        <f>IF(ISNUMBER(L3398),#N/A,IF(ISNUMBER(INDEX('Approved CPZ List'!$I:$I,MATCH('HFTD CPZ'!$B3398,'Approved CPZ List'!$B:$B,0))),$K3398,#N/A))</f>
        <v>#N/A</v>
      </c>
    </row>
    <row r="3399" spans="1:13" ht="15.75" x14ac:dyDescent="0.25">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List'!$I:$I,MATCH('HFTD CPZ'!$B3399,'08W Project List'!$F:$F,0))),$K3399,#N/A)</f>
        <v>#N/A</v>
      </c>
      <c r="M3399" s="35" t="e">
        <f>IF(ISNUMBER(L3399),#N/A,IF(ISNUMBER(INDEX('Approved CPZ List'!$I:$I,MATCH('HFTD CPZ'!$B3399,'Approved CPZ List'!$B:$B,0))),$K3399,#N/A))</f>
        <v>#N/A</v>
      </c>
    </row>
    <row r="3400" spans="1:13" ht="15.75" x14ac:dyDescent="0.25">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List'!$I:$I,MATCH('HFTD CPZ'!$B3400,'08W Project List'!$F:$F,0))),$K3400,#N/A)</f>
        <v>#N/A</v>
      </c>
      <c r="M3400" s="35" t="e">
        <f>IF(ISNUMBER(L3400),#N/A,IF(ISNUMBER(INDEX('Approved CPZ List'!$I:$I,MATCH('HFTD CPZ'!$B3400,'Approved CPZ List'!$B:$B,0))),$K3400,#N/A))</f>
        <v>#N/A</v>
      </c>
    </row>
    <row r="3401" spans="1:13" ht="15.75" x14ac:dyDescent="0.25">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List'!$I:$I,MATCH('HFTD CPZ'!$B3401,'08W Project List'!$F:$F,0))),$K3401,#N/A)</f>
        <v>#N/A</v>
      </c>
      <c r="M3401" s="35" t="e">
        <f>IF(ISNUMBER(L3401),#N/A,IF(ISNUMBER(INDEX('Approved CPZ List'!$I:$I,MATCH('HFTD CPZ'!$B3401,'Approved CPZ List'!$B:$B,0))),$K3401,#N/A))</f>
        <v>#N/A</v>
      </c>
    </row>
    <row r="3402" spans="1:13" ht="15.75" x14ac:dyDescent="0.25">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List'!$I:$I,MATCH('HFTD CPZ'!$B3402,'08W Project List'!$F:$F,0))),$K3402,#N/A)</f>
        <v>#N/A</v>
      </c>
      <c r="M3402" s="35" t="e">
        <f>IF(ISNUMBER(L3402),#N/A,IF(ISNUMBER(INDEX('Approved CPZ List'!$I:$I,MATCH('HFTD CPZ'!$B3402,'Approved CPZ List'!$B:$B,0))),$K3402,#N/A))</f>
        <v>#N/A</v>
      </c>
    </row>
    <row r="3403" spans="1:13" ht="15.75" x14ac:dyDescent="0.25">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List'!$I:$I,MATCH('HFTD CPZ'!$B3403,'08W Project List'!$F:$F,0))),$K3403,#N/A)</f>
        <v>#N/A</v>
      </c>
      <c r="M3403" s="35" t="e">
        <f>IF(ISNUMBER(L3403),#N/A,IF(ISNUMBER(INDEX('Approved CPZ List'!$I:$I,MATCH('HFTD CPZ'!$B3403,'Approved CPZ List'!$B:$B,0))),$K3403,#N/A))</f>
        <v>#N/A</v>
      </c>
    </row>
    <row r="3404" spans="1:13" ht="15.75" x14ac:dyDescent="0.25">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List'!$I:$I,MATCH('HFTD CPZ'!$B3404,'08W Project List'!$F:$F,0))),$K3404,#N/A)</f>
        <v>#N/A</v>
      </c>
      <c r="M3404" s="35" t="e">
        <f>IF(ISNUMBER(L3404),#N/A,IF(ISNUMBER(INDEX('Approved CPZ List'!$I:$I,MATCH('HFTD CPZ'!$B3404,'Approved CPZ List'!$B:$B,0))),$K3404,#N/A))</f>
        <v>#N/A</v>
      </c>
    </row>
    <row r="3405" spans="1:13" ht="15.75" x14ac:dyDescent="0.25">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List'!$I:$I,MATCH('HFTD CPZ'!$B3405,'08W Project List'!$F:$F,0))),$K3405,#N/A)</f>
        <v>#N/A</v>
      </c>
      <c r="M3405" s="35" t="e">
        <f>IF(ISNUMBER(L3405),#N/A,IF(ISNUMBER(INDEX('Approved CPZ List'!$I:$I,MATCH('HFTD CPZ'!$B3405,'Approved CPZ List'!$B:$B,0))),$K3405,#N/A))</f>
        <v>#N/A</v>
      </c>
    </row>
    <row r="3406" spans="1:13" ht="15.75" x14ac:dyDescent="0.25">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List'!$I:$I,MATCH('HFTD CPZ'!$B3406,'08W Project List'!$F:$F,0))),$K3406,#N/A)</f>
        <v>#N/A</v>
      </c>
      <c r="M3406" s="35" t="e">
        <f>IF(ISNUMBER(L3406),#N/A,IF(ISNUMBER(INDEX('Approved CPZ List'!$I:$I,MATCH('HFTD CPZ'!$B3406,'Approved CPZ List'!$B:$B,0))),$K3406,#N/A))</f>
        <v>#N/A</v>
      </c>
    </row>
    <row r="3407" spans="1:13" ht="15.75" x14ac:dyDescent="0.25">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List'!$I:$I,MATCH('HFTD CPZ'!$B3407,'08W Project List'!$F:$F,0))),$K3407,#N/A)</f>
        <v>#N/A</v>
      </c>
      <c r="M3407" s="35" t="e">
        <f>IF(ISNUMBER(L3407),#N/A,IF(ISNUMBER(INDEX('Approved CPZ List'!$I:$I,MATCH('HFTD CPZ'!$B3407,'Approved CPZ List'!$B:$B,0))),$K3407,#N/A))</f>
        <v>#N/A</v>
      </c>
    </row>
    <row r="3408" spans="1:13" ht="15.75" x14ac:dyDescent="0.25">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List'!$I:$I,MATCH('HFTD CPZ'!$B3408,'08W Project List'!$F:$F,0))),$K3408,#N/A)</f>
        <v>#N/A</v>
      </c>
      <c r="M3408" s="35" t="e">
        <f>IF(ISNUMBER(L3408),#N/A,IF(ISNUMBER(INDEX('Approved CPZ List'!$I:$I,MATCH('HFTD CPZ'!$B3408,'Approved CPZ List'!$B:$B,0))),$K3408,#N/A))</f>
        <v>#N/A</v>
      </c>
    </row>
    <row r="3409" spans="1:13" ht="15.75" x14ac:dyDescent="0.25">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List'!$I:$I,MATCH('HFTD CPZ'!$B3409,'08W Project List'!$F:$F,0))),$K3409,#N/A)</f>
        <v>#N/A</v>
      </c>
      <c r="M3409" s="35" t="e">
        <f>IF(ISNUMBER(L3409),#N/A,IF(ISNUMBER(INDEX('Approved CPZ List'!$I:$I,MATCH('HFTD CPZ'!$B3409,'Approved CPZ List'!$B:$B,0))),$K3409,#N/A))</f>
        <v>#N/A</v>
      </c>
    </row>
    <row r="3410" spans="1:13" ht="15.75" x14ac:dyDescent="0.25">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List'!$I:$I,MATCH('HFTD CPZ'!$B3410,'08W Project List'!$F:$F,0))),$K3410,#N/A)</f>
        <v>#N/A</v>
      </c>
      <c r="M3410" s="35" t="e">
        <f>IF(ISNUMBER(L3410),#N/A,IF(ISNUMBER(INDEX('Approved CPZ List'!$I:$I,MATCH('HFTD CPZ'!$B3410,'Approved CPZ List'!$B:$B,0))),$K3410,#N/A))</f>
        <v>#N/A</v>
      </c>
    </row>
    <row r="3411" spans="1:13" ht="15.75" x14ac:dyDescent="0.25">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List'!$I:$I,MATCH('HFTD CPZ'!$B3411,'08W Project List'!$F:$F,0))),$K3411,#N/A)</f>
        <v>#N/A</v>
      </c>
      <c r="M3411" s="35" t="e">
        <f>IF(ISNUMBER(L3411),#N/A,IF(ISNUMBER(INDEX('Approved CPZ List'!$I:$I,MATCH('HFTD CPZ'!$B3411,'Approved CPZ List'!$B:$B,0))),$K3411,#N/A))</f>
        <v>#N/A</v>
      </c>
    </row>
    <row r="3412" spans="1:13" ht="15.75" x14ac:dyDescent="0.25">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List'!$I:$I,MATCH('HFTD CPZ'!$B3412,'08W Project List'!$F:$F,0))),$K3412,#N/A)</f>
        <v>#N/A</v>
      </c>
      <c r="M3412" s="35" t="e">
        <f>IF(ISNUMBER(L3412),#N/A,IF(ISNUMBER(INDEX('Approved CPZ List'!$I:$I,MATCH('HFTD CPZ'!$B3412,'Approved CPZ List'!$B:$B,0))),$K3412,#N/A))</f>
        <v>#N/A</v>
      </c>
    </row>
    <row r="3413" spans="1:13" ht="15.75" x14ac:dyDescent="0.25">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List'!$I:$I,MATCH('HFTD CPZ'!$B3413,'08W Project List'!$F:$F,0))),$K3413,#N/A)</f>
        <v>#N/A</v>
      </c>
      <c r="M3413" s="35" t="e">
        <f>IF(ISNUMBER(L3413),#N/A,IF(ISNUMBER(INDEX('Approved CPZ List'!$I:$I,MATCH('HFTD CPZ'!$B3413,'Approved CPZ List'!$B:$B,0))),$K3413,#N/A))</f>
        <v>#N/A</v>
      </c>
    </row>
    <row r="3414" spans="1:13" ht="15.75" x14ac:dyDescent="0.25">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List'!$I:$I,MATCH('HFTD CPZ'!$B3414,'08W Project List'!$F:$F,0))),$K3414,#N/A)</f>
        <v>#N/A</v>
      </c>
      <c r="M3414" s="35" t="e">
        <f>IF(ISNUMBER(L3414),#N/A,IF(ISNUMBER(INDEX('Approved CPZ List'!$I:$I,MATCH('HFTD CPZ'!$B3414,'Approved CPZ List'!$B:$B,0))),$K3414,#N/A))</f>
        <v>#N/A</v>
      </c>
    </row>
    <row r="3415" spans="1:13" ht="15.75" x14ac:dyDescent="0.25">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List'!$I:$I,MATCH('HFTD CPZ'!$B3415,'08W Project List'!$F:$F,0))),$K3415,#N/A)</f>
        <v>#N/A</v>
      </c>
      <c r="M3415" s="35" t="e">
        <f>IF(ISNUMBER(L3415),#N/A,IF(ISNUMBER(INDEX('Approved CPZ List'!$I:$I,MATCH('HFTD CPZ'!$B3415,'Approved CPZ List'!$B:$B,0))),$K3415,#N/A))</f>
        <v>#N/A</v>
      </c>
    </row>
    <row r="3416" spans="1:13" ht="15.75" x14ac:dyDescent="0.25">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List'!$I:$I,MATCH('HFTD CPZ'!$B3416,'08W Project List'!$F:$F,0))),$K3416,#N/A)</f>
        <v>#N/A</v>
      </c>
      <c r="M3416" s="35" t="e">
        <f>IF(ISNUMBER(L3416),#N/A,IF(ISNUMBER(INDEX('Approved CPZ List'!$I:$I,MATCH('HFTD CPZ'!$B3416,'Approved CPZ List'!$B:$B,0))),$K3416,#N/A))</f>
        <v>#N/A</v>
      </c>
    </row>
    <row r="3417" spans="1:13" ht="15.75" x14ac:dyDescent="0.25">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List'!$I:$I,MATCH('HFTD CPZ'!$B3417,'08W Project List'!$F:$F,0))),$K3417,#N/A)</f>
        <v>#N/A</v>
      </c>
      <c r="M3417" s="35" t="e">
        <f>IF(ISNUMBER(L3417),#N/A,IF(ISNUMBER(INDEX('Approved CPZ List'!$I:$I,MATCH('HFTD CPZ'!$B3417,'Approved CPZ List'!$B:$B,0))),$K3417,#N/A))</f>
        <v>#N/A</v>
      </c>
    </row>
    <row r="3418" spans="1:13" ht="15.75" x14ac:dyDescent="0.25">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List'!$I:$I,MATCH('HFTD CPZ'!$B3418,'08W Project List'!$F:$F,0))),$K3418,#N/A)</f>
        <v>#N/A</v>
      </c>
      <c r="M3418" s="35" t="e">
        <f>IF(ISNUMBER(L3418),#N/A,IF(ISNUMBER(INDEX('Approved CPZ List'!$I:$I,MATCH('HFTD CPZ'!$B3418,'Approved CPZ List'!$B:$B,0))),$K3418,#N/A))</f>
        <v>#N/A</v>
      </c>
    </row>
    <row r="3419" spans="1:13" ht="15.75" x14ac:dyDescent="0.25">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List'!$I:$I,MATCH('HFTD CPZ'!$B3419,'08W Project List'!$F:$F,0))),$K3419,#N/A)</f>
        <v>#N/A</v>
      </c>
      <c r="M3419" s="35" t="e">
        <f>IF(ISNUMBER(L3419),#N/A,IF(ISNUMBER(INDEX('Approved CPZ List'!$I:$I,MATCH('HFTD CPZ'!$B3419,'Approved CPZ List'!$B:$B,0))),$K3419,#N/A))</f>
        <v>#N/A</v>
      </c>
    </row>
    <row r="3420" spans="1:13" ht="15.75" x14ac:dyDescent="0.25">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List'!$I:$I,MATCH('HFTD CPZ'!$B3420,'08W Project List'!$F:$F,0))),$K3420,#N/A)</f>
        <v>#N/A</v>
      </c>
      <c r="M3420" s="35" t="e">
        <f>IF(ISNUMBER(L3420),#N/A,IF(ISNUMBER(INDEX('Approved CPZ List'!$I:$I,MATCH('HFTD CPZ'!$B3420,'Approved CPZ List'!$B:$B,0))),$K3420,#N/A))</f>
        <v>#N/A</v>
      </c>
    </row>
    <row r="3421" spans="1:13" ht="15.75" x14ac:dyDescent="0.25">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List'!$I:$I,MATCH('HFTD CPZ'!$B3421,'08W Project List'!$F:$F,0))),$K3421,#N/A)</f>
        <v>#N/A</v>
      </c>
      <c r="M3421" s="35" t="e">
        <f>IF(ISNUMBER(L3421),#N/A,IF(ISNUMBER(INDEX('Approved CPZ List'!$I:$I,MATCH('HFTD CPZ'!$B3421,'Approved CPZ List'!$B:$B,0))),$K3421,#N/A))</f>
        <v>#N/A</v>
      </c>
    </row>
    <row r="3422" spans="1:13" ht="15.75" x14ac:dyDescent="0.25">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List'!$I:$I,MATCH('HFTD CPZ'!$B3422,'08W Project List'!$F:$F,0))),$K3422,#N/A)</f>
        <v>#N/A</v>
      </c>
      <c r="M3422" s="35" t="e">
        <f>IF(ISNUMBER(L3422),#N/A,IF(ISNUMBER(INDEX('Approved CPZ List'!$I:$I,MATCH('HFTD CPZ'!$B3422,'Approved CPZ List'!$B:$B,0))),$K3422,#N/A))</f>
        <v>#N/A</v>
      </c>
    </row>
    <row r="3423" spans="1:13" ht="15.75" x14ac:dyDescent="0.25">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List'!$I:$I,MATCH('HFTD CPZ'!$B3423,'08W Project List'!$F:$F,0))),$K3423,#N/A)</f>
        <v>#N/A</v>
      </c>
      <c r="M3423" s="35" t="e">
        <f>IF(ISNUMBER(L3423),#N/A,IF(ISNUMBER(INDEX('Approved CPZ List'!$I:$I,MATCH('HFTD CPZ'!$B3423,'Approved CPZ List'!$B:$B,0))),$K3423,#N/A))</f>
        <v>#N/A</v>
      </c>
    </row>
    <row r="3424" spans="1:13" ht="15.75" x14ac:dyDescent="0.25">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List'!$I:$I,MATCH('HFTD CPZ'!$B3424,'08W Project List'!$F:$F,0))),$K3424,#N/A)</f>
        <v>#N/A</v>
      </c>
      <c r="M3424" s="35" t="e">
        <f>IF(ISNUMBER(L3424),#N/A,IF(ISNUMBER(INDEX('Approved CPZ List'!$I:$I,MATCH('HFTD CPZ'!$B3424,'Approved CPZ List'!$B:$B,0))),$K3424,#N/A))</f>
        <v>#N/A</v>
      </c>
    </row>
    <row r="3425" spans="1:13" ht="15.75" x14ac:dyDescent="0.25">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List'!$I:$I,MATCH('HFTD CPZ'!$B3425,'08W Project List'!$F:$F,0))),$K3425,#N/A)</f>
        <v>#N/A</v>
      </c>
      <c r="M3425" s="35" t="e">
        <f>IF(ISNUMBER(L3425),#N/A,IF(ISNUMBER(INDEX('Approved CPZ List'!$I:$I,MATCH('HFTD CPZ'!$B3425,'Approved CPZ List'!$B:$B,0))),$K3425,#N/A))</f>
        <v>#N/A</v>
      </c>
    </row>
    <row r="3426" spans="1:13" ht="15.75" x14ac:dyDescent="0.25">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List'!$I:$I,MATCH('HFTD CPZ'!$B3426,'08W Project List'!$F:$F,0))),$K3426,#N/A)</f>
        <v>#N/A</v>
      </c>
      <c r="M3426" s="35" t="e">
        <f>IF(ISNUMBER(L3426),#N/A,IF(ISNUMBER(INDEX('Approved CPZ List'!$I:$I,MATCH('HFTD CPZ'!$B3426,'Approved CPZ List'!$B:$B,0))),$K3426,#N/A))</f>
        <v>#N/A</v>
      </c>
    </row>
    <row r="3427" spans="1:13" ht="15.75" x14ac:dyDescent="0.25">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List'!$I:$I,MATCH('HFTD CPZ'!$B3427,'08W Project List'!$F:$F,0))),$K3427,#N/A)</f>
        <v>#N/A</v>
      </c>
      <c r="M3427" s="35" t="e">
        <f>IF(ISNUMBER(L3427),#N/A,IF(ISNUMBER(INDEX('Approved CPZ List'!$I:$I,MATCH('HFTD CPZ'!$B3427,'Approved CPZ List'!$B:$B,0))),$K3427,#N/A))</f>
        <v>#N/A</v>
      </c>
    </row>
    <row r="3428" spans="1:13" ht="15.75" x14ac:dyDescent="0.25">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List'!$I:$I,MATCH('HFTD CPZ'!$B3428,'08W Project List'!$F:$F,0))),$K3428,#N/A)</f>
        <v>#N/A</v>
      </c>
      <c r="M3428" s="35" t="e">
        <f>IF(ISNUMBER(L3428),#N/A,IF(ISNUMBER(INDEX('Approved CPZ List'!$I:$I,MATCH('HFTD CPZ'!$B3428,'Approved CPZ List'!$B:$B,0))),$K3428,#N/A))</f>
        <v>#N/A</v>
      </c>
    </row>
    <row r="3429" spans="1:13" ht="15.75" x14ac:dyDescent="0.25">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List'!$I:$I,MATCH('HFTD CPZ'!$B3429,'08W Project List'!$F:$F,0))),$K3429,#N/A)</f>
        <v>#N/A</v>
      </c>
      <c r="M3429" s="35" t="e">
        <f>IF(ISNUMBER(L3429),#N/A,IF(ISNUMBER(INDEX('Approved CPZ List'!$I:$I,MATCH('HFTD CPZ'!$B3429,'Approved CPZ List'!$B:$B,0))),$K3429,#N/A))</f>
        <v>#N/A</v>
      </c>
    </row>
    <row r="3430" spans="1:13" ht="15.75" x14ac:dyDescent="0.25">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List'!$I:$I,MATCH('HFTD CPZ'!$B3430,'08W Project List'!$F:$F,0))),$K3430,#N/A)</f>
        <v>#N/A</v>
      </c>
      <c r="M3430" s="35" t="e">
        <f>IF(ISNUMBER(L3430),#N/A,IF(ISNUMBER(INDEX('Approved CPZ List'!$I:$I,MATCH('HFTD CPZ'!$B3430,'Approved CPZ List'!$B:$B,0))),$K3430,#N/A))</f>
        <v>#N/A</v>
      </c>
    </row>
    <row r="3431" spans="1:13" ht="15.75" x14ac:dyDescent="0.25">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List'!$I:$I,MATCH('HFTD CPZ'!$B3431,'08W Project List'!$F:$F,0))),$K3431,#N/A)</f>
        <v>#N/A</v>
      </c>
      <c r="M3431" s="35" t="e">
        <f>IF(ISNUMBER(L3431),#N/A,IF(ISNUMBER(INDEX('Approved CPZ List'!$I:$I,MATCH('HFTD CPZ'!$B3431,'Approved CPZ List'!$B:$B,0))),$K3431,#N/A))</f>
        <v>#N/A</v>
      </c>
    </row>
    <row r="3432" spans="1:13" ht="15.75" x14ac:dyDescent="0.25">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List'!$I:$I,MATCH('HFTD CPZ'!$B3432,'08W Project List'!$F:$F,0))),$K3432,#N/A)</f>
        <v>#N/A</v>
      </c>
      <c r="M3432" s="35" t="e">
        <f>IF(ISNUMBER(L3432),#N/A,IF(ISNUMBER(INDEX('Approved CPZ List'!$I:$I,MATCH('HFTD CPZ'!$B3432,'Approved CPZ List'!$B:$B,0))),$K3432,#N/A))</f>
        <v>#N/A</v>
      </c>
    </row>
    <row r="3433" spans="1:13" ht="15.75" x14ac:dyDescent="0.25">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List'!$I:$I,MATCH('HFTD CPZ'!$B3433,'08W Project List'!$F:$F,0))),$K3433,#N/A)</f>
        <v>#N/A</v>
      </c>
      <c r="M3433" s="35" t="e">
        <f>IF(ISNUMBER(L3433),#N/A,IF(ISNUMBER(INDEX('Approved CPZ List'!$I:$I,MATCH('HFTD CPZ'!$B3433,'Approved CPZ List'!$B:$B,0))),$K3433,#N/A))</f>
        <v>#N/A</v>
      </c>
    </row>
    <row r="3434" spans="1:13" ht="15.75" x14ac:dyDescent="0.25">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List'!$I:$I,MATCH('HFTD CPZ'!$B3434,'08W Project List'!$F:$F,0))),$K3434,#N/A)</f>
        <v>#N/A</v>
      </c>
      <c r="M3434" s="35" t="e">
        <f>IF(ISNUMBER(L3434),#N/A,IF(ISNUMBER(INDEX('Approved CPZ List'!$I:$I,MATCH('HFTD CPZ'!$B3434,'Approved CPZ List'!$B:$B,0))),$K3434,#N/A))</f>
        <v>#N/A</v>
      </c>
    </row>
    <row r="3435" spans="1:13" ht="15.75" x14ac:dyDescent="0.25">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List'!$I:$I,MATCH('HFTD CPZ'!$B3435,'08W Project List'!$F:$F,0))),$K3435,#N/A)</f>
        <v>#N/A</v>
      </c>
      <c r="M3435" s="35" t="e">
        <f>IF(ISNUMBER(L3435),#N/A,IF(ISNUMBER(INDEX('Approved CPZ List'!$I:$I,MATCH('HFTD CPZ'!$B3435,'Approved CPZ List'!$B:$B,0))),$K3435,#N/A))</f>
        <v>#N/A</v>
      </c>
    </row>
    <row r="3436" spans="1:13" ht="15.75" x14ac:dyDescent="0.25">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List'!$I:$I,MATCH('HFTD CPZ'!$B3436,'08W Project List'!$F:$F,0))),$K3436,#N/A)</f>
        <v>#N/A</v>
      </c>
      <c r="M3436" s="35" t="e">
        <f>IF(ISNUMBER(L3436),#N/A,IF(ISNUMBER(INDEX('Approved CPZ List'!$I:$I,MATCH('HFTD CPZ'!$B3436,'Approved CPZ List'!$B:$B,0))),$K3436,#N/A))</f>
        <v>#N/A</v>
      </c>
    </row>
    <row r="3437" spans="1:13" ht="15.75" x14ac:dyDescent="0.25">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List'!$I:$I,MATCH('HFTD CPZ'!$B3437,'08W Project List'!$F:$F,0))),$K3437,#N/A)</f>
        <v>#N/A</v>
      </c>
      <c r="M3437" s="35" t="e">
        <f>IF(ISNUMBER(L3437),#N/A,IF(ISNUMBER(INDEX('Approved CPZ List'!$I:$I,MATCH('HFTD CPZ'!$B3437,'Approved CPZ List'!$B:$B,0))),$K3437,#N/A))</f>
        <v>#N/A</v>
      </c>
    </row>
    <row r="3438" spans="1:13" ht="15.75" x14ac:dyDescent="0.25">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List'!$I:$I,MATCH('HFTD CPZ'!$B3438,'08W Project List'!$F:$F,0))),$K3438,#N/A)</f>
        <v>#N/A</v>
      </c>
      <c r="M3438" s="35" t="e">
        <f>IF(ISNUMBER(L3438),#N/A,IF(ISNUMBER(INDEX('Approved CPZ List'!$I:$I,MATCH('HFTD CPZ'!$B3438,'Approved CPZ List'!$B:$B,0))),$K3438,#N/A))</f>
        <v>#N/A</v>
      </c>
    </row>
    <row r="3439" spans="1:13" ht="15.75" x14ac:dyDescent="0.25">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List'!$I:$I,MATCH('HFTD CPZ'!$B3439,'08W Project List'!$F:$F,0))),$K3439,#N/A)</f>
        <v>#N/A</v>
      </c>
      <c r="M3439" s="35" t="e">
        <f>IF(ISNUMBER(L3439),#N/A,IF(ISNUMBER(INDEX('Approved CPZ List'!$I:$I,MATCH('HFTD CPZ'!$B3439,'Approved CPZ List'!$B:$B,0))),$K3439,#N/A))</f>
        <v>#N/A</v>
      </c>
    </row>
    <row r="3440" spans="1:13" ht="15.75" x14ac:dyDescent="0.25">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List'!$I:$I,MATCH('HFTD CPZ'!$B3440,'08W Project List'!$F:$F,0))),$K3440,#N/A)</f>
        <v>#N/A</v>
      </c>
      <c r="M3440" s="35" t="e">
        <f>IF(ISNUMBER(L3440),#N/A,IF(ISNUMBER(INDEX('Approved CPZ List'!$I:$I,MATCH('HFTD CPZ'!$B3440,'Approved CPZ List'!$B:$B,0))),$K3440,#N/A))</f>
        <v>#N/A</v>
      </c>
    </row>
    <row r="3441" spans="1:13" ht="15.75" x14ac:dyDescent="0.25">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List'!$I:$I,MATCH('HFTD CPZ'!$B3441,'08W Project List'!$F:$F,0))),$K3441,#N/A)</f>
        <v>#N/A</v>
      </c>
      <c r="M3441" s="35" t="e">
        <f>IF(ISNUMBER(L3441),#N/A,IF(ISNUMBER(INDEX('Approved CPZ List'!$I:$I,MATCH('HFTD CPZ'!$B3441,'Approved CPZ List'!$B:$B,0))),$K3441,#N/A))</f>
        <v>#N/A</v>
      </c>
    </row>
    <row r="3442" spans="1:13" ht="15.75" x14ac:dyDescent="0.25">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List'!$I:$I,MATCH('HFTD CPZ'!$B3442,'08W Project List'!$F:$F,0))),$K3442,#N/A)</f>
        <v>#N/A</v>
      </c>
      <c r="M3442" s="35" t="e">
        <f>IF(ISNUMBER(L3442),#N/A,IF(ISNUMBER(INDEX('Approved CPZ List'!$I:$I,MATCH('HFTD CPZ'!$B3442,'Approved CPZ List'!$B:$B,0))),$K3442,#N/A))</f>
        <v>#N/A</v>
      </c>
    </row>
    <row r="3443" spans="1:13" ht="15.75" x14ac:dyDescent="0.25">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List'!$I:$I,MATCH('HFTD CPZ'!$B3443,'08W Project List'!$F:$F,0))),$K3443,#N/A)</f>
        <v>#N/A</v>
      </c>
      <c r="M3443" s="35" t="e">
        <f>IF(ISNUMBER(L3443),#N/A,IF(ISNUMBER(INDEX('Approved CPZ List'!$I:$I,MATCH('HFTD CPZ'!$B3443,'Approved CPZ List'!$B:$B,0))),$K3443,#N/A))</f>
        <v>#N/A</v>
      </c>
    </row>
    <row r="3444" spans="1:13" ht="15.75" x14ac:dyDescent="0.25">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List'!$I:$I,MATCH('HFTD CPZ'!$B3444,'08W Project List'!$F:$F,0))),$K3444,#N/A)</f>
        <v>#N/A</v>
      </c>
      <c r="M3444" s="35" t="e">
        <f>IF(ISNUMBER(L3444),#N/A,IF(ISNUMBER(INDEX('Approved CPZ List'!$I:$I,MATCH('HFTD CPZ'!$B3444,'Approved CPZ List'!$B:$B,0))),$K3444,#N/A))</f>
        <v>#N/A</v>
      </c>
    </row>
    <row r="3445" spans="1:13" ht="15.75" x14ac:dyDescent="0.25">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List'!$I:$I,MATCH('HFTD CPZ'!$B3445,'08W Project List'!$F:$F,0))),$K3445,#N/A)</f>
        <v>#N/A</v>
      </c>
      <c r="M3445" s="35" t="e">
        <f>IF(ISNUMBER(L3445),#N/A,IF(ISNUMBER(INDEX('Approved CPZ List'!$I:$I,MATCH('HFTD CPZ'!$B3445,'Approved CPZ List'!$B:$B,0))),$K3445,#N/A))</f>
        <v>#N/A</v>
      </c>
    </row>
    <row r="3446" spans="1:13" ht="15.75" x14ac:dyDescent="0.25">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List'!$I:$I,MATCH('HFTD CPZ'!$B3446,'08W Project List'!$F:$F,0))),$K3446,#N/A)</f>
        <v>#N/A</v>
      </c>
      <c r="M3446" s="35" t="e">
        <f>IF(ISNUMBER(L3446),#N/A,IF(ISNUMBER(INDEX('Approved CPZ List'!$I:$I,MATCH('HFTD CPZ'!$B3446,'Approved CPZ List'!$B:$B,0))),$K3446,#N/A))</f>
        <v>#N/A</v>
      </c>
    </row>
    <row r="3447" spans="1:13" ht="15.75" x14ac:dyDescent="0.25">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List'!$I:$I,MATCH('HFTD CPZ'!$B3447,'08W Project List'!$F:$F,0))),$K3447,#N/A)</f>
        <v>#N/A</v>
      </c>
      <c r="M3447" s="35" t="e">
        <f>IF(ISNUMBER(L3447),#N/A,IF(ISNUMBER(INDEX('Approved CPZ List'!$I:$I,MATCH('HFTD CPZ'!$B3447,'Approved CPZ List'!$B:$B,0))),$K3447,#N/A))</f>
        <v>#N/A</v>
      </c>
    </row>
    <row r="3448" spans="1:13" ht="15.75" x14ac:dyDescent="0.25">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List'!$I:$I,MATCH('HFTD CPZ'!$B3448,'08W Project List'!$F:$F,0))),$K3448,#N/A)</f>
        <v>#N/A</v>
      </c>
      <c r="M3448" s="35" t="e">
        <f>IF(ISNUMBER(L3448),#N/A,IF(ISNUMBER(INDEX('Approved CPZ List'!$I:$I,MATCH('HFTD CPZ'!$B3448,'Approved CPZ List'!$B:$B,0))),$K3448,#N/A))</f>
        <v>#N/A</v>
      </c>
    </row>
    <row r="3449" spans="1:13" ht="15.75" x14ac:dyDescent="0.25">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List'!$I:$I,MATCH('HFTD CPZ'!$B3449,'08W Project List'!$F:$F,0))),$K3449,#N/A)</f>
        <v>#N/A</v>
      </c>
      <c r="M3449" s="35" t="e">
        <f>IF(ISNUMBER(L3449),#N/A,IF(ISNUMBER(INDEX('Approved CPZ List'!$I:$I,MATCH('HFTD CPZ'!$B3449,'Approved CPZ List'!$B:$B,0))),$K3449,#N/A))</f>
        <v>#N/A</v>
      </c>
    </row>
    <row r="3450" spans="1:13" ht="15.75" x14ac:dyDescent="0.25">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List'!$I:$I,MATCH('HFTD CPZ'!$B3450,'08W Project List'!$F:$F,0))),$K3450,#N/A)</f>
        <v>#N/A</v>
      </c>
      <c r="M3450" s="35" t="e">
        <f>IF(ISNUMBER(L3450),#N/A,IF(ISNUMBER(INDEX('Approved CPZ List'!$I:$I,MATCH('HFTD CPZ'!$B3450,'Approved CPZ List'!$B:$B,0))),$K3450,#N/A))</f>
        <v>#N/A</v>
      </c>
    </row>
    <row r="3451" spans="1:13" ht="15.75" x14ac:dyDescent="0.25">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List'!$I:$I,MATCH('HFTD CPZ'!$B3451,'08W Project List'!$F:$F,0))),$K3451,#N/A)</f>
        <v>#N/A</v>
      </c>
      <c r="M3451" s="35" t="e">
        <f>IF(ISNUMBER(L3451),#N/A,IF(ISNUMBER(INDEX('Approved CPZ List'!$I:$I,MATCH('HFTD CPZ'!$B3451,'Approved CPZ List'!$B:$B,0))),$K3451,#N/A))</f>
        <v>#N/A</v>
      </c>
    </row>
    <row r="3452" spans="1:13" ht="15.75" x14ac:dyDescent="0.25">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List'!$I:$I,MATCH('HFTD CPZ'!$B3452,'08W Project List'!$F:$F,0))),$K3452,#N/A)</f>
        <v>#N/A</v>
      </c>
      <c r="M3452" s="35" t="e">
        <f>IF(ISNUMBER(L3452),#N/A,IF(ISNUMBER(INDEX('Approved CPZ List'!$I:$I,MATCH('HFTD CPZ'!$B3452,'Approved CPZ List'!$B:$B,0))),$K3452,#N/A))</f>
        <v>#N/A</v>
      </c>
    </row>
    <row r="3453" spans="1:13" ht="15.75" x14ac:dyDescent="0.25">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List'!$I:$I,MATCH('HFTD CPZ'!$B3453,'08W Project List'!$F:$F,0))),$K3453,#N/A)</f>
        <v>#N/A</v>
      </c>
      <c r="M3453" s="35" t="e">
        <f>IF(ISNUMBER(L3453),#N/A,IF(ISNUMBER(INDEX('Approved CPZ List'!$I:$I,MATCH('HFTD CPZ'!$B3453,'Approved CPZ List'!$B:$B,0))),$K3453,#N/A))</f>
        <v>#N/A</v>
      </c>
    </row>
    <row r="3454" spans="1:13" ht="15.75" x14ac:dyDescent="0.25">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List'!$I:$I,MATCH('HFTD CPZ'!$B3454,'08W Project List'!$F:$F,0))),$K3454,#N/A)</f>
        <v>#N/A</v>
      </c>
      <c r="M3454" s="35" t="e">
        <f>IF(ISNUMBER(L3454),#N/A,IF(ISNUMBER(INDEX('Approved CPZ List'!$I:$I,MATCH('HFTD CPZ'!$B3454,'Approved CPZ List'!$B:$B,0))),$K3454,#N/A))</f>
        <v>#N/A</v>
      </c>
    </row>
    <row r="3455" spans="1:13" ht="15.75" x14ac:dyDescent="0.25">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List'!$I:$I,MATCH('HFTD CPZ'!$B3455,'08W Project List'!$F:$F,0))),$K3455,#N/A)</f>
        <v>#N/A</v>
      </c>
      <c r="M3455" s="35" t="e">
        <f>IF(ISNUMBER(L3455),#N/A,IF(ISNUMBER(INDEX('Approved CPZ List'!$I:$I,MATCH('HFTD CPZ'!$B3455,'Approved CPZ List'!$B:$B,0))),$K3455,#N/A))</f>
        <v>#N/A</v>
      </c>
    </row>
    <row r="3456" spans="1:13" ht="15.75" x14ac:dyDescent="0.25">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List'!$I:$I,MATCH('HFTD CPZ'!$B3456,'08W Project List'!$F:$F,0))),$K3456,#N/A)</f>
        <v>#N/A</v>
      </c>
      <c r="M3456" s="35" t="e">
        <f>IF(ISNUMBER(L3456),#N/A,IF(ISNUMBER(INDEX('Approved CPZ List'!$I:$I,MATCH('HFTD CPZ'!$B3456,'Approved CPZ List'!$B:$B,0))),$K3456,#N/A))</f>
        <v>#N/A</v>
      </c>
    </row>
    <row r="3457" spans="1:13" ht="15.75" x14ac:dyDescent="0.25">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List'!$I:$I,MATCH('HFTD CPZ'!$B3457,'08W Project List'!$F:$F,0))),$K3457,#N/A)</f>
        <v>#N/A</v>
      </c>
      <c r="M3457" s="35" t="e">
        <f>IF(ISNUMBER(L3457),#N/A,IF(ISNUMBER(INDEX('Approved CPZ List'!$I:$I,MATCH('HFTD CPZ'!$B3457,'Approved CPZ List'!$B:$B,0))),$K3457,#N/A))</f>
        <v>#N/A</v>
      </c>
    </row>
    <row r="3458" spans="1:13" ht="15.75" x14ac:dyDescent="0.25">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List'!$I:$I,MATCH('HFTD CPZ'!$B3458,'08W Project List'!$F:$F,0))),$K3458,#N/A)</f>
        <v>#N/A</v>
      </c>
      <c r="M3458" s="35" t="e">
        <f>IF(ISNUMBER(L3458),#N/A,IF(ISNUMBER(INDEX('Approved CPZ List'!$I:$I,MATCH('HFTD CPZ'!$B3458,'Approved CPZ List'!$B:$B,0))),$K3458,#N/A))</f>
        <v>#N/A</v>
      </c>
    </row>
    <row r="3459" spans="1:13" ht="15.75" x14ac:dyDescent="0.25">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List'!$I:$I,MATCH('HFTD CPZ'!$B3459,'08W Project List'!$F:$F,0))),$K3459,#N/A)</f>
        <v>#N/A</v>
      </c>
      <c r="M3459" s="35" t="e">
        <f>IF(ISNUMBER(L3459),#N/A,IF(ISNUMBER(INDEX('Approved CPZ List'!$I:$I,MATCH('HFTD CPZ'!$B3459,'Approved CPZ List'!$B:$B,0))),$K3459,#N/A))</f>
        <v>#N/A</v>
      </c>
    </row>
    <row r="3460" spans="1:13" ht="15.75" x14ac:dyDescent="0.25">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List'!$I:$I,MATCH('HFTD CPZ'!$B3460,'08W Project List'!$F:$F,0))),$K3460,#N/A)</f>
        <v>#N/A</v>
      </c>
      <c r="M3460" s="35" t="e">
        <f>IF(ISNUMBER(L3460),#N/A,IF(ISNUMBER(INDEX('Approved CPZ List'!$I:$I,MATCH('HFTD CPZ'!$B3460,'Approved CPZ List'!$B:$B,0))),$K3460,#N/A))</f>
        <v>#N/A</v>
      </c>
    </row>
    <row r="3461" spans="1:13" ht="15.75" x14ac:dyDescent="0.25">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List'!$I:$I,MATCH('HFTD CPZ'!$B3461,'08W Project List'!$F:$F,0))),$K3461,#N/A)</f>
        <v>#N/A</v>
      </c>
      <c r="M3461" s="35" t="e">
        <f>IF(ISNUMBER(L3461),#N/A,IF(ISNUMBER(INDEX('Approved CPZ List'!$I:$I,MATCH('HFTD CPZ'!$B3461,'Approved CPZ List'!$B:$B,0))),$K3461,#N/A))</f>
        <v>#N/A</v>
      </c>
    </row>
    <row r="3462" spans="1:13" ht="15.75" x14ac:dyDescent="0.25">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List'!$I:$I,MATCH('HFTD CPZ'!$B3462,'08W Project List'!$F:$F,0))),$K3462,#N/A)</f>
        <v>#N/A</v>
      </c>
      <c r="M3462" s="35" t="e">
        <f>IF(ISNUMBER(L3462),#N/A,IF(ISNUMBER(INDEX('Approved CPZ List'!$I:$I,MATCH('HFTD CPZ'!$B3462,'Approved CPZ List'!$B:$B,0))),$K3462,#N/A))</f>
        <v>#N/A</v>
      </c>
    </row>
    <row r="3463" spans="1:13" ht="15.75" x14ac:dyDescent="0.25">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List'!$I:$I,MATCH('HFTD CPZ'!$B3463,'08W Project List'!$F:$F,0))),$K3463,#N/A)</f>
        <v>#N/A</v>
      </c>
      <c r="M3463" s="35" t="e">
        <f>IF(ISNUMBER(L3463),#N/A,IF(ISNUMBER(INDEX('Approved CPZ List'!$I:$I,MATCH('HFTD CPZ'!$B3463,'Approved CPZ List'!$B:$B,0))),$K3463,#N/A))</f>
        <v>#N/A</v>
      </c>
    </row>
    <row r="3464" spans="1:13" ht="15.75" x14ac:dyDescent="0.25">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List'!$I:$I,MATCH('HFTD CPZ'!$B3464,'08W Project List'!$F:$F,0))),$K3464,#N/A)</f>
        <v>#N/A</v>
      </c>
      <c r="M3464" s="35" t="e">
        <f>IF(ISNUMBER(L3464),#N/A,IF(ISNUMBER(INDEX('Approved CPZ List'!$I:$I,MATCH('HFTD CPZ'!$B3464,'Approved CPZ List'!$B:$B,0))),$K3464,#N/A))</f>
        <v>#N/A</v>
      </c>
    </row>
    <row r="3465" spans="1:13" ht="15.75" x14ac:dyDescent="0.25">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List'!$I:$I,MATCH('HFTD CPZ'!$B3465,'08W Project List'!$F:$F,0))),$K3465,#N/A)</f>
        <v>#N/A</v>
      </c>
      <c r="M3465" s="35" t="e">
        <f>IF(ISNUMBER(L3465),#N/A,IF(ISNUMBER(INDEX('Approved CPZ List'!$I:$I,MATCH('HFTD CPZ'!$B3465,'Approved CPZ List'!$B:$B,0))),$K3465,#N/A))</f>
        <v>#N/A</v>
      </c>
    </row>
    <row r="3466" spans="1:13" ht="15.75" x14ac:dyDescent="0.25">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List'!$I:$I,MATCH('HFTD CPZ'!$B3466,'08W Project List'!$F:$F,0))),$K3466,#N/A)</f>
        <v>#N/A</v>
      </c>
      <c r="M3466" s="35" t="e">
        <f>IF(ISNUMBER(L3466),#N/A,IF(ISNUMBER(INDEX('Approved CPZ List'!$I:$I,MATCH('HFTD CPZ'!$B3466,'Approved CPZ List'!$B:$B,0))),$K3466,#N/A))</f>
        <v>#N/A</v>
      </c>
    </row>
    <row r="3467" spans="1:13" ht="15.75" x14ac:dyDescent="0.25">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List'!$I:$I,MATCH('HFTD CPZ'!$B3467,'08W Project List'!$F:$F,0))),$K3467,#N/A)</f>
        <v>#N/A</v>
      </c>
      <c r="M3467" s="35" t="e">
        <f>IF(ISNUMBER(L3467),#N/A,IF(ISNUMBER(INDEX('Approved CPZ List'!$I:$I,MATCH('HFTD CPZ'!$B3467,'Approved CPZ List'!$B:$B,0))),$K3467,#N/A))</f>
        <v>#N/A</v>
      </c>
    </row>
    <row r="3468" spans="1:13" ht="15.75" x14ac:dyDescent="0.25">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List'!$I:$I,MATCH('HFTD CPZ'!$B3468,'08W Project List'!$F:$F,0))),$K3468,#N/A)</f>
        <v>#N/A</v>
      </c>
      <c r="M3468" s="35" t="e">
        <f>IF(ISNUMBER(L3468),#N/A,IF(ISNUMBER(INDEX('Approved CPZ List'!$I:$I,MATCH('HFTD CPZ'!$B3468,'Approved CPZ List'!$B:$B,0))),$K3468,#N/A))</f>
        <v>#N/A</v>
      </c>
    </row>
    <row r="3469" spans="1:13" ht="15.75" x14ac:dyDescent="0.25">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List'!$I:$I,MATCH('HFTD CPZ'!$B3469,'08W Project List'!$F:$F,0))),$K3469,#N/A)</f>
        <v>#N/A</v>
      </c>
      <c r="M3469" s="35" t="e">
        <f>IF(ISNUMBER(L3469),#N/A,IF(ISNUMBER(INDEX('Approved CPZ List'!$I:$I,MATCH('HFTD CPZ'!$B3469,'Approved CPZ List'!$B:$B,0))),$K3469,#N/A))</f>
        <v>#N/A</v>
      </c>
    </row>
    <row r="3470" spans="1:13" ht="15.75" x14ac:dyDescent="0.25">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List'!$I:$I,MATCH('HFTD CPZ'!$B3470,'08W Project List'!$F:$F,0))),$K3470,#N/A)</f>
        <v>#N/A</v>
      </c>
      <c r="M3470" s="35" t="e">
        <f>IF(ISNUMBER(L3470),#N/A,IF(ISNUMBER(INDEX('Approved CPZ List'!$I:$I,MATCH('HFTD CPZ'!$B3470,'Approved CPZ List'!$B:$B,0))),$K3470,#N/A))</f>
        <v>#N/A</v>
      </c>
    </row>
    <row r="3471" spans="1:13" ht="15.75" x14ac:dyDescent="0.25">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List'!$I:$I,MATCH('HFTD CPZ'!$B3471,'08W Project List'!$F:$F,0))),$K3471,#N/A)</f>
        <v>#N/A</v>
      </c>
      <c r="M3471" s="35" t="e">
        <f>IF(ISNUMBER(L3471),#N/A,IF(ISNUMBER(INDEX('Approved CPZ List'!$I:$I,MATCH('HFTD CPZ'!$B3471,'Approved CPZ List'!$B:$B,0))),$K3471,#N/A))</f>
        <v>#N/A</v>
      </c>
    </row>
    <row r="3472" spans="1:13" ht="15.75" x14ac:dyDescent="0.25">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List'!$I:$I,MATCH('HFTD CPZ'!$B3472,'08W Project List'!$F:$F,0))),$K3472,#N/A)</f>
        <v>#N/A</v>
      </c>
      <c r="M3472" s="35" t="e">
        <f>IF(ISNUMBER(L3472),#N/A,IF(ISNUMBER(INDEX('Approved CPZ List'!$I:$I,MATCH('HFTD CPZ'!$B3472,'Approved CPZ List'!$B:$B,0))),$K3472,#N/A))</f>
        <v>#N/A</v>
      </c>
    </row>
    <row r="3473" spans="1:13" ht="15.75" x14ac:dyDescent="0.25">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List'!$I:$I,MATCH('HFTD CPZ'!$B3473,'08W Project List'!$F:$F,0))),$K3473,#N/A)</f>
        <v>#N/A</v>
      </c>
      <c r="M3473" s="35" t="e">
        <f>IF(ISNUMBER(L3473),#N/A,IF(ISNUMBER(INDEX('Approved CPZ List'!$I:$I,MATCH('HFTD CPZ'!$B3473,'Approved CPZ List'!$B:$B,0))),$K3473,#N/A))</f>
        <v>#N/A</v>
      </c>
    </row>
    <row r="3474" spans="1:13" ht="15.75" x14ac:dyDescent="0.25">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List'!$I:$I,MATCH('HFTD CPZ'!$B3474,'08W Project List'!$F:$F,0))),$K3474,#N/A)</f>
        <v>#N/A</v>
      </c>
      <c r="M3474" s="35" t="e">
        <f>IF(ISNUMBER(L3474),#N/A,IF(ISNUMBER(INDEX('Approved CPZ List'!$I:$I,MATCH('HFTD CPZ'!$B3474,'Approved CPZ List'!$B:$B,0))),$K3474,#N/A))</f>
        <v>#N/A</v>
      </c>
    </row>
    <row r="3475" spans="1:13" ht="15.75" x14ac:dyDescent="0.25">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List'!$I:$I,MATCH('HFTD CPZ'!$B3475,'08W Project List'!$F:$F,0))),$K3475,#N/A)</f>
        <v>#N/A</v>
      </c>
      <c r="M3475" s="35" t="e">
        <f>IF(ISNUMBER(L3475),#N/A,IF(ISNUMBER(INDEX('Approved CPZ List'!$I:$I,MATCH('HFTD CPZ'!$B3475,'Approved CPZ List'!$B:$B,0))),$K3475,#N/A))</f>
        <v>#N/A</v>
      </c>
    </row>
    <row r="3476" spans="1:13" ht="15.75" x14ac:dyDescent="0.25">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List'!$I:$I,MATCH('HFTD CPZ'!$B3476,'08W Project List'!$F:$F,0))),$K3476,#N/A)</f>
        <v>#N/A</v>
      </c>
      <c r="M3476" s="35" t="e">
        <f>IF(ISNUMBER(L3476),#N/A,IF(ISNUMBER(INDEX('Approved CPZ List'!$I:$I,MATCH('HFTD CPZ'!$B3476,'Approved CPZ List'!$B:$B,0))),$K3476,#N/A))</f>
        <v>#N/A</v>
      </c>
    </row>
    <row r="3477" spans="1:13" ht="15.75" x14ac:dyDescent="0.25">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List'!$I:$I,MATCH('HFTD CPZ'!$B3477,'08W Project List'!$F:$F,0))),$K3477,#N/A)</f>
        <v>#N/A</v>
      </c>
      <c r="M3477" s="35" t="e">
        <f>IF(ISNUMBER(L3477),#N/A,IF(ISNUMBER(INDEX('Approved CPZ List'!$I:$I,MATCH('HFTD CPZ'!$B3477,'Approved CPZ List'!$B:$B,0))),$K3477,#N/A))</f>
        <v>#N/A</v>
      </c>
    </row>
    <row r="3478" spans="1:13" ht="15.75" x14ac:dyDescent="0.25">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List'!$I:$I,MATCH('HFTD CPZ'!$B3478,'08W Project List'!$F:$F,0))),$K3478,#N/A)</f>
        <v>#N/A</v>
      </c>
      <c r="M3478" s="35" t="e">
        <f>IF(ISNUMBER(L3478),#N/A,IF(ISNUMBER(INDEX('Approved CPZ List'!$I:$I,MATCH('HFTD CPZ'!$B3478,'Approved CPZ List'!$B:$B,0))),$K3478,#N/A))</f>
        <v>#N/A</v>
      </c>
    </row>
    <row r="3479" spans="1:13" ht="15.75" x14ac:dyDescent="0.25">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List'!$I:$I,MATCH('HFTD CPZ'!$B3479,'08W Project List'!$F:$F,0))),$K3479,#N/A)</f>
        <v>#N/A</v>
      </c>
      <c r="M3479" s="35" t="e">
        <f>IF(ISNUMBER(L3479),#N/A,IF(ISNUMBER(INDEX('Approved CPZ List'!$I:$I,MATCH('HFTD CPZ'!$B3479,'Approved CPZ List'!$B:$B,0))),$K3479,#N/A))</f>
        <v>#N/A</v>
      </c>
    </row>
    <row r="3480" spans="1:13" ht="15.75" x14ac:dyDescent="0.25">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List'!$I:$I,MATCH('HFTD CPZ'!$B3480,'08W Project List'!$F:$F,0))),$K3480,#N/A)</f>
        <v>#N/A</v>
      </c>
      <c r="M3480" s="35" t="e">
        <f>IF(ISNUMBER(L3480),#N/A,IF(ISNUMBER(INDEX('Approved CPZ List'!$I:$I,MATCH('HFTD CPZ'!$B3480,'Approved CPZ List'!$B:$B,0))),$K3480,#N/A))</f>
        <v>#N/A</v>
      </c>
    </row>
    <row r="3481" spans="1:13" ht="15.75" x14ac:dyDescent="0.25">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List'!$I:$I,MATCH('HFTD CPZ'!$B3481,'08W Project List'!$F:$F,0))),$K3481,#N/A)</f>
        <v>#N/A</v>
      </c>
      <c r="M3481" s="35" t="e">
        <f>IF(ISNUMBER(L3481),#N/A,IF(ISNUMBER(INDEX('Approved CPZ List'!$I:$I,MATCH('HFTD CPZ'!$B3481,'Approved CPZ List'!$B:$B,0))),$K3481,#N/A))</f>
        <v>#N/A</v>
      </c>
    </row>
    <row r="3482" spans="1:13" ht="15.75" x14ac:dyDescent="0.25">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List'!$I:$I,MATCH('HFTD CPZ'!$B3482,'08W Project List'!$F:$F,0))),$K3482,#N/A)</f>
        <v>#N/A</v>
      </c>
      <c r="M3482" s="35" t="e">
        <f>IF(ISNUMBER(L3482),#N/A,IF(ISNUMBER(INDEX('Approved CPZ List'!$I:$I,MATCH('HFTD CPZ'!$B3482,'Approved CPZ List'!$B:$B,0))),$K3482,#N/A))</f>
        <v>#N/A</v>
      </c>
    </row>
    <row r="3483" spans="1:13" ht="15.75" x14ac:dyDescent="0.25">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List'!$I:$I,MATCH('HFTD CPZ'!$B3483,'08W Project List'!$F:$F,0))),$K3483,#N/A)</f>
        <v>#N/A</v>
      </c>
      <c r="M3483" s="35" t="e">
        <f>IF(ISNUMBER(L3483),#N/A,IF(ISNUMBER(INDEX('Approved CPZ List'!$I:$I,MATCH('HFTD CPZ'!$B3483,'Approved CPZ List'!$B:$B,0))),$K3483,#N/A))</f>
        <v>#N/A</v>
      </c>
    </row>
    <row r="3484" spans="1:13" ht="15.75" x14ac:dyDescent="0.25">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List'!$I:$I,MATCH('HFTD CPZ'!$B3484,'08W Project List'!$F:$F,0))),$K3484,#N/A)</f>
        <v>#N/A</v>
      </c>
      <c r="M3484" s="35" t="e">
        <f>IF(ISNUMBER(L3484),#N/A,IF(ISNUMBER(INDEX('Approved CPZ List'!$I:$I,MATCH('HFTD CPZ'!$B3484,'Approved CPZ List'!$B:$B,0))),$K3484,#N/A))</f>
        <v>#N/A</v>
      </c>
    </row>
    <row r="3485" spans="1:13" ht="15.75" x14ac:dyDescent="0.25">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List'!$I:$I,MATCH('HFTD CPZ'!$B3485,'08W Project List'!$F:$F,0))),$K3485,#N/A)</f>
        <v>#N/A</v>
      </c>
      <c r="M3485" s="35" t="e">
        <f>IF(ISNUMBER(L3485),#N/A,IF(ISNUMBER(INDEX('Approved CPZ List'!$I:$I,MATCH('HFTD CPZ'!$B3485,'Approved CPZ List'!$B:$B,0))),$K3485,#N/A))</f>
        <v>#N/A</v>
      </c>
    </row>
    <row r="3486" spans="1:13" ht="15.75" x14ac:dyDescent="0.25">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List'!$I:$I,MATCH('HFTD CPZ'!$B3486,'08W Project List'!$F:$F,0))),$K3486,#N/A)</f>
        <v>#N/A</v>
      </c>
      <c r="M3486" s="35" t="e">
        <f>IF(ISNUMBER(L3486),#N/A,IF(ISNUMBER(INDEX('Approved CPZ List'!$I:$I,MATCH('HFTD CPZ'!$B3486,'Approved CPZ List'!$B:$B,0))),$K3486,#N/A))</f>
        <v>#N/A</v>
      </c>
    </row>
    <row r="3487" spans="1:13" ht="15.75" x14ac:dyDescent="0.25">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List'!$I:$I,MATCH('HFTD CPZ'!$B3487,'08W Project List'!$F:$F,0))),$K3487,#N/A)</f>
        <v>#N/A</v>
      </c>
      <c r="M3487" s="35" t="e">
        <f>IF(ISNUMBER(L3487),#N/A,IF(ISNUMBER(INDEX('Approved CPZ List'!$I:$I,MATCH('HFTD CPZ'!$B3487,'Approved CPZ List'!$B:$B,0))),$K3487,#N/A))</f>
        <v>#N/A</v>
      </c>
    </row>
    <row r="3488" spans="1:13" ht="15.75" x14ac:dyDescent="0.25">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List'!$I:$I,MATCH('HFTD CPZ'!$B3488,'08W Project List'!$F:$F,0))),$K3488,#N/A)</f>
        <v>#N/A</v>
      </c>
      <c r="M3488" s="35" t="e">
        <f>IF(ISNUMBER(L3488),#N/A,IF(ISNUMBER(INDEX('Approved CPZ List'!$I:$I,MATCH('HFTD CPZ'!$B3488,'Approved CPZ List'!$B:$B,0))),$K3488,#N/A))</f>
        <v>#N/A</v>
      </c>
    </row>
    <row r="3489" spans="1:13" ht="15.75" x14ac:dyDescent="0.25">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List'!$I:$I,MATCH('HFTD CPZ'!$B3489,'08W Project List'!$F:$F,0))),$K3489,#N/A)</f>
        <v>#N/A</v>
      </c>
      <c r="M3489" s="35" t="e">
        <f>IF(ISNUMBER(L3489),#N/A,IF(ISNUMBER(INDEX('Approved CPZ List'!$I:$I,MATCH('HFTD CPZ'!$B3489,'Approved CPZ List'!$B:$B,0))),$K3489,#N/A))</f>
        <v>#N/A</v>
      </c>
    </row>
    <row r="3490" spans="1:13" ht="15.75" x14ac:dyDescent="0.25">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List'!$I:$I,MATCH('HFTD CPZ'!$B3490,'08W Project List'!$F:$F,0))),$K3490,#N/A)</f>
        <v>#N/A</v>
      </c>
      <c r="M3490" s="35" t="e">
        <f>IF(ISNUMBER(L3490),#N/A,IF(ISNUMBER(INDEX('Approved CPZ List'!$I:$I,MATCH('HFTD CPZ'!$B3490,'Approved CPZ List'!$B:$B,0))),$K3490,#N/A))</f>
        <v>#N/A</v>
      </c>
    </row>
    <row r="3491" spans="1:13" ht="15.75" x14ac:dyDescent="0.25">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List'!$I:$I,MATCH('HFTD CPZ'!$B3491,'08W Project List'!$F:$F,0))),$K3491,#N/A)</f>
        <v>#N/A</v>
      </c>
      <c r="M3491" s="35" t="e">
        <f>IF(ISNUMBER(L3491),#N/A,IF(ISNUMBER(INDEX('Approved CPZ List'!$I:$I,MATCH('HFTD CPZ'!$B3491,'Approved CPZ List'!$B:$B,0))),$K3491,#N/A))</f>
        <v>#N/A</v>
      </c>
    </row>
    <row r="3492" spans="1:13" ht="15.75" x14ac:dyDescent="0.25">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List'!$I:$I,MATCH('HFTD CPZ'!$B3492,'08W Project List'!$F:$F,0))),$K3492,#N/A)</f>
        <v>#N/A</v>
      </c>
      <c r="M3492" s="35" t="e">
        <f>IF(ISNUMBER(L3492),#N/A,IF(ISNUMBER(INDEX('Approved CPZ List'!$I:$I,MATCH('HFTD CPZ'!$B3492,'Approved CPZ List'!$B:$B,0))),$K3492,#N/A))</f>
        <v>#N/A</v>
      </c>
    </row>
    <row r="3493" spans="1:13" ht="15.75" x14ac:dyDescent="0.25">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List'!$I:$I,MATCH('HFTD CPZ'!$B3493,'08W Project List'!$F:$F,0))),$K3493,#N/A)</f>
        <v>#N/A</v>
      </c>
      <c r="M3493" s="35" t="e">
        <f>IF(ISNUMBER(L3493),#N/A,IF(ISNUMBER(INDEX('Approved CPZ List'!$I:$I,MATCH('HFTD CPZ'!$B3493,'Approved CPZ List'!$B:$B,0))),$K3493,#N/A))</f>
        <v>#N/A</v>
      </c>
    </row>
    <row r="3494" spans="1:13" ht="15.75" x14ac:dyDescent="0.25">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List'!$I:$I,MATCH('HFTD CPZ'!$B3494,'08W Project List'!$F:$F,0))),$K3494,#N/A)</f>
        <v>#N/A</v>
      </c>
      <c r="M3494" s="35" t="e">
        <f>IF(ISNUMBER(L3494),#N/A,IF(ISNUMBER(INDEX('Approved CPZ List'!$I:$I,MATCH('HFTD CPZ'!$B3494,'Approved CPZ List'!$B:$B,0))),$K3494,#N/A))</f>
        <v>#N/A</v>
      </c>
    </row>
    <row r="3495" spans="1:13" ht="15.75" x14ac:dyDescent="0.25">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List'!$I:$I,MATCH('HFTD CPZ'!$B3495,'08W Project List'!$F:$F,0))),$K3495,#N/A)</f>
        <v>#N/A</v>
      </c>
      <c r="M3495" s="35" t="e">
        <f>IF(ISNUMBER(L3495),#N/A,IF(ISNUMBER(INDEX('Approved CPZ List'!$I:$I,MATCH('HFTD CPZ'!$B3495,'Approved CPZ List'!$B:$B,0))),$K3495,#N/A))</f>
        <v>#N/A</v>
      </c>
    </row>
    <row r="3496" spans="1:13" ht="15.75" x14ac:dyDescent="0.25">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List'!$I:$I,MATCH('HFTD CPZ'!$B3496,'08W Project List'!$F:$F,0))),$K3496,#N/A)</f>
        <v>#N/A</v>
      </c>
      <c r="M3496" s="35" t="e">
        <f>IF(ISNUMBER(L3496),#N/A,IF(ISNUMBER(INDEX('Approved CPZ List'!$I:$I,MATCH('HFTD CPZ'!$B3496,'Approved CPZ List'!$B:$B,0))),$K3496,#N/A))</f>
        <v>#N/A</v>
      </c>
    </row>
    <row r="3497" spans="1:13" ht="15.75" x14ac:dyDescent="0.25">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List'!$I:$I,MATCH('HFTD CPZ'!$B3497,'08W Project List'!$F:$F,0))),$K3497,#N/A)</f>
        <v>#N/A</v>
      </c>
      <c r="M3497" s="35" t="e">
        <f>IF(ISNUMBER(L3497),#N/A,IF(ISNUMBER(INDEX('Approved CPZ List'!$I:$I,MATCH('HFTD CPZ'!$B3497,'Approved CPZ List'!$B:$B,0))),$K3497,#N/A))</f>
        <v>#N/A</v>
      </c>
    </row>
    <row r="3498" spans="1:13" ht="15.75" x14ac:dyDescent="0.25">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List'!$I:$I,MATCH('HFTD CPZ'!$B3498,'08W Project List'!$F:$F,0))),$K3498,#N/A)</f>
        <v>#N/A</v>
      </c>
      <c r="M3498" s="35" t="e">
        <f>IF(ISNUMBER(L3498),#N/A,IF(ISNUMBER(INDEX('Approved CPZ List'!$I:$I,MATCH('HFTD CPZ'!$B3498,'Approved CPZ List'!$B:$B,0))),$K3498,#N/A))</f>
        <v>#N/A</v>
      </c>
    </row>
    <row r="3499" spans="1:13" ht="15.75" x14ac:dyDescent="0.25">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List'!$I:$I,MATCH('HFTD CPZ'!$B3499,'08W Project List'!$F:$F,0))),$K3499,#N/A)</f>
        <v>#N/A</v>
      </c>
      <c r="M3499" s="35" t="e">
        <f>IF(ISNUMBER(L3499),#N/A,IF(ISNUMBER(INDEX('Approved CPZ List'!$I:$I,MATCH('HFTD CPZ'!$B3499,'Approved CPZ List'!$B:$B,0))),$K3499,#N/A))</f>
        <v>#N/A</v>
      </c>
    </row>
    <row r="3500" spans="1:13" ht="15.75" x14ac:dyDescent="0.25">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List'!$I:$I,MATCH('HFTD CPZ'!$B3500,'08W Project List'!$F:$F,0))),$K3500,#N/A)</f>
        <v>#N/A</v>
      </c>
      <c r="M3500" s="35" t="e">
        <f>IF(ISNUMBER(L3500),#N/A,IF(ISNUMBER(INDEX('Approved CPZ List'!$I:$I,MATCH('HFTD CPZ'!$B3500,'Approved CPZ List'!$B:$B,0))),$K3500,#N/A))</f>
        <v>#N/A</v>
      </c>
    </row>
    <row r="3501" spans="1:13" ht="15.75" x14ac:dyDescent="0.25">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List'!$I:$I,MATCH('HFTD CPZ'!$B3501,'08W Project List'!$F:$F,0))),$K3501,#N/A)</f>
        <v>#N/A</v>
      </c>
      <c r="M3501" s="35" t="e">
        <f>IF(ISNUMBER(L3501),#N/A,IF(ISNUMBER(INDEX('Approved CPZ List'!$I:$I,MATCH('HFTD CPZ'!$B3501,'Approved CPZ List'!$B:$B,0))),$K3501,#N/A))</f>
        <v>#N/A</v>
      </c>
    </row>
    <row r="3502" spans="1:13" ht="15.75" x14ac:dyDescent="0.25">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List'!$I:$I,MATCH('HFTD CPZ'!$B3502,'08W Project List'!$F:$F,0))),$K3502,#N/A)</f>
        <v>#N/A</v>
      </c>
      <c r="M3502" s="35" t="e">
        <f>IF(ISNUMBER(L3502),#N/A,IF(ISNUMBER(INDEX('Approved CPZ List'!$I:$I,MATCH('HFTD CPZ'!$B3502,'Approved CPZ List'!$B:$B,0))),$K3502,#N/A))</f>
        <v>#N/A</v>
      </c>
    </row>
    <row r="3503" spans="1:13" ht="15.75" x14ac:dyDescent="0.25">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List'!$I:$I,MATCH('HFTD CPZ'!$B3503,'08W Project List'!$F:$F,0))),$K3503,#N/A)</f>
        <v>#N/A</v>
      </c>
      <c r="M3503" s="35" t="e">
        <f>IF(ISNUMBER(L3503),#N/A,IF(ISNUMBER(INDEX('Approved CPZ List'!$I:$I,MATCH('HFTD CPZ'!$B3503,'Approved CPZ List'!$B:$B,0))),$K3503,#N/A))</f>
        <v>#N/A</v>
      </c>
    </row>
    <row r="3504" spans="1:13" ht="15.75" x14ac:dyDescent="0.25">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List'!$I:$I,MATCH('HFTD CPZ'!$B3504,'08W Project List'!$F:$F,0))),$K3504,#N/A)</f>
        <v>#N/A</v>
      </c>
      <c r="M3504" s="35" t="e">
        <f>IF(ISNUMBER(L3504),#N/A,IF(ISNUMBER(INDEX('Approved CPZ List'!$I:$I,MATCH('HFTD CPZ'!$B3504,'Approved CPZ List'!$B:$B,0))),$K3504,#N/A))</f>
        <v>#N/A</v>
      </c>
    </row>
    <row r="3505" spans="1:13" ht="15.75" x14ac:dyDescent="0.25">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List'!$I:$I,MATCH('HFTD CPZ'!$B3505,'08W Project List'!$F:$F,0))),$K3505,#N/A)</f>
        <v>#N/A</v>
      </c>
      <c r="M3505" s="35" t="e">
        <f>IF(ISNUMBER(L3505),#N/A,IF(ISNUMBER(INDEX('Approved CPZ List'!$I:$I,MATCH('HFTD CPZ'!$B3505,'Approved CPZ List'!$B:$B,0))),$K3505,#N/A))</f>
        <v>#N/A</v>
      </c>
    </row>
    <row r="3506" spans="1:13" ht="15.75" x14ac:dyDescent="0.25">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List'!$I:$I,MATCH('HFTD CPZ'!$B3506,'08W Project List'!$F:$F,0))),$K3506,#N/A)</f>
        <v>#N/A</v>
      </c>
      <c r="M3506" s="35" t="e">
        <f>IF(ISNUMBER(L3506),#N/A,IF(ISNUMBER(INDEX('Approved CPZ List'!$I:$I,MATCH('HFTD CPZ'!$B3506,'Approved CPZ List'!$B:$B,0))),$K3506,#N/A))</f>
        <v>#N/A</v>
      </c>
    </row>
    <row r="3507" spans="1:13" ht="15.75" x14ac:dyDescent="0.25">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List'!$I:$I,MATCH('HFTD CPZ'!$B3507,'08W Project List'!$F:$F,0))),$K3507,#N/A)</f>
        <v>#N/A</v>
      </c>
      <c r="M3507" s="35" t="e">
        <f>IF(ISNUMBER(L3507),#N/A,IF(ISNUMBER(INDEX('Approved CPZ List'!$I:$I,MATCH('HFTD CPZ'!$B3507,'Approved CPZ List'!$B:$B,0))),$K3507,#N/A))</f>
        <v>#N/A</v>
      </c>
    </row>
    <row r="3508" spans="1:13" ht="15.75" x14ac:dyDescent="0.25">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List'!$I:$I,MATCH('HFTD CPZ'!$B3508,'08W Project List'!$F:$F,0))),$K3508,#N/A)</f>
        <v>#N/A</v>
      </c>
      <c r="M3508" s="35" t="e">
        <f>IF(ISNUMBER(L3508),#N/A,IF(ISNUMBER(INDEX('Approved CPZ List'!$I:$I,MATCH('HFTD CPZ'!$B3508,'Approved CPZ List'!$B:$B,0))),$K3508,#N/A))</f>
        <v>#N/A</v>
      </c>
    </row>
    <row r="3509" spans="1:13" ht="15.75" x14ac:dyDescent="0.25">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List'!$I:$I,MATCH('HFTD CPZ'!$B3509,'08W Project List'!$F:$F,0))),$K3509,#N/A)</f>
        <v>#N/A</v>
      </c>
      <c r="M3509" s="35" t="e">
        <f>IF(ISNUMBER(L3509),#N/A,IF(ISNUMBER(INDEX('Approved CPZ List'!$I:$I,MATCH('HFTD CPZ'!$B3509,'Approved CPZ List'!$B:$B,0))),$K3509,#N/A))</f>
        <v>#N/A</v>
      </c>
    </row>
    <row r="3510" spans="1:13" ht="15.75" x14ac:dyDescent="0.25">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List'!$I:$I,MATCH('HFTD CPZ'!$B3510,'08W Project List'!$F:$F,0))),$K3510,#N/A)</f>
        <v>#N/A</v>
      </c>
      <c r="M3510" s="35" t="e">
        <f>IF(ISNUMBER(L3510),#N/A,IF(ISNUMBER(INDEX('Approved CPZ List'!$I:$I,MATCH('HFTD CPZ'!$B3510,'Approved CPZ List'!$B:$B,0))),$K3510,#N/A))</f>
        <v>#N/A</v>
      </c>
    </row>
    <row r="3511" spans="1:13" ht="15.75" x14ac:dyDescent="0.25">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List'!$I:$I,MATCH('HFTD CPZ'!$B3511,'08W Project List'!$F:$F,0))),$K3511,#N/A)</f>
        <v>#N/A</v>
      </c>
      <c r="M3511" s="35" t="e">
        <f>IF(ISNUMBER(L3511),#N/A,IF(ISNUMBER(INDEX('Approved CPZ List'!$I:$I,MATCH('HFTD CPZ'!$B3511,'Approved CPZ List'!$B:$B,0))),$K3511,#N/A))</f>
        <v>#N/A</v>
      </c>
    </row>
    <row r="3512" spans="1:13" ht="15.75" x14ac:dyDescent="0.25">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List'!$I:$I,MATCH('HFTD CPZ'!$B3512,'08W Project List'!$F:$F,0))),$K3512,#N/A)</f>
        <v>#N/A</v>
      </c>
      <c r="M3512" s="35" t="e">
        <f>IF(ISNUMBER(L3512),#N/A,IF(ISNUMBER(INDEX('Approved CPZ List'!$I:$I,MATCH('HFTD CPZ'!$B3512,'Approved CPZ List'!$B:$B,0))),$K3512,#N/A))</f>
        <v>#N/A</v>
      </c>
    </row>
    <row r="3513" spans="1:13" ht="15.75" x14ac:dyDescent="0.25">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List'!$I:$I,MATCH('HFTD CPZ'!$B3513,'08W Project List'!$F:$F,0))),$K3513,#N/A)</f>
        <v>#N/A</v>
      </c>
      <c r="M3513" s="35" t="e">
        <f>IF(ISNUMBER(L3513),#N/A,IF(ISNUMBER(INDEX('Approved CPZ List'!$I:$I,MATCH('HFTD CPZ'!$B3513,'Approved CPZ List'!$B:$B,0))),$K3513,#N/A))</f>
        <v>#N/A</v>
      </c>
    </row>
    <row r="3514" spans="1:13" ht="15.75" x14ac:dyDescent="0.25">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List'!$I:$I,MATCH('HFTD CPZ'!$B3514,'08W Project List'!$F:$F,0))),$K3514,#N/A)</f>
        <v>#N/A</v>
      </c>
      <c r="M3514" s="35" t="e">
        <f>IF(ISNUMBER(L3514),#N/A,IF(ISNUMBER(INDEX('Approved CPZ List'!$I:$I,MATCH('HFTD CPZ'!$B3514,'Approved CPZ List'!$B:$B,0))),$K3514,#N/A))</f>
        <v>#N/A</v>
      </c>
    </row>
    <row r="3515" spans="1:13" ht="15.75" x14ac:dyDescent="0.25">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List'!$I:$I,MATCH('HFTD CPZ'!$B3515,'08W Project List'!$F:$F,0))),$K3515,#N/A)</f>
        <v>#N/A</v>
      </c>
      <c r="M3515" s="35" t="e">
        <f>IF(ISNUMBER(L3515),#N/A,IF(ISNUMBER(INDEX('Approved CPZ List'!$I:$I,MATCH('HFTD CPZ'!$B3515,'Approved CPZ List'!$B:$B,0))),$K3515,#N/A))</f>
        <v>#N/A</v>
      </c>
    </row>
    <row r="3516" spans="1:13" ht="15.75" x14ac:dyDescent="0.25">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List'!$I:$I,MATCH('HFTD CPZ'!$B3516,'08W Project List'!$F:$F,0))),$K3516,#N/A)</f>
        <v>#N/A</v>
      </c>
      <c r="M3516" s="35" t="e">
        <f>IF(ISNUMBER(L3516),#N/A,IF(ISNUMBER(INDEX('Approved CPZ List'!$I:$I,MATCH('HFTD CPZ'!$B3516,'Approved CPZ List'!$B:$B,0))),$K3516,#N/A))</f>
        <v>#N/A</v>
      </c>
    </row>
    <row r="3517" spans="1:13" ht="15.75" x14ac:dyDescent="0.25">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List'!$I:$I,MATCH('HFTD CPZ'!$B3517,'08W Project List'!$F:$F,0))),$K3517,#N/A)</f>
        <v>#N/A</v>
      </c>
      <c r="M3517" s="35" t="e">
        <f>IF(ISNUMBER(L3517),#N/A,IF(ISNUMBER(INDEX('Approved CPZ List'!$I:$I,MATCH('HFTD CPZ'!$B3517,'Approved CPZ List'!$B:$B,0))),$K3517,#N/A))</f>
        <v>#N/A</v>
      </c>
    </row>
    <row r="3518" spans="1:13" ht="15.75" x14ac:dyDescent="0.25">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List'!$I:$I,MATCH('HFTD CPZ'!$B3518,'08W Project List'!$F:$F,0))),$K3518,#N/A)</f>
        <v>#N/A</v>
      </c>
      <c r="M3518" s="35" t="e">
        <f>IF(ISNUMBER(L3518),#N/A,IF(ISNUMBER(INDEX('Approved CPZ List'!$I:$I,MATCH('HFTD CPZ'!$B3518,'Approved CPZ List'!$B:$B,0))),$K3518,#N/A))</f>
        <v>#N/A</v>
      </c>
    </row>
    <row r="3519" spans="1:13" ht="15.75" x14ac:dyDescent="0.25">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List'!$I:$I,MATCH('HFTD CPZ'!$B3519,'08W Project List'!$F:$F,0))),$K3519,#N/A)</f>
        <v>#N/A</v>
      </c>
      <c r="M3519" s="35" t="e">
        <f>IF(ISNUMBER(L3519),#N/A,IF(ISNUMBER(INDEX('Approved CPZ List'!$I:$I,MATCH('HFTD CPZ'!$B3519,'Approved CPZ List'!$B:$B,0))),$K3519,#N/A))</f>
        <v>#N/A</v>
      </c>
    </row>
    <row r="3520" spans="1:13" ht="15.75" x14ac:dyDescent="0.25">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List'!$I:$I,MATCH('HFTD CPZ'!$B3520,'08W Project List'!$F:$F,0))),$K3520,#N/A)</f>
        <v>#N/A</v>
      </c>
      <c r="M3520" s="35" t="e">
        <f>IF(ISNUMBER(L3520),#N/A,IF(ISNUMBER(INDEX('Approved CPZ List'!$I:$I,MATCH('HFTD CPZ'!$B3520,'Approved CPZ List'!$B:$B,0))),$K3520,#N/A))</f>
        <v>#N/A</v>
      </c>
    </row>
    <row r="3521" spans="1:13" ht="15.75" x14ac:dyDescent="0.25">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List'!$I:$I,MATCH('HFTD CPZ'!$B3521,'08W Project List'!$F:$F,0))),$K3521,#N/A)</f>
        <v>#N/A</v>
      </c>
      <c r="M3521" s="35" t="e">
        <f>IF(ISNUMBER(L3521),#N/A,IF(ISNUMBER(INDEX('Approved CPZ List'!$I:$I,MATCH('HFTD CPZ'!$B3521,'Approved CPZ List'!$B:$B,0))),$K3521,#N/A))</f>
        <v>#N/A</v>
      </c>
    </row>
    <row r="3522" spans="1:13" ht="15.75" x14ac:dyDescent="0.25">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List'!$I:$I,MATCH('HFTD CPZ'!$B3522,'08W Project List'!$F:$F,0))),$K3522,#N/A)</f>
        <v>#N/A</v>
      </c>
      <c r="M3522" s="35" t="e">
        <f>IF(ISNUMBER(L3522),#N/A,IF(ISNUMBER(INDEX('Approved CPZ List'!$I:$I,MATCH('HFTD CPZ'!$B3522,'Approved CPZ List'!$B:$B,0))),$K3522,#N/A))</f>
        <v>#N/A</v>
      </c>
    </row>
    <row r="3523" spans="1:13" ht="15.75" x14ac:dyDescent="0.25">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List'!$I:$I,MATCH('HFTD CPZ'!$B3523,'08W Project List'!$F:$F,0))),$K3523,#N/A)</f>
        <v>#N/A</v>
      </c>
      <c r="M3523" s="35" t="e">
        <f>IF(ISNUMBER(L3523),#N/A,IF(ISNUMBER(INDEX('Approved CPZ List'!$I:$I,MATCH('HFTD CPZ'!$B3523,'Approved CPZ List'!$B:$B,0))),$K3523,#N/A))</f>
        <v>#N/A</v>
      </c>
    </row>
    <row r="3524" spans="1:13" ht="15.75" x14ac:dyDescent="0.25">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List'!$I:$I,MATCH('HFTD CPZ'!$B3524,'08W Project List'!$F:$F,0))),$K3524,#N/A)</f>
        <v>#N/A</v>
      </c>
      <c r="M3524" s="35" t="e">
        <f>IF(ISNUMBER(L3524),#N/A,IF(ISNUMBER(INDEX('Approved CPZ List'!$I:$I,MATCH('HFTD CPZ'!$B3524,'Approved CPZ List'!$B:$B,0))),$K3524,#N/A))</f>
        <v>#N/A</v>
      </c>
    </row>
    <row r="3525" spans="1:13" ht="15.75" x14ac:dyDescent="0.25">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List'!$I:$I,MATCH('HFTD CPZ'!$B3525,'08W Project List'!$F:$F,0))),$K3525,#N/A)</f>
        <v>#N/A</v>
      </c>
      <c r="M3525" s="35" t="e">
        <f>IF(ISNUMBER(L3525),#N/A,IF(ISNUMBER(INDEX('Approved CPZ List'!$I:$I,MATCH('HFTD CPZ'!$B3525,'Approved CPZ List'!$B:$B,0))),$K3525,#N/A))</f>
        <v>#N/A</v>
      </c>
    </row>
    <row r="3526" spans="1:13" ht="15.75" x14ac:dyDescent="0.25">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List'!$I:$I,MATCH('HFTD CPZ'!$B3526,'08W Project List'!$F:$F,0))),$K3526,#N/A)</f>
        <v>#N/A</v>
      </c>
      <c r="M3526" s="35" t="e">
        <f>IF(ISNUMBER(L3526),#N/A,IF(ISNUMBER(INDEX('Approved CPZ List'!$I:$I,MATCH('HFTD CPZ'!$B3526,'Approved CPZ List'!$B:$B,0))),$K3526,#N/A))</f>
        <v>#N/A</v>
      </c>
    </row>
    <row r="3527" spans="1:13" ht="15.75" x14ac:dyDescent="0.25">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List'!$I:$I,MATCH('HFTD CPZ'!$B3527,'08W Project List'!$F:$F,0))),$K3527,#N/A)</f>
        <v>#N/A</v>
      </c>
      <c r="M3527" s="35" t="e">
        <f>IF(ISNUMBER(L3527),#N/A,IF(ISNUMBER(INDEX('Approved CPZ List'!$I:$I,MATCH('HFTD CPZ'!$B3527,'Approved CPZ List'!$B:$B,0))),$K3527,#N/A))</f>
        <v>#N/A</v>
      </c>
    </row>
    <row r="3528" spans="1:13" ht="15.75" x14ac:dyDescent="0.25">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List'!$I:$I,MATCH('HFTD CPZ'!$B3528,'08W Project List'!$F:$F,0))),$K3528,#N/A)</f>
        <v>#N/A</v>
      </c>
      <c r="M3528" s="35" t="e">
        <f>IF(ISNUMBER(L3528),#N/A,IF(ISNUMBER(INDEX('Approved CPZ List'!$I:$I,MATCH('HFTD CPZ'!$B3528,'Approved CPZ List'!$B:$B,0))),$K3528,#N/A))</f>
        <v>#N/A</v>
      </c>
    </row>
    <row r="3529" spans="1:13" ht="15.75" x14ac:dyDescent="0.25">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List'!$I:$I,MATCH('HFTD CPZ'!$B3529,'08W Project List'!$F:$F,0))),$K3529,#N/A)</f>
        <v>#N/A</v>
      </c>
      <c r="M3529" s="35" t="e">
        <f>IF(ISNUMBER(L3529),#N/A,IF(ISNUMBER(INDEX('Approved CPZ List'!$I:$I,MATCH('HFTD CPZ'!$B3529,'Approved CPZ List'!$B:$B,0))),$K3529,#N/A))</f>
        <v>#N/A</v>
      </c>
    </row>
    <row r="3530" spans="1:13" ht="15.75" x14ac:dyDescent="0.25">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List'!$I:$I,MATCH('HFTD CPZ'!$B3530,'08W Project List'!$F:$F,0))),$K3530,#N/A)</f>
        <v>#N/A</v>
      </c>
      <c r="M3530" s="35" t="e">
        <f>IF(ISNUMBER(L3530),#N/A,IF(ISNUMBER(INDEX('Approved CPZ List'!$I:$I,MATCH('HFTD CPZ'!$B3530,'Approved CPZ List'!$B:$B,0))),$K3530,#N/A))</f>
        <v>#N/A</v>
      </c>
    </row>
    <row r="3531" spans="1:13" ht="15.75" x14ac:dyDescent="0.25">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List'!$I:$I,MATCH('HFTD CPZ'!$B3531,'08W Project List'!$F:$F,0))),$K3531,#N/A)</f>
        <v>#N/A</v>
      </c>
      <c r="M3531" s="35" t="e">
        <f>IF(ISNUMBER(L3531),#N/A,IF(ISNUMBER(INDEX('Approved CPZ List'!$I:$I,MATCH('HFTD CPZ'!$B3531,'Approved CPZ List'!$B:$B,0))),$K3531,#N/A))</f>
        <v>#N/A</v>
      </c>
    </row>
    <row r="3532" spans="1:13" ht="15.75" x14ac:dyDescent="0.25">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List'!$I:$I,MATCH('HFTD CPZ'!$B3532,'08W Project List'!$F:$F,0))),$K3532,#N/A)</f>
        <v>#N/A</v>
      </c>
      <c r="M3532" s="35" t="e">
        <f>IF(ISNUMBER(L3532),#N/A,IF(ISNUMBER(INDEX('Approved CPZ List'!$I:$I,MATCH('HFTD CPZ'!$B3532,'Approved CPZ List'!$B:$B,0))),$K3532,#N/A))</f>
        <v>#N/A</v>
      </c>
    </row>
    <row r="3533" spans="1:13" ht="15.75" x14ac:dyDescent="0.25">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List'!$I:$I,MATCH('HFTD CPZ'!$B3533,'08W Project List'!$F:$F,0))),$K3533,#N/A)</f>
        <v>#N/A</v>
      </c>
      <c r="M3533" s="35" t="e">
        <f>IF(ISNUMBER(L3533),#N/A,IF(ISNUMBER(INDEX('Approved CPZ List'!$I:$I,MATCH('HFTD CPZ'!$B3533,'Approved CPZ List'!$B:$B,0))),$K3533,#N/A))</f>
        <v>#N/A</v>
      </c>
    </row>
    <row r="3534" spans="1:13" ht="15.75" x14ac:dyDescent="0.25">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List'!$I:$I,MATCH('HFTD CPZ'!$B3534,'08W Project List'!$F:$F,0))),$K3534,#N/A)</f>
        <v>#N/A</v>
      </c>
      <c r="M3534" s="35" t="e">
        <f>IF(ISNUMBER(L3534),#N/A,IF(ISNUMBER(INDEX('Approved CPZ List'!$I:$I,MATCH('HFTD CPZ'!$B3534,'Approved CPZ List'!$B:$B,0))),$K3534,#N/A))</f>
        <v>#N/A</v>
      </c>
    </row>
    <row r="3535" spans="1:13" ht="15.75" x14ac:dyDescent="0.25">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List'!$I:$I,MATCH('HFTD CPZ'!$B3535,'08W Project List'!$F:$F,0))),$K3535,#N/A)</f>
        <v>#N/A</v>
      </c>
      <c r="M3535" s="35" t="e">
        <f>IF(ISNUMBER(L3535),#N/A,IF(ISNUMBER(INDEX('Approved CPZ List'!$I:$I,MATCH('HFTD CPZ'!$B3535,'Approved CPZ List'!$B:$B,0))),$K3535,#N/A))</f>
        <v>#N/A</v>
      </c>
    </row>
    <row r="3536" spans="1:13" ht="15.75" x14ac:dyDescent="0.25">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List'!$I:$I,MATCH('HFTD CPZ'!$B3536,'08W Project List'!$F:$F,0))),$K3536,#N/A)</f>
        <v>#N/A</v>
      </c>
      <c r="M3536" s="35" t="e">
        <f>IF(ISNUMBER(L3536),#N/A,IF(ISNUMBER(INDEX('Approved CPZ List'!$I:$I,MATCH('HFTD CPZ'!$B3536,'Approved CPZ List'!$B:$B,0))),$K3536,#N/A))</f>
        <v>#N/A</v>
      </c>
    </row>
    <row r="3537" spans="1:13" ht="15.75" x14ac:dyDescent="0.25">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List'!$I:$I,MATCH('HFTD CPZ'!$B3537,'08W Project List'!$F:$F,0))),$K3537,#N/A)</f>
        <v>#N/A</v>
      </c>
      <c r="M3537" s="35" t="e">
        <f>IF(ISNUMBER(L3537),#N/A,IF(ISNUMBER(INDEX('Approved CPZ List'!$I:$I,MATCH('HFTD CPZ'!$B3537,'Approved CPZ List'!$B:$B,0))),$K3537,#N/A))</f>
        <v>#N/A</v>
      </c>
    </row>
    <row r="3538" spans="1:13" ht="15.75" x14ac:dyDescent="0.25">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List'!$I:$I,MATCH('HFTD CPZ'!$B3538,'08W Project List'!$F:$F,0))),$K3538,#N/A)</f>
        <v>#N/A</v>
      </c>
      <c r="M3538" s="35" t="e">
        <f>IF(ISNUMBER(L3538),#N/A,IF(ISNUMBER(INDEX('Approved CPZ List'!$I:$I,MATCH('HFTD CPZ'!$B3538,'Approved CPZ List'!$B:$B,0))),$K3538,#N/A))</f>
        <v>#N/A</v>
      </c>
    </row>
    <row r="3539" spans="1:13" ht="15.75" x14ac:dyDescent="0.25">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List'!$I:$I,MATCH('HFTD CPZ'!$B3539,'08W Project List'!$F:$F,0))),$K3539,#N/A)</f>
        <v>#N/A</v>
      </c>
      <c r="M3539" s="35" t="e">
        <f>IF(ISNUMBER(L3539),#N/A,IF(ISNUMBER(INDEX('Approved CPZ List'!$I:$I,MATCH('HFTD CPZ'!$B3539,'Approved CPZ List'!$B:$B,0))),$K3539,#N/A))</f>
        <v>#N/A</v>
      </c>
    </row>
    <row r="3540" spans="1:13" ht="15.75" x14ac:dyDescent="0.25">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List'!$I:$I,MATCH('HFTD CPZ'!$B3540,'08W Project List'!$F:$F,0))),$K3540,#N/A)</f>
        <v>#N/A</v>
      </c>
      <c r="M3540" s="35" t="e">
        <f>IF(ISNUMBER(L3540),#N/A,IF(ISNUMBER(INDEX('Approved CPZ List'!$I:$I,MATCH('HFTD CPZ'!$B3540,'Approved CPZ List'!$B:$B,0))),$K3540,#N/A))</f>
        <v>#N/A</v>
      </c>
    </row>
    <row r="3541" spans="1:13" ht="15.75" x14ac:dyDescent="0.25">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List'!$I:$I,MATCH('HFTD CPZ'!$B3541,'08W Project List'!$F:$F,0))),$K3541,#N/A)</f>
        <v>#N/A</v>
      </c>
      <c r="M3541" s="35" t="e">
        <f>IF(ISNUMBER(L3541),#N/A,IF(ISNUMBER(INDEX('Approved CPZ List'!$I:$I,MATCH('HFTD CPZ'!$B3541,'Approved CPZ List'!$B:$B,0))),$K3541,#N/A))</f>
        <v>#N/A</v>
      </c>
    </row>
    <row r="3542" spans="1:13" ht="15.75" x14ac:dyDescent="0.25">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List'!$I:$I,MATCH('HFTD CPZ'!$B3542,'08W Project List'!$F:$F,0))),$K3542,#N/A)</f>
        <v>#N/A</v>
      </c>
      <c r="M3542" s="35" t="e">
        <f>IF(ISNUMBER(L3542),#N/A,IF(ISNUMBER(INDEX('Approved CPZ List'!$I:$I,MATCH('HFTD CPZ'!$B3542,'Approved CPZ List'!$B:$B,0))),$K3542,#N/A))</f>
        <v>#N/A</v>
      </c>
    </row>
    <row r="3543" spans="1:13" ht="15.75" x14ac:dyDescent="0.25">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List'!$I:$I,MATCH('HFTD CPZ'!$B3543,'08W Project List'!$F:$F,0))),$K3543,#N/A)</f>
        <v>#N/A</v>
      </c>
      <c r="M3543" s="35" t="e">
        <f>IF(ISNUMBER(L3543),#N/A,IF(ISNUMBER(INDEX('Approved CPZ List'!$I:$I,MATCH('HFTD CPZ'!$B3543,'Approved CPZ List'!$B:$B,0))),$K3543,#N/A))</f>
        <v>#N/A</v>
      </c>
    </row>
    <row r="3544" spans="1:13" ht="15.75" x14ac:dyDescent="0.25">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List'!$I:$I,MATCH('HFTD CPZ'!$B3544,'08W Project List'!$F:$F,0))),$K3544,#N/A)</f>
        <v>#N/A</v>
      </c>
      <c r="M3544" s="35" t="e">
        <f>IF(ISNUMBER(L3544),#N/A,IF(ISNUMBER(INDEX('Approved CPZ List'!$I:$I,MATCH('HFTD CPZ'!$B3544,'Approved CPZ List'!$B:$B,0))),$K3544,#N/A))</f>
        <v>#N/A</v>
      </c>
    </row>
    <row r="3545" spans="1:13" ht="15.75" x14ac:dyDescent="0.25">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List'!$I:$I,MATCH('HFTD CPZ'!$B3545,'08W Project List'!$F:$F,0))),$K3545,#N/A)</f>
        <v>#N/A</v>
      </c>
      <c r="M3545" s="35" t="e">
        <f>IF(ISNUMBER(L3545),#N/A,IF(ISNUMBER(INDEX('Approved CPZ List'!$I:$I,MATCH('HFTD CPZ'!$B3545,'Approved CPZ List'!$B:$B,0))),$K3545,#N/A))</f>
        <v>#N/A</v>
      </c>
    </row>
    <row r="3546" spans="1:13" ht="15.75" x14ac:dyDescent="0.25">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List'!$I:$I,MATCH('HFTD CPZ'!$B3546,'08W Project List'!$F:$F,0))),$K3546,#N/A)</f>
        <v>#N/A</v>
      </c>
      <c r="M3546" s="35" t="e">
        <f>IF(ISNUMBER(L3546),#N/A,IF(ISNUMBER(INDEX('Approved CPZ List'!$I:$I,MATCH('HFTD CPZ'!$B3546,'Approved CPZ List'!$B:$B,0))),$K3546,#N/A))</f>
        <v>#N/A</v>
      </c>
    </row>
    <row r="3547" spans="1:13" ht="15.75" x14ac:dyDescent="0.25">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List'!$I:$I,MATCH('HFTD CPZ'!$B3547,'08W Project List'!$F:$F,0))),$K3547,#N/A)</f>
        <v>#N/A</v>
      </c>
      <c r="M3547" s="35" t="e">
        <f>IF(ISNUMBER(L3547),#N/A,IF(ISNUMBER(INDEX('Approved CPZ List'!$I:$I,MATCH('HFTD CPZ'!$B3547,'Approved CPZ List'!$B:$B,0))),$K3547,#N/A))</f>
        <v>#N/A</v>
      </c>
    </row>
    <row r="3548" spans="1:13" ht="15.75" x14ac:dyDescent="0.25">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List'!$I:$I,MATCH('HFTD CPZ'!$B3548,'08W Project List'!$F:$F,0))),$K3548,#N/A)</f>
        <v>#N/A</v>
      </c>
      <c r="M3548" s="35" t="e">
        <f>IF(ISNUMBER(L3548),#N/A,IF(ISNUMBER(INDEX('Approved CPZ List'!$I:$I,MATCH('HFTD CPZ'!$B3548,'Approved CPZ List'!$B:$B,0))),$K3548,#N/A))</f>
        <v>#N/A</v>
      </c>
    </row>
    <row r="3549" spans="1:13" ht="15.75" x14ac:dyDescent="0.25">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List'!$I:$I,MATCH('HFTD CPZ'!$B3549,'08W Project List'!$F:$F,0))),$K3549,#N/A)</f>
        <v>#N/A</v>
      </c>
      <c r="M3549" s="35" t="e">
        <f>IF(ISNUMBER(L3549),#N/A,IF(ISNUMBER(INDEX('Approved CPZ List'!$I:$I,MATCH('HFTD CPZ'!$B3549,'Approved CPZ List'!$B:$B,0))),$K3549,#N/A))</f>
        <v>#N/A</v>
      </c>
    </row>
    <row r="3550" spans="1:13" ht="15.75" x14ac:dyDescent="0.25">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List'!$I:$I,MATCH('HFTD CPZ'!$B3550,'08W Project List'!$F:$F,0))),$K3550,#N/A)</f>
        <v>#N/A</v>
      </c>
      <c r="M3550" s="35" t="e">
        <f>IF(ISNUMBER(L3550),#N/A,IF(ISNUMBER(INDEX('Approved CPZ List'!$I:$I,MATCH('HFTD CPZ'!$B3550,'Approved CPZ List'!$B:$B,0))),$K3550,#N/A))</f>
        <v>#N/A</v>
      </c>
    </row>
    <row r="3551" spans="1:13" ht="15.75" x14ac:dyDescent="0.25">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List'!$I:$I,MATCH('HFTD CPZ'!$B3551,'08W Project List'!$F:$F,0))),$K3551,#N/A)</f>
        <v>#N/A</v>
      </c>
      <c r="M3551" s="35" t="e">
        <f>IF(ISNUMBER(L3551),#N/A,IF(ISNUMBER(INDEX('Approved CPZ List'!$I:$I,MATCH('HFTD CPZ'!$B3551,'Approved CPZ List'!$B:$B,0))),$K3551,#N/A))</f>
        <v>#N/A</v>
      </c>
    </row>
    <row r="3552" spans="1:13" ht="15.75" x14ac:dyDescent="0.25">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List'!$I:$I,MATCH('HFTD CPZ'!$B3552,'08W Project List'!$F:$F,0))),$K3552,#N/A)</f>
        <v>#N/A</v>
      </c>
      <c r="M3552" s="35" t="e">
        <f>IF(ISNUMBER(L3552),#N/A,IF(ISNUMBER(INDEX('Approved CPZ List'!$I:$I,MATCH('HFTD CPZ'!$B3552,'Approved CPZ List'!$B:$B,0))),$K3552,#N/A))</f>
        <v>#N/A</v>
      </c>
    </row>
    <row r="3553" spans="1:13" ht="15.75" x14ac:dyDescent="0.25">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List'!$I:$I,MATCH('HFTD CPZ'!$B3553,'08W Project List'!$F:$F,0))),$K3553,#N/A)</f>
        <v>#N/A</v>
      </c>
      <c r="M3553" s="35" t="e">
        <f>IF(ISNUMBER(L3553),#N/A,IF(ISNUMBER(INDEX('Approved CPZ List'!$I:$I,MATCH('HFTD CPZ'!$B3553,'Approved CPZ List'!$B:$B,0))),$K3553,#N/A))</f>
        <v>#N/A</v>
      </c>
    </row>
    <row r="3554" spans="1:13" ht="15.75" x14ac:dyDescent="0.25">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List'!$I:$I,MATCH('HFTD CPZ'!$B3554,'08W Project List'!$F:$F,0))),$K3554,#N/A)</f>
        <v>#N/A</v>
      </c>
      <c r="M3554" s="35" t="e">
        <f>IF(ISNUMBER(L3554),#N/A,IF(ISNUMBER(INDEX('Approved CPZ List'!$I:$I,MATCH('HFTD CPZ'!$B3554,'Approved CPZ List'!$B:$B,0))),$K3554,#N/A))</f>
        <v>#N/A</v>
      </c>
    </row>
    <row r="3555" spans="1:13" ht="15.75" x14ac:dyDescent="0.25">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List'!$I:$I,MATCH('HFTD CPZ'!$B3555,'08W Project List'!$F:$F,0))),$K3555,#N/A)</f>
        <v>#N/A</v>
      </c>
      <c r="M3555" s="35" t="e">
        <f>IF(ISNUMBER(L3555),#N/A,IF(ISNUMBER(INDEX('Approved CPZ List'!$I:$I,MATCH('HFTD CPZ'!$B3555,'Approved CPZ List'!$B:$B,0))),$K3555,#N/A))</f>
        <v>#N/A</v>
      </c>
    </row>
    <row r="3556" spans="1:13" ht="15.75" x14ac:dyDescent="0.25">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List'!$I:$I,MATCH('HFTD CPZ'!$B3556,'08W Project List'!$F:$F,0))),$K3556,#N/A)</f>
        <v>#N/A</v>
      </c>
      <c r="M3556" s="35" t="e">
        <f>IF(ISNUMBER(L3556),#N/A,IF(ISNUMBER(INDEX('Approved CPZ List'!$I:$I,MATCH('HFTD CPZ'!$B3556,'Approved CPZ List'!$B:$B,0))),$K3556,#N/A))</f>
        <v>#N/A</v>
      </c>
    </row>
    <row r="3557" spans="1:13" ht="15.75" x14ac:dyDescent="0.25">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List'!$I:$I,MATCH('HFTD CPZ'!$B3557,'08W Project List'!$F:$F,0))),$K3557,#N/A)</f>
        <v>#N/A</v>
      </c>
      <c r="M3557" s="35" t="e">
        <f>IF(ISNUMBER(L3557),#N/A,IF(ISNUMBER(INDEX('Approved CPZ List'!$I:$I,MATCH('HFTD CPZ'!$B3557,'Approved CPZ List'!$B:$B,0))),$K3557,#N/A))</f>
        <v>#N/A</v>
      </c>
    </row>
    <row r="3558" spans="1:13" ht="15.75" x14ac:dyDescent="0.25">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List'!$I:$I,MATCH('HFTD CPZ'!$B3558,'08W Project List'!$F:$F,0))),$K3558,#N/A)</f>
        <v>#N/A</v>
      </c>
      <c r="M3558" s="35" t="e">
        <f>IF(ISNUMBER(L3558),#N/A,IF(ISNUMBER(INDEX('Approved CPZ List'!$I:$I,MATCH('HFTD CPZ'!$B3558,'Approved CPZ List'!$B:$B,0))),$K3558,#N/A))</f>
        <v>#N/A</v>
      </c>
    </row>
    <row r="3559" spans="1:13" ht="15.75" x14ac:dyDescent="0.25">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List'!$I:$I,MATCH('HFTD CPZ'!$B3559,'08W Project List'!$F:$F,0))),$K3559,#N/A)</f>
        <v>#N/A</v>
      </c>
      <c r="M3559" s="35" t="e">
        <f>IF(ISNUMBER(L3559),#N/A,IF(ISNUMBER(INDEX('Approved CPZ List'!$I:$I,MATCH('HFTD CPZ'!$B3559,'Approved CPZ List'!$B:$B,0))),$K3559,#N/A))</f>
        <v>#N/A</v>
      </c>
    </row>
    <row r="3560" spans="1:13" ht="15.75" x14ac:dyDescent="0.25">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List'!$I:$I,MATCH('HFTD CPZ'!$B3560,'08W Project List'!$F:$F,0))),$K3560,#N/A)</f>
        <v>#N/A</v>
      </c>
      <c r="M3560" s="35" t="e">
        <f>IF(ISNUMBER(L3560),#N/A,IF(ISNUMBER(INDEX('Approved CPZ List'!$I:$I,MATCH('HFTD CPZ'!$B3560,'Approved CPZ List'!$B:$B,0))),$K3560,#N/A))</f>
        <v>#N/A</v>
      </c>
    </row>
    <row r="3561" spans="1:13" ht="15.75" x14ac:dyDescent="0.25">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List'!$I:$I,MATCH('HFTD CPZ'!$B3561,'08W Project List'!$F:$F,0))),$K3561,#N/A)</f>
        <v>#N/A</v>
      </c>
      <c r="M3561" s="35" t="e">
        <f>IF(ISNUMBER(L3561),#N/A,IF(ISNUMBER(INDEX('Approved CPZ List'!$I:$I,MATCH('HFTD CPZ'!$B3561,'Approved CPZ List'!$B:$B,0))),$K3561,#N/A))</f>
        <v>#N/A</v>
      </c>
    </row>
    <row r="3562" spans="1:13" ht="15.75" x14ac:dyDescent="0.25">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List'!$I:$I,MATCH('HFTD CPZ'!$B3562,'08W Project List'!$F:$F,0))),$K3562,#N/A)</f>
        <v>#N/A</v>
      </c>
      <c r="M3562" s="35" t="e">
        <f>IF(ISNUMBER(L3562),#N/A,IF(ISNUMBER(INDEX('Approved CPZ List'!$I:$I,MATCH('HFTD CPZ'!$B3562,'Approved CPZ List'!$B:$B,0))),$K3562,#N/A))</f>
        <v>#N/A</v>
      </c>
    </row>
    <row r="3563" spans="1:13" ht="15.75" x14ac:dyDescent="0.25">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List'!$I:$I,MATCH('HFTD CPZ'!$B3563,'08W Project List'!$F:$F,0))),$K3563,#N/A)</f>
        <v>#N/A</v>
      </c>
      <c r="M3563" s="35" t="e">
        <f>IF(ISNUMBER(L3563),#N/A,IF(ISNUMBER(INDEX('Approved CPZ List'!$I:$I,MATCH('HFTD CPZ'!$B3563,'Approved CPZ List'!$B:$B,0))),$K3563,#N/A))</f>
        <v>#N/A</v>
      </c>
    </row>
    <row r="3564" spans="1:13" ht="15.75" x14ac:dyDescent="0.25">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List'!$I:$I,MATCH('HFTD CPZ'!$B3564,'08W Project List'!$F:$F,0))),$K3564,#N/A)</f>
        <v>#N/A</v>
      </c>
      <c r="M3564" s="35" t="e">
        <f>IF(ISNUMBER(L3564),#N/A,IF(ISNUMBER(INDEX('Approved CPZ List'!$I:$I,MATCH('HFTD CPZ'!$B3564,'Approved CPZ List'!$B:$B,0))),$K3564,#N/A))</f>
        <v>#N/A</v>
      </c>
    </row>
    <row r="3565" spans="1:13" ht="15.75" x14ac:dyDescent="0.25">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List'!$I:$I,MATCH('HFTD CPZ'!$B3565,'08W Project List'!$F:$F,0))),$K3565,#N/A)</f>
        <v>#N/A</v>
      </c>
      <c r="M3565" s="35" t="e">
        <f>IF(ISNUMBER(L3565),#N/A,IF(ISNUMBER(INDEX('Approved CPZ List'!$I:$I,MATCH('HFTD CPZ'!$B3565,'Approved CPZ List'!$B:$B,0))),$K3565,#N/A))</f>
        <v>#N/A</v>
      </c>
    </row>
    <row r="3566" spans="1:13" ht="15.75" x14ac:dyDescent="0.25">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List'!$I:$I,MATCH('HFTD CPZ'!$B3566,'08W Project List'!$F:$F,0))),$K3566,#N/A)</f>
        <v>#N/A</v>
      </c>
      <c r="M3566" s="35" t="e">
        <f>IF(ISNUMBER(L3566),#N/A,IF(ISNUMBER(INDEX('Approved CPZ List'!$I:$I,MATCH('HFTD CPZ'!$B3566,'Approved CPZ List'!$B:$B,0))),$K3566,#N/A))</f>
        <v>#N/A</v>
      </c>
    </row>
    <row r="3567" spans="1:13" ht="15.75" x14ac:dyDescent="0.25">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List'!$I:$I,MATCH('HFTD CPZ'!$B3567,'08W Project List'!$F:$F,0))),$K3567,#N/A)</f>
        <v>#N/A</v>
      </c>
      <c r="M3567" s="35" t="e">
        <f>IF(ISNUMBER(L3567),#N/A,IF(ISNUMBER(INDEX('Approved CPZ List'!$I:$I,MATCH('HFTD CPZ'!$B3567,'Approved CPZ List'!$B:$B,0))),$K3567,#N/A))</f>
        <v>#N/A</v>
      </c>
    </row>
    <row r="3568" spans="1:13" ht="15.75" x14ac:dyDescent="0.25">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List'!$I:$I,MATCH('HFTD CPZ'!$B3568,'08W Project List'!$F:$F,0))),$K3568,#N/A)</f>
        <v>#N/A</v>
      </c>
      <c r="M3568" s="35" t="e">
        <f>IF(ISNUMBER(L3568),#N/A,IF(ISNUMBER(INDEX('Approved CPZ List'!$I:$I,MATCH('HFTD CPZ'!$B3568,'Approved CPZ List'!$B:$B,0))),$K3568,#N/A))</f>
        <v>#N/A</v>
      </c>
    </row>
    <row r="3569" spans="1:13" ht="15.75" x14ac:dyDescent="0.25">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List'!$I:$I,MATCH('HFTD CPZ'!$B3569,'08W Project List'!$F:$F,0))),$K3569,#N/A)</f>
        <v>#N/A</v>
      </c>
      <c r="M3569" s="35" t="e">
        <f>IF(ISNUMBER(L3569),#N/A,IF(ISNUMBER(INDEX('Approved CPZ List'!$I:$I,MATCH('HFTD CPZ'!$B3569,'Approved CPZ List'!$B:$B,0))),$K3569,#N/A))</f>
        <v>#N/A</v>
      </c>
    </row>
    <row r="3570" spans="1:13" ht="15.75" x14ac:dyDescent="0.25">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List'!$I:$I,MATCH('HFTD CPZ'!$B3570,'08W Project List'!$F:$F,0))),$K3570,#N/A)</f>
        <v>#N/A</v>
      </c>
      <c r="M3570" s="35" t="e">
        <f>IF(ISNUMBER(L3570),#N/A,IF(ISNUMBER(INDEX('Approved CPZ List'!$I:$I,MATCH('HFTD CPZ'!$B3570,'Approved CPZ List'!$B:$B,0))),$K3570,#N/A))</f>
        <v>#N/A</v>
      </c>
    </row>
    <row r="3571" spans="1:13" ht="15.75" x14ac:dyDescent="0.25">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List'!$I:$I,MATCH('HFTD CPZ'!$B3571,'08W Project List'!$F:$F,0))),$K3571,#N/A)</f>
        <v>#N/A</v>
      </c>
      <c r="M3571" s="35" t="e">
        <f>IF(ISNUMBER(L3571),#N/A,IF(ISNUMBER(INDEX('Approved CPZ List'!$I:$I,MATCH('HFTD CPZ'!$B3571,'Approved CPZ List'!$B:$B,0))),$K3571,#N/A))</f>
        <v>#N/A</v>
      </c>
    </row>
    <row r="3572" spans="1:13" ht="15.75" x14ac:dyDescent="0.25">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List'!$I:$I,MATCH('HFTD CPZ'!$B3572,'08W Project List'!$F:$F,0))),$K3572,#N/A)</f>
        <v>#N/A</v>
      </c>
      <c r="M3572" s="35" t="e">
        <f>IF(ISNUMBER(L3572),#N/A,IF(ISNUMBER(INDEX('Approved CPZ List'!$I:$I,MATCH('HFTD CPZ'!$B3572,'Approved CPZ List'!$B:$B,0))),$K3572,#N/A))</f>
        <v>#N/A</v>
      </c>
    </row>
    <row r="3573" spans="1:13" ht="15.75" x14ac:dyDescent="0.25">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List'!$I:$I,MATCH('HFTD CPZ'!$B3573,'08W Project List'!$F:$F,0))),$K3573,#N/A)</f>
        <v>#N/A</v>
      </c>
      <c r="M3573" s="35" t="e">
        <f>IF(ISNUMBER(L3573),#N/A,IF(ISNUMBER(INDEX('Approved CPZ List'!$I:$I,MATCH('HFTD CPZ'!$B3573,'Approved CPZ List'!$B:$B,0))),$K3573,#N/A))</f>
        <v>#N/A</v>
      </c>
    </row>
    <row r="3574" spans="1:13" ht="15.75" x14ac:dyDescent="0.25">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List'!$I:$I,MATCH('HFTD CPZ'!$B3574,'08W Project List'!$F:$F,0))),$K3574,#N/A)</f>
        <v>#N/A</v>
      </c>
      <c r="M3574" s="35" t="e">
        <f>IF(ISNUMBER(L3574),#N/A,IF(ISNUMBER(INDEX('Approved CPZ List'!$I:$I,MATCH('HFTD CPZ'!$B3574,'Approved CPZ List'!$B:$B,0))),$K3574,#N/A))</f>
        <v>#N/A</v>
      </c>
    </row>
    <row r="3575" spans="1:13" ht="15.75" x14ac:dyDescent="0.25">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List'!$I:$I,MATCH('HFTD CPZ'!$B3575,'08W Project List'!$F:$F,0))),$K3575,#N/A)</f>
        <v>#N/A</v>
      </c>
      <c r="M3575" s="35" t="e">
        <f>IF(ISNUMBER(L3575),#N/A,IF(ISNUMBER(INDEX('Approved CPZ List'!$I:$I,MATCH('HFTD CPZ'!$B3575,'Approved CPZ List'!$B:$B,0))),$K3575,#N/A))</f>
        <v>#N/A</v>
      </c>
    </row>
    <row r="3576" spans="1:13" ht="15.75" x14ac:dyDescent="0.25">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List'!$I:$I,MATCH('HFTD CPZ'!$B3576,'08W Project List'!$F:$F,0))),$K3576,#N/A)</f>
        <v>#N/A</v>
      </c>
      <c r="M3576" s="35" t="e">
        <f>IF(ISNUMBER(L3576),#N/A,IF(ISNUMBER(INDEX('Approved CPZ List'!$I:$I,MATCH('HFTD CPZ'!$B3576,'Approved CPZ List'!$B:$B,0))),$K3576,#N/A))</f>
        <v>#N/A</v>
      </c>
    </row>
    <row r="3577" spans="1:13" ht="15.75" x14ac:dyDescent="0.25">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List'!$I:$I,MATCH('HFTD CPZ'!$B3577,'08W Project List'!$F:$F,0))),$K3577,#N/A)</f>
        <v>#N/A</v>
      </c>
      <c r="M3577" s="35" t="e">
        <f>IF(ISNUMBER(L3577),#N/A,IF(ISNUMBER(INDEX('Approved CPZ List'!$I:$I,MATCH('HFTD CPZ'!$B3577,'Approved CPZ List'!$B:$B,0))),$K3577,#N/A))</f>
        <v>#N/A</v>
      </c>
    </row>
    <row r="3578" spans="1:13" ht="15.75" x14ac:dyDescent="0.25">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List'!$I:$I,MATCH('HFTD CPZ'!$B3578,'08W Project List'!$F:$F,0))),$K3578,#N/A)</f>
        <v>#N/A</v>
      </c>
      <c r="M3578" s="35" t="e">
        <f>IF(ISNUMBER(L3578),#N/A,IF(ISNUMBER(INDEX('Approved CPZ List'!$I:$I,MATCH('HFTD CPZ'!$B3578,'Approved CPZ List'!$B:$B,0))),$K3578,#N/A))</f>
        <v>#N/A</v>
      </c>
    </row>
    <row r="3579" spans="1:13" ht="15.75" x14ac:dyDescent="0.25">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List'!$I:$I,MATCH('HFTD CPZ'!$B3579,'08W Project List'!$F:$F,0))),$K3579,#N/A)</f>
        <v>#N/A</v>
      </c>
      <c r="M3579" s="35" t="e">
        <f>IF(ISNUMBER(L3579),#N/A,IF(ISNUMBER(INDEX('Approved CPZ List'!$I:$I,MATCH('HFTD CPZ'!$B3579,'Approved CPZ List'!$B:$B,0))),$K3579,#N/A))</f>
        <v>#N/A</v>
      </c>
    </row>
    <row r="3580" spans="1:13" ht="15.75" x14ac:dyDescent="0.25">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List'!$I:$I,MATCH('HFTD CPZ'!$B3580,'08W Project List'!$F:$F,0))),$K3580,#N/A)</f>
        <v>#N/A</v>
      </c>
      <c r="M3580" s="35" t="e">
        <f>IF(ISNUMBER(L3580),#N/A,IF(ISNUMBER(INDEX('Approved CPZ List'!$I:$I,MATCH('HFTD CPZ'!$B3580,'Approved CPZ List'!$B:$B,0))),$K3580,#N/A))</f>
        <v>#N/A</v>
      </c>
    </row>
    <row r="3581" spans="1:13" ht="15.75" x14ac:dyDescent="0.25">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List'!$I:$I,MATCH('HFTD CPZ'!$B3581,'08W Project List'!$F:$F,0))),$K3581,#N/A)</f>
        <v>#N/A</v>
      </c>
      <c r="M3581" s="35" t="e">
        <f>IF(ISNUMBER(L3581),#N/A,IF(ISNUMBER(INDEX('Approved CPZ List'!$I:$I,MATCH('HFTD CPZ'!$B3581,'Approved CPZ List'!$B:$B,0))),$K3581,#N/A))</f>
        <v>#N/A</v>
      </c>
    </row>
    <row r="3582" spans="1:13" ht="15.75" x14ac:dyDescent="0.25">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List'!$I:$I,MATCH('HFTD CPZ'!$B3582,'08W Project List'!$F:$F,0))),$K3582,#N/A)</f>
        <v>#N/A</v>
      </c>
      <c r="M3582" s="35" t="e">
        <f>IF(ISNUMBER(L3582),#N/A,IF(ISNUMBER(INDEX('Approved CPZ List'!$I:$I,MATCH('HFTD CPZ'!$B3582,'Approved CPZ List'!$B:$B,0))),$K3582,#N/A))</f>
        <v>#N/A</v>
      </c>
    </row>
    <row r="3583" spans="1:13" ht="15.75" x14ac:dyDescent="0.25">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List'!$I:$I,MATCH('HFTD CPZ'!$B3583,'08W Project List'!$F:$F,0))),$K3583,#N/A)</f>
        <v>#N/A</v>
      </c>
      <c r="M3583" s="35" t="e">
        <f>IF(ISNUMBER(L3583),#N/A,IF(ISNUMBER(INDEX('Approved CPZ List'!$I:$I,MATCH('HFTD CPZ'!$B3583,'Approved CPZ List'!$B:$B,0))),$K3583,#N/A))</f>
        <v>#N/A</v>
      </c>
    </row>
    <row r="3584" spans="1:13" ht="15.75" x14ac:dyDescent="0.25">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List'!$I:$I,MATCH('HFTD CPZ'!$B3584,'08W Project List'!$F:$F,0))),$K3584,#N/A)</f>
        <v>#N/A</v>
      </c>
      <c r="M3584" s="35" t="e">
        <f>IF(ISNUMBER(L3584),#N/A,IF(ISNUMBER(INDEX('Approved CPZ List'!$I:$I,MATCH('HFTD CPZ'!$B3584,'Approved CPZ List'!$B:$B,0))),$K3584,#N/A))</f>
        <v>#N/A</v>
      </c>
    </row>
    <row r="3585" spans="1:13" ht="15.75" x14ac:dyDescent="0.25">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List'!$I:$I,MATCH('HFTD CPZ'!$B3585,'08W Project List'!$F:$F,0))),$K3585,#N/A)</f>
        <v>#N/A</v>
      </c>
      <c r="M3585" s="35" t="e">
        <f>IF(ISNUMBER(L3585),#N/A,IF(ISNUMBER(INDEX('Approved CPZ List'!$I:$I,MATCH('HFTD CPZ'!$B3585,'Approved CPZ List'!$B:$B,0))),$K3585,#N/A))</f>
        <v>#N/A</v>
      </c>
    </row>
    <row r="3586" spans="1:13" ht="15.75" x14ac:dyDescent="0.25">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List'!$I:$I,MATCH('HFTD CPZ'!$B3586,'08W Project List'!$F:$F,0))),$K3586,#N/A)</f>
        <v>#N/A</v>
      </c>
      <c r="M3586" s="35" t="e">
        <f>IF(ISNUMBER(L3586),#N/A,IF(ISNUMBER(INDEX('Approved CPZ List'!$I:$I,MATCH('HFTD CPZ'!$B3586,'Approved CPZ List'!$B:$B,0))),$K3586,#N/A))</f>
        <v>#N/A</v>
      </c>
    </row>
    <row r="3587" spans="1:13" ht="15.75" x14ac:dyDescent="0.25">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List'!$I:$I,MATCH('HFTD CPZ'!$B3587,'08W Project List'!$F:$F,0))),$K3587,#N/A)</f>
        <v>#N/A</v>
      </c>
      <c r="M3587" s="35" t="e">
        <f>IF(ISNUMBER(L3587),#N/A,IF(ISNUMBER(INDEX('Approved CPZ List'!$I:$I,MATCH('HFTD CPZ'!$B3587,'Approved CPZ List'!$B:$B,0))),$K3587,#N/A))</f>
        <v>#N/A</v>
      </c>
    </row>
    <row r="3588" spans="1:13" ht="15.75" x14ac:dyDescent="0.25">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List'!$I:$I,MATCH('HFTD CPZ'!$B3588,'08W Project List'!$F:$F,0))),$K3588,#N/A)</f>
        <v>#N/A</v>
      </c>
      <c r="M3588" s="35" t="e">
        <f>IF(ISNUMBER(L3588),#N/A,IF(ISNUMBER(INDEX('Approved CPZ List'!$I:$I,MATCH('HFTD CPZ'!$B3588,'Approved CPZ List'!$B:$B,0))),$K3588,#N/A))</f>
        <v>#N/A</v>
      </c>
    </row>
    <row r="3589" spans="1:13" ht="15.75" x14ac:dyDescent="0.25">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List'!$I:$I,MATCH('HFTD CPZ'!$B3589,'08W Project List'!$F:$F,0))),$K3589,#N/A)</f>
        <v>#N/A</v>
      </c>
      <c r="M3589" s="35" t="e">
        <f>IF(ISNUMBER(L3589),#N/A,IF(ISNUMBER(INDEX('Approved CPZ List'!$I:$I,MATCH('HFTD CPZ'!$B3589,'Approved CPZ List'!$B:$B,0))),$K3589,#N/A))</f>
        <v>#N/A</v>
      </c>
    </row>
    <row r="3590" spans="1:13" ht="15.75" x14ac:dyDescent="0.25">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List'!$I:$I,MATCH('HFTD CPZ'!$B3590,'08W Project List'!$F:$F,0))),$K3590,#N/A)</f>
        <v>#N/A</v>
      </c>
      <c r="M3590" s="35" t="e">
        <f>IF(ISNUMBER(L3590),#N/A,IF(ISNUMBER(INDEX('Approved CPZ List'!$I:$I,MATCH('HFTD CPZ'!$B3590,'Approved CPZ List'!$B:$B,0))),$K3590,#N/A))</f>
        <v>#N/A</v>
      </c>
    </row>
    <row r="3591" spans="1:13" ht="15.75" x14ac:dyDescent="0.25">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List'!$I:$I,MATCH('HFTD CPZ'!$B3591,'08W Project List'!$F:$F,0))),$K3591,#N/A)</f>
        <v>#N/A</v>
      </c>
      <c r="M3591" s="35" t="e">
        <f>IF(ISNUMBER(L3591),#N/A,IF(ISNUMBER(INDEX('Approved CPZ List'!$I:$I,MATCH('HFTD CPZ'!$B3591,'Approved CPZ List'!$B:$B,0))),$K3591,#N/A))</f>
        <v>#N/A</v>
      </c>
    </row>
    <row r="3592" spans="1:13" ht="15.75" x14ac:dyDescent="0.25">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List'!$I:$I,MATCH('HFTD CPZ'!$B3592,'08W Project List'!$F:$F,0))),$K3592,#N/A)</f>
        <v>#N/A</v>
      </c>
      <c r="M3592" s="35" t="e">
        <f>IF(ISNUMBER(L3592),#N/A,IF(ISNUMBER(INDEX('Approved CPZ List'!$I:$I,MATCH('HFTD CPZ'!$B3592,'Approved CPZ List'!$B:$B,0))),$K3592,#N/A))</f>
        <v>#N/A</v>
      </c>
    </row>
    <row r="3593" spans="1:13" ht="15.75" x14ac:dyDescent="0.25">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List'!$I:$I,MATCH('HFTD CPZ'!$B3593,'08W Project List'!$F:$F,0))),$K3593,#N/A)</f>
        <v>#N/A</v>
      </c>
      <c r="M3593" s="35" t="e">
        <f>IF(ISNUMBER(L3593),#N/A,IF(ISNUMBER(INDEX('Approved CPZ List'!$I:$I,MATCH('HFTD CPZ'!$B3593,'Approved CPZ List'!$B:$B,0))),$K3593,#N/A))</f>
        <v>#N/A</v>
      </c>
    </row>
    <row r="3594" spans="1:13" ht="15.75" x14ac:dyDescent="0.25">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List'!$I:$I,MATCH('HFTD CPZ'!$B3594,'08W Project List'!$F:$F,0))),$K3594,#N/A)</f>
        <v>#N/A</v>
      </c>
      <c r="M3594" s="35" t="e">
        <f>IF(ISNUMBER(L3594),#N/A,IF(ISNUMBER(INDEX('Approved CPZ List'!$I:$I,MATCH('HFTD CPZ'!$B3594,'Approved CPZ List'!$B:$B,0))),$K3594,#N/A))</f>
        <v>#N/A</v>
      </c>
    </row>
    <row r="3595" spans="1:13" ht="15.75" x14ac:dyDescent="0.25">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List'!$I:$I,MATCH('HFTD CPZ'!$B3595,'08W Project List'!$F:$F,0))),$K3595,#N/A)</f>
        <v>#N/A</v>
      </c>
      <c r="M3595" s="35" t="e">
        <f>IF(ISNUMBER(L3595),#N/A,IF(ISNUMBER(INDEX('Approved CPZ List'!$I:$I,MATCH('HFTD CPZ'!$B3595,'Approved CPZ List'!$B:$B,0))),$K3595,#N/A))</f>
        <v>#N/A</v>
      </c>
    </row>
    <row r="3596" spans="1:13" ht="15.75" x14ac:dyDescent="0.25">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List'!$I:$I,MATCH('HFTD CPZ'!$B3596,'08W Project List'!$F:$F,0))),$K3596,#N/A)</f>
        <v>#N/A</v>
      </c>
      <c r="M3596" s="35" t="e">
        <f>IF(ISNUMBER(L3596),#N/A,IF(ISNUMBER(INDEX('Approved CPZ List'!$I:$I,MATCH('HFTD CPZ'!$B3596,'Approved CPZ List'!$B:$B,0))),$K3596,#N/A))</f>
        <v>#N/A</v>
      </c>
    </row>
    <row r="3597" spans="1:13" ht="15.75" x14ac:dyDescent="0.25">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List'!$I:$I,MATCH('HFTD CPZ'!$B3597,'08W Project List'!$F:$F,0))),$K3597,#N/A)</f>
        <v>#N/A</v>
      </c>
      <c r="M3597" s="35" t="e">
        <f>IF(ISNUMBER(L3597),#N/A,IF(ISNUMBER(INDEX('Approved CPZ List'!$I:$I,MATCH('HFTD CPZ'!$B3597,'Approved CPZ List'!$B:$B,0))),$K3597,#N/A))</f>
        <v>#N/A</v>
      </c>
    </row>
    <row r="3598" spans="1:13" ht="15.75" x14ac:dyDescent="0.25">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List'!$I:$I,MATCH('HFTD CPZ'!$B3598,'08W Project List'!$F:$F,0))),$K3598,#N/A)</f>
        <v>#N/A</v>
      </c>
      <c r="M3598" s="35" t="e">
        <f>IF(ISNUMBER(L3598),#N/A,IF(ISNUMBER(INDEX('Approved CPZ List'!$I:$I,MATCH('HFTD CPZ'!$B3598,'Approved CPZ List'!$B:$B,0))),$K3598,#N/A))</f>
        <v>#N/A</v>
      </c>
    </row>
    <row r="3599" spans="1:13" ht="15.75" x14ac:dyDescent="0.25">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List'!$I:$I,MATCH('HFTD CPZ'!$B3599,'08W Project List'!$F:$F,0))),$K3599,#N/A)</f>
        <v>#N/A</v>
      </c>
      <c r="M3599" s="35" t="e">
        <f>IF(ISNUMBER(L3599),#N/A,IF(ISNUMBER(INDEX('Approved CPZ List'!$I:$I,MATCH('HFTD CPZ'!$B3599,'Approved CPZ List'!$B:$B,0))),$K3599,#N/A))</f>
        <v>#N/A</v>
      </c>
    </row>
    <row r="3600" spans="1:13" ht="15.75" x14ac:dyDescent="0.25">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List'!$I:$I,MATCH('HFTD CPZ'!$B3600,'08W Project List'!$F:$F,0))),$K3600,#N/A)</f>
        <v>#N/A</v>
      </c>
      <c r="M3600" s="35" t="e">
        <f>IF(ISNUMBER(L3600),#N/A,IF(ISNUMBER(INDEX('Approved CPZ List'!$I:$I,MATCH('HFTD CPZ'!$B3600,'Approved CPZ List'!$B:$B,0))),$K3600,#N/A))</f>
        <v>#N/A</v>
      </c>
    </row>
    <row r="3601" spans="1:13" ht="15.75" x14ac:dyDescent="0.25">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List'!$I:$I,MATCH('HFTD CPZ'!$B3601,'08W Project List'!$F:$F,0))),$K3601,#N/A)</f>
        <v>#N/A</v>
      </c>
      <c r="M3601" s="35" t="e">
        <f>IF(ISNUMBER(L3601),#N/A,IF(ISNUMBER(INDEX('Approved CPZ List'!$I:$I,MATCH('HFTD CPZ'!$B3601,'Approved CPZ List'!$B:$B,0))),$K3601,#N/A))</f>
        <v>#N/A</v>
      </c>
    </row>
    <row r="3602" spans="1:13" ht="15.75" x14ac:dyDescent="0.25">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List'!$I:$I,MATCH('HFTD CPZ'!$B3602,'08W Project List'!$F:$F,0))),$K3602,#N/A)</f>
        <v>#N/A</v>
      </c>
      <c r="M3602" s="35" t="e">
        <f>IF(ISNUMBER(L3602),#N/A,IF(ISNUMBER(INDEX('Approved CPZ List'!$I:$I,MATCH('HFTD CPZ'!$B3602,'Approved CPZ List'!$B:$B,0))),$K3602,#N/A))</f>
        <v>#N/A</v>
      </c>
    </row>
    <row r="3603" spans="1:13" ht="15.75" x14ac:dyDescent="0.25">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List'!$I:$I,MATCH('HFTD CPZ'!$B3603,'08W Project List'!$F:$F,0))),$K3603,#N/A)</f>
        <v>#N/A</v>
      </c>
      <c r="M3603" s="35" t="e">
        <f>IF(ISNUMBER(L3603),#N/A,IF(ISNUMBER(INDEX('Approved CPZ List'!$I:$I,MATCH('HFTD CPZ'!$B3603,'Approved CPZ List'!$B:$B,0))),$K3603,#N/A))</f>
        <v>#N/A</v>
      </c>
    </row>
    <row r="3604" spans="1:13" ht="15.75" x14ac:dyDescent="0.25">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List'!$I:$I,MATCH('HFTD CPZ'!$B3604,'08W Project List'!$F:$F,0))),$K3604,#N/A)</f>
        <v>#N/A</v>
      </c>
      <c r="M3604" s="35" t="e">
        <f>IF(ISNUMBER(L3604),#N/A,IF(ISNUMBER(INDEX('Approved CPZ List'!$I:$I,MATCH('HFTD CPZ'!$B3604,'Approved CPZ List'!$B:$B,0))),$K3604,#N/A))</f>
        <v>#N/A</v>
      </c>
    </row>
    <row r="3605" spans="1:13" ht="15.75" x14ac:dyDescent="0.25">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List'!$I:$I,MATCH('HFTD CPZ'!$B3605,'08W Project List'!$F:$F,0))),$K3605,#N/A)</f>
        <v>#N/A</v>
      </c>
      <c r="M3605" s="35" t="e">
        <f>IF(ISNUMBER(L3605),#N/A,IF(ISNUMBER(INDEX('Approved CPZ List'!$I:$I,MATCH('HFTD CPZ'!$B3605,'Approved CPZ List'!$B:$B,0))),$K3605,#N/A))</f>
        <v>#N/A</v>
      </c>
    </row>
    <row r="3606" spans="1:13" ht="15.75" x14ac:dyDescent="0.25">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List'!$I:$I,MATCH('HFTD CPZ'!$B3606,'08W Project List'!$F:$F,0))),$K3606,#N/A)</f>
        <v>#N/A</v>
      </c>
      <c r="M3606" s="35" t="e">
        <f>IF(ISNUMBER(L3606),#N/A,IF(ISNUMBER(INDEX('Approved CPZ List'!$I:$I,MATCH('HFTD CPZ'!$B3606,'Approved CPZ List'!$B:$B,0))),$K3606,#N/A))</f>
        <v>#N/A</v>
      </c>
    </row>
    <row r="3607" spans="1:13" ht="15.75" x14ac:dyDescent="0.25">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List'!$I:$I,MATCH('HFTD CPZ'!$B3607,'08W Project List'!$F:$F,0))),$K3607,#N/A)</f>
        <v>#N/A</v>
      </c>
      <c r="M3607" s="35" t="e">
        <f>IF(ISNUMBER(L3607),#N/A,IF(ISNUMBER(INDEX('Approved CPZ List'!$I:$I,MATCH('HFTD CPZ'!$B3607,'Approved CPZ List'!$B:$B,0))),$K3607,#N/A))</f>
        <v>#N/A</v>
      </c>
    </row>
    <row r="3608" spans="1:13" ht="15.75" x14ac:dyDescent="0.25">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List'!$I:$I,MATCH('HFTD CPZ'!$B3608,'08W Project List'!$F:$F,0))),$K3608,#N/A)</f>
        <v>#N/A</v>
      </c>
      <c r="M3608" s="35" t="e">
        <f>IF(ISNUMBER(L3608),#N/A,IF(ISNUMBER(INDEX('Approved CPZ List'!$I:$I,MATCH('HFTD CPZ'!$B3608,'Approved CPZ List'!$B:$B,0))),$K3608,#N/A))</f>
        <v>#N/A</v>
      </c>
    </row>
    <row r="3609" spans="1:13" ht="15.75" x14ac:dyDescent="0.25">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List'!$I:$I,MATCH('HFTD CPZ'!$B3609,'08W Project List'!$F:$F,0))),$K3609,#N/A)</f>
        <v>#N/A</v>
      </c>
      <c r="M3609" s="35" t="e">
        <f>IF(ISNUMBER(L3609),#N/A,IF(ISNUMBER(INDEX('Approved CPZ List'!$I:$I,MATCH('HFTD CPZ'!$B3609,'Approved CPZ List'!$B:$B,0))),$K3609,#N/A))</f>
        <v>#N/A</v>
      </c>
    </row>
    <row r="3610" spans="1:13" ht="15.75" x14ac:dyDescent="0.25">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List'!$I:$I,MATCH('HFTD CPZ'!$B3610,'08W Project List'!$F:$F,0))),$K3610,#N/A)</f>
        <v>#N/A</v>
      </c>
      <c r="M3610" s="35" t="e">
        <f>IF(ISNUMBER(L3610),#N/A,IF(ISNUMBER(INDEX('Approved CPZ List'!$I:$I,MATCH('HFTD CPZ'!$B3610,'Approved CPZ List'!$B:$B,0))),$K3610,#N/A))</f>
        <v>#N/A</v>
      </c>
    </row>
    <row r="3611" spans="1:13" ht="15.75" x14ac:dyDescent="0.25">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List'!$I:$I,MATCH('HFTD CPZ'!$B3611,'08W Project List'!$F:$F,0))),$K3611,#N/A)</f>
        <v>#N/A</v>
      </c>
      <c r="M3611" s="35" t="e">
        <f>IF(ISNUMBER(L3611),#N/A,IF(ISNUMBER(INDEX('Approved CPZ List'!$I:$I,MATCH('HFTD CPZ'!$B3611,'Approved CPZ List'!$B:$B,0))),$K3611,#N/A))</f>
        <v>#N/A</v>
      </c>
    </row>
    <row r="3612" spans="1:13" ht="15.75" x14ac:dyDescent="0.25">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List'!$I:$I,MATCH('HFTD CPZ'!$B3612,'08W Project List'!$F:$F,0))),$K3612,#N/A)</f>
        <v>#N/A</v>
      </c>
      <c r="M3612" s="35" t="e">
        <f>IF(ISNUMBER(L3612),#N/A,IF(ISNUMBER(INDEX('Approved CPZ List'!$I:$I,MATCH('HFTD CPZ'!$B3612,'Approved CPZ List'!$B:$B,0))),$K3612,#N/A))</f>
        <v>#N/A</v>
      </c>
    </row>
    <row r="3613" spans="1:13" ht="15.75" x14ac:dyDescent="0.25">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List'!$I:$I,MATCH('HFTD CPZ'!$B3613,'08W Project List'!$F:$F,0))),$K3613,#N/A)</f>
        <v>#N/A</v>
      </c>
      <c r="M3613" s="35" t="e">
        <f>IF(ISNUMBER(L3613),#N/A,IF(ISNUMBER(INDEX('Approved CPZ List'!$I:$I,MATCH('HFTD CPZ'!$B3613,'Approved CPZ List'!$B:$B,0))),$K3613,#N/A))</f>
        <v>#N/A</v>
      </c>
    </row>
    <row r="3614" spans="1:13" ht="15.75" x14ac:dyDescent="0.25">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List'!$I:$I,MATCH('HFTD CPZ'!$B3614,'08W Project List'!$F:$F,0))),$K3614,#N/A)</f>
        <v>#N/A</v>
      </c>
      <c r="M3614" s="35" t="e">
        <f>IF(ISNUMBER(L3614),#N/A,IF(ISNUMBER(INDEX('Approved CPZ List'!$I:$I,MATCH('HFTD CPZ'!$B3614,'Approved CPZ List'!$B:$B,0))),$K3614,#N/A))</f>
        <v>#N/A</v>
      </c>
    </row>
    <row r="3615" spans="1:13" ht="15.75" x14ac:dyDescent="0.25">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List'!$I:$I,MATCH('HFTD CPZ'!$B3615,'08W Project List'!$F:$F,0))),$K3615,#N/A)</f>
        <v>#N/A</v>
      </c>
      <c r="M3615" s="35" t="e">
        <f>IF(ISNUMBER(L3615),#N/A,IF(ISNUMBER(INDEX('Approved CPZ List'!$I:$I,MATCH('HFTD CPZ'!$B3615,'Approved CPZ List'!$B:$B,0))),$K3615,#N/A))</f>
        <v>#N/A</v>
      </c>
    </row>
    <row r="3616" spans="1:13" ht="15.75" x14ac:dyDescent="0.25">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List'!$I:$I,MATCH('HFTD CPZ'!$B3616,'08W Project List'!$F:$F,0))),$K3616,#N/A)</f>
        <v>#N/A</v>
      </c>
      <c r="M3616" s="35" t="e">
        <f>IF(ISNUMBER(L3616),#N/A,IF(ISNUMBER(INDEX('Approved CPZ List'!$I:$I,MATCH('HFTD CPZ'!$B3616,'Approved CPZ List'!$B:$B,0))),$K3616,#N/A))</f>
        <v>#N/A</v>
      </c>
    </row>
    <row r="3617" spans="1:13" ht="15.75" x14ac:dyDescent="0.25">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List'!$I:$I,MATCH('HFTD CPZ'!$B3617,'08W Project List'!$F:$F,0))),$K3617,#N/A)</f>
        <v>#N/A</v>
      </c>
      <c r="M3617" s="35" t="e">
        <f>IF(ISNUMBER(L3617),#N/A,IF(ISNUMBER(INDEX('Approved CPZ List'!$I:$I,MATCH('HFTD CPZ'!$B3617,'Approved CPZ List'!$B:$B,0))),$K3617,#N/A))</f>
        <v>#N/A</v>
      </c>
    </row>
    <row r="3618" spans="1:13" ht="15.75" x14ac:dyDescent="0.25">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List'!$I:$I,MATCH('HFTD CPZ'!$B3618,'08W Project List'!$F:$F,0))),$K3618,#N/A)</f>
        <v>#N/A</v>
      </c>
      <c r="M3618" s="35" t="e">
        <f>IF(ISNUMBER(L3618),#N/A,IF(ISNUMBER(INDEX('Approved CPZ List'!$I:$I,MATCH('HFTD CPZ'!$B3618,'Approved CPZ List'!$B:$B,0))),$K3618,#N/A))</f>
        <v>#N/A</v>
      </c>
    </row>
    <row r="3619" spans="1:13" ht="15.75" x14ac:dyDescent="0.25">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List'!$I:$I,MATCH('HFTD CPZ'!$B3619,'08W Project List'!$F:$F,0))),$K3619,#N/A)</f>
        <v>#N/A</v>
      </c>
      <c r="M3619" s="35" t="e">
        <f>IF(ISNUMBER(L3619),#N/A,IF(ISNUMBER(INDEX('Approved CPZ List'!$I:$I,MATCH('HFTD CPZ'!$B3619,'Approved CPZ List'!$B:$B,0))),$K3619,#N/A))</f>
        <v>#N/A</v>
      </c>
    </row>
    <row r="3620" spans="1:13" ht="15.75" x14ac:dyDescent="0.25">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List'!$I:$I,MATCH('HFTD CPZ'!$B3620,'08W Project List'!$F:$F,0))),$K3620,#N/A)</f>
        <v>#N/A</v>
      </c>
      <c r="M3620" s="35" t="e">
        <f>IF(ISNUMBER(L3620),#N/A,IF(ISNUMBER(INDEX('Approved CPZ List'!$I:$I,MATCH('HFTD CPZ'!$B3620,'Approved CPZ List'!$B:$B,0))),$K3620,#N/A))</f>
        <v>#N/A</v>
      </c>
    </row>
    <row r="3621" spans="1:13" ht="15.75" x14ac:dyDescent="0.25">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List'!$I:$I,MATCH('HFTD CPZ'!$B3621,'08W Project List'!$F:$F,0))),$K3621,#N/A)</f>
        <v>#N/A</v>
      </c>
      <c r="M3621" s="35" t="e">
        <f>IF(ISNUMBER(L3621),#N/A,IF(ISNUMBER(INDEX('Approved CPZ List'!$I:$I,MATCH('HFTD CPZ'!$B3621,'Approved CPZ List'!$B:$B,0))),$K3621,#N/A))</f>
        <v>#N/A</v>
      </c>
    </row>
    <row r="3622" spans="1:13" ht="15.75" x14ac:dyDescent="0.25">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List'!$I:$I,MATCH('HFTD CPZ'!$B3622,'08W Project List'!$F:$F,0))),$K3622,#N/A)</f>
        <v>#N/A</v>
      </c>
      <c r="M3622" s="35" t="e">
        <f>IF(ISNUMBER(L3622),#N/A,IF(ISNUMBER(INDEX('Approved CPZ List'!$I:$I,MATCH('HFTD CPZ'!$B3622,'Approved CPZ List'!$B:$B,0))),$K3622,#N/A))</f>
        <v>#N/A</v>
      </c>
    </row>
    <row r="3623" spans="1:13" ht="15.75" x14ac:dyDescent="0.25">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List'!$I:$I,MATCH('HFTD CPZ'!$B3623,'08W Project List'!$F:$F,0))),$K3623,#N/A)</f>
        <v>#N/A</v>
      </c>
      <c r="M3623" s="35" t="e">
        <f>IF(ISNUMBER(L3623),#N/A,IF(ISNUMBER(INDEX('Approved CPZ List'!$I:$I,MATCH('HFTD CPZ'!$B3623,'Approved CPZ List'!$B:$B,0))),$K3623,#N/A))</f>
        <v>#N/A</v>
      </c>
    </row>
    <row r="3624" spans="1:13" ht="15.75" x14ac:dyDescent="0.25">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List'!$I:$I,MATCH('HFTD CPZ'!$B3624,'08W Project List'!$F:$F,0))),$K3624,#N/A)</f>
        <v>#N/A</v>
      </c>
      <c r="M3624" s="35" t="e">
        <f>IF(ISNUMBER(L3624),#N/A,IF(ISNUMBER(INDEX('Approved CPZ List'!$I:$I,MATCH('HFTD CPZ'!$B3624,'Approved CPZ List'!$B:$B,0))),$K3624,#N/A))</f>
        <v>#N/A</v>
      </c>
    </row>
    <row r="3625" spans="1:13" ht="15.75" x14ac:dyDescent="0.25">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List'!$I:$I,MATCH('HFTD CPZ'!$B3625,'08W Project List'!$F:$F,0))),$K3625,#N/A)</f>
        <v>#N/A</v>
      </c>
      <c r="M3625" s="35" t="e">
        <f>IF(ISNUMBER(L3625),#N/A,IF(ISNUMBER(INDEX('Approved CPZ List'!$I:$I,MATCH('HFTD CPZ'!$B3625,'Approved CPZ List'!$B:$B,0))),$K3625,#N/A))</f>
        <v>#N/A</v>
      </c>
    </row>
    <row r="3626" spans="1:13" ht="15.75" x14ac:dyDescent="0.25">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List'!$I:$I,MATCH('HFTD CPZ'!$B3626,'08W Project List'!$F:$F,0))),$K3626,#N/A)</f>
        <v>#N/A</v>
      </c>
      <c r="M3626" s="35" t="e">
        <f>IF(ISNUMBER(L3626),#N/A,IF(ISNUMBER(INDEX('Approved CPZ List'!$I:$I,MATCH('HFTD CPZ'!$B3626,'Approved CPZ List'!$B:$B,0))),$K3626,#N/A))</f>
        <v>#N/A</v>
      </c>
    </row>
    <row r="3627" spans="1:13" ht="15.75" x14ac:dyDescent="0.25">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List'!$I:$I,MATCH('HFTD CPZ'!$B3627,'08W Project List'!$F:$F,0))),$K3627,#N/A)</f>
        <v>#N/A</v>
      </c>
      <c r="M3627" s="35" t="e">
        <f>IF(ISNUMBER(L3627),#N/A,IF(ISNUMBER(INDEX('Approved CPZ List'!$I:$I,MATCH('HFTD CPZ'!$B3627,'Approved CPZ List'!$B:$B,0))),$K3627,#N/A))</f>
        <v>#N/A</v>
      </c>
    </row>
    <row r="3628" spans="1:13" ht="15.75" x14ac:dyDescent="0.25">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List'!$I:$I,MATCH('HFTD CPZ'!$B3628,'08W Project List'!$F:$F,0))),$K3628,#N/A)</f>
        <v>#N/A</v>
      </c>
      <c r="M3628" s="35" t="e">
        <f>IF(ISNUMBER(L3628),#N/A,IF(ISNUMBER(INDEX('Approved CPZ List'!$I:$I,MATCH('HFTD CPZ'!$B3628,'Approved CPZ List'!$B:$B,0))),$K3628,#N/A))</f>
        <v>#N/A</v>
      </c>
    </row>
    <row r="3629" spans="1:13" ht="15.75" x14ac:dyDescent="0.25">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List'!$I:$I,MATCH('HFTD CPZ'!$B3629,'08W Project List'!$F:$F,0))),$K3629,#N/A)</f>
        <v>#N/A</v>
      </c>
      <c r="M3629" s="35" t="e">
        <f>IF(ISNUMBER(L3629),#N/A,IF(ISNUMBER(INDEX('Approved CPZ List'!$I:$I,MATCH('HFTD CPZ'!$B3629,'Approved CPZ List'!$B:$B,0))),$K3629,#N/A))</f>
        <v>#N/A</v>
      </c>
    </row>
    <row r="3630" spans="1:13" ht="15.75" x14ac:dyDescent="0.25">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List'!$I:$I,MATCH('HFTD CPZ'!$B3630,'08W Project List'!$F:$F,0))),$K3630,#N/A)</f>
        <v>#N/A</v>
      </c>
      <c r="M3630" s="35" t="e">
        <f>IF(ISNUMBER(L3630),#N/A,IF(ISNUMBER(INDEX('Approved CPZ List'!$I:$I,MATCH('HFTD CPZ'!$B3630,'Approved CPZ List'!$B:$B,0))),$K3630,#N/A))</f>
        <v>#N/A</v>
      </c>
    </row>
    <row r="3631" spans="1:13" ht="15.75" x14ac:dyDescent="0.25">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List'!$I:$I,MATCH('HFTD CPZ'!$B3631,'08W Project List'!$F:$F,0))),$K3631,#N/A)</f>
        <v>#N/A</v>
      </c>
      <c r="M3631" s="35" t="e">
        <f>IF(ISNUMBER(L3631),#N/A,IF(ISNUMBER(INDEX('Approved CPZ List'!$I:$I,MATCH('HFTD CPZ'!$B3631,'Approved CPZ List'!$B:$B,0))),$K3631,#N/A))</f>
        <v>#N/A</v>
      </c>
    </row>
    <row r="3632" spans="1:13" ht="15.75" x14ac:dyDescent="0.25">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List'!$I:$I,MATCH('HFTD CPZ'!$B3632,'08W Project List'!$F:$F,0))),$K3632,#N/A)</f>
        <v>#N/A</v>
      </c>
      <c r="M3632" s="35" t="e">
        <f>IF(ISNUMBER(L3632),#N/A,IF(ISNUMBER(INDEX('Approved CPZ List'!$I:$I,MATCH('HFTD CPZ'!$B3632,'Approved CPZ List'!$B:$B,0))),$K3632,#N/A))</f>
        <v>#N/A</v>
      </c>
    </row>
    <row r="3633" spans="1:13" ht="15.75" x14ac:dyDescent="0.25">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List'!$I:$I,MATCH('HFTD CPZ'!$B3633,'08W Project List'!$F:$F,0))),$K3633,#N/A)</f>
        <v>#N/A</v>
      </c>
      <c r="M3633" s="35" t="e">
        <f>IF(ISNUMBER(L3633),#N/A,IF(ISNUMBER(INDEX('Approved CPZ List'!$I:$I,MATCH('HFTD CPZ'!$B3633,'Approved CPZ List'!$B:$B,0))),$K3633,#N/A))</f>
        <v>#N/A</v>
      </c>
    </row>
    <row r="3634" spans="1:13" ht="15.75" x14ac:dyDescent="0.25">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List'!$I:$I,MATCH('HFTD CPZ'!$B3634,'08W Project List'!$F:$F,0))),$K3634,#N/A)</f>
        <v>#N/A</v>
      </c>
      <c r="M3634" s="35" t="e">
        <f>IF(ISNUMBER(L3634),#N/A,IF(ISNUMBER(INDEX('Approved CPZ List'!$I:$I,MATCH('HFTD CPZ'!$B3634,'Approved CPZ List'!$B:$B,0))),$K3634,#N/A))</f>
        <v>#N/A</v>
      </c>
    </row>
    <row r="3635" spans="1:13" ht="15.75" x14ac:dyDescent="0.25">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List'!$I:$I,MATCH('HFTD CPZ'!$B3635,'08W Project List'!$F:$F,0))),$K3635,#N/A)</f>
        <v>#N/A</v>
      </c>
      <c r="M3635" s="35" t="e">
        <f>IF(ISNUMBER(L3635),#N/A,IF(ISNUMBER(INDEX('Approved CPZ List'!$I:$I,MATCH('HFTD CPZ'!$B3635,'Approved CPZ List'!$B:$B,0))),$K3635,#N/A))</f>
        <v>#N/A</v>
      </c>
    </row>
    <row r="3636" spans="1:13" ht="15.75" x14ac:dyDescent="0.25">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List'!$I:$I,MATCH('HFTD CPZ'!$B3636,'08W Project List'!$F:$F,0))),$K3636,#N/A)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5"/>
  <sheetViews>
    <sheetView showGridLines="0" zoomScale="72" zoomScaleNormal="72" zoomScaleSheetLayoutView="70" workbookViewId="0">
      <selection activeCell="C78" sqref="C78"/>
    </sheetView>
  </sheetViews>
  <sheetFormatPr defaultColWidth="8.85546875" defaultRowHeight="15" x14ac:dyDescent="0.25"/>
  <cols>
    <col min="1" max="1" width="11.28515625" style="39" customWidth="1"/>
    <col min="2" max="2" width="3.42578125" style="86" customWidth="1"/>
    <col min="3" max="3" width="35.5703125" style="39" customWidth="1"/>
    <col min="4" max="4" width="23.7109375" style="39" bestFit="1" customWidth="1"/>
    <col min="5" max="7" width="16.42578125" style="39" customWidth="1"/>
    <col min="8" max="8" width="22.42578125" style="39" customWidth="1"/>
    <col min="9" max="9" width="47.5703125" style="39" customWidth="1"/>
    <col min="10" max="10" width="0.140625" style="39" hidden="1" customWidth="1"/>
    <col min="11" max="18" width="16.42578125" style="39" customWidth="1"/>
    <col min="19" max="16384" width="8.85546875" style="39"/>
  </cols>
  <sheetData>
    <row r="1" spans="2:12" ht="30" customHeight="1" x14ac:dyDescent="0.25">
      <c r="C1" s="86"/>
      <c r="D1" s="86"/>
      <c r="E1" s="86"/>
      <c r="F1" s="86"/>
      <c r="G1" s="86"/>
      <c r="H1" s="86"/>
      <c r="I1" s="86"/>
      <c r="J1" s="86"/>
      <c r="K1" s="86"/>
      <c r="L1" s="86"/>
    </row>
    <row r="2" spans="2:12" ht="28.5" x14ac:dyDescent="0.45">
      <c r="B2" s="87" t="s">
        <v>4517</v>
      </c>
      <c r="C2" s="86"/>
      <c r="D2" s="86"/>
      <c r="E2" s="86"/>
      <c r="F2" s="86"/>
      <c r="G2" s="86"/>
      <c r="H2" s="86"/>
      <c r="I2" s="86"/>
      <c r="J2" s="86"/>
      <c r="K2" s="86"/>
      <c r="L2" s="86"/>
    </row>
    <row r="3" spans="2:12" x14ac:dyDescent="0.25">
      <c r="B3" s="86" t="s">
        <v>4516</v>
      </c>
      <c r="C3" s="86"/>
      <c r="D3" s="86"/>
      <c r="E3" s="86"/>
      <c r="F3" s="86"/>
      <c r="G3" s="86"/>
      <c r="H3" s="86"/>
      <c r="I3" s="86"/>
      <c r="J3" s="86"/>
      <c r="K3" s="86"/>
      <c r="L3" s="86"/>
    </row>
    <row r="4" spans="2:12" ht="7.15" customHeight="1" x14ac:dyDescent="0.25">
      <c r="B4" s="38"/>
      <c r="C4" s="38"/>
      <c r="D4" s="38"/>
      <c r="E4" s="38"/>
      <c r="F4" s="38"/>
      <c r="G4" s="38"/>
      <c r="H4" s="38"/>
      <c r="I4" s="38"/>
      <c r="J4" s="86"/>
      <c r="K4" s="86"/>
      <c r="L4" s="86"/>
    </row>
    <row r="5" spans="2:12" ht="15" customHeight="1" x14ac:dyDescent="0.25">
      <c r="C5" s="86"/>
      <c r="D5" s="86"/>
      <c r="E5" s="86"/>
      <c r="F5" s="86"/>
      <c r="G5" s="86"/>
      <c r="H5" s="86"/>
      <c r="I5" s="86"/>
      <c r="J5" s="86"/>
      <c r="K5" s="86"/>
      <c r="L5" s="86"/>
    </row>
    <row r="6" spans="2:12" ht="15" customHeight="1" x14ac:dyDescent="0.25">
      <c r="B6" s="88" t="s">
        <v>4519</v>
      </c>
      <c r="C6" s="86"/>
      <c r="D6" s="86"/>
      <c r="E6" s="86"/>
      <c r="F6" s="86"/>
      <c r="G6" s="86"/>
      <c r="H6" s="86"/>
      <c r="I6" s="86"/>
      <c r="J6" s="86"/>
      <c r="K6" s="86"/>
      <c r="L6" s="86"/>
    </row>
    <row r="7" spans="2:12" ht="15" customHeight="1" x14ac:dyDescent="0.25">
      <c r="B7" s="88">
        <v>1</v>
      </c>
      <c r="C7" s="86" t="s">
        <v>4572</v>
      </c>
      <c r="D7" s="86"/>
      <c r="E7" s="86"/>
      <c r="F7" s="86"/>
      <c r="G7" s="86"/>
      <c r="H7" s="86"/>
      <c r="I7" s="86"/>
      <c r="J7" s="86"/>
      <c r="K7" s="86"/>
      <c r="L7" s="86"/>
    </row>
    <row r="8" spans="2:12" ht="15" customHeight="1" x14ac:dyDescent="0.25">
      <c r="B8" s="88">
        <v>2</v>
      </c>
      <c r="C8" s="86" t="s">
        <v>4573</v>
      </c>
      <c r="D8" s="86"/>
      <c r="E8" s="86"/>
      <c r="F8" s="86"/>
      <c r="G8" s="86"/>
      <c r="H8" s="86"/>
      <c r="I8" s="86"/>
      <c r="J8" s="86"/>
      <c r="K8" s="86"/>
      <c r="L8" s="86"/>
    </row>
    <row r="9" spans="2:12" ht="15" hidden="1" customHeight="1" x14ac:dyDescent="0.25">
      <c r="B9" s="88">
        <v>3</v>
      </c>
      <c r="C9" s="86" t="s">
        <v>4580</v>
      </c>
      <c r="D9" s="86"/>
      <c r="E9" s="86"/>
      <c r="F9" s="86"/>
      <c r="G9" s="86"/>
      <c r="H9" s="86"/>
      <c r="I9" s="86"/>
      <c r="J9" s="86"/>
      <c r="K9" s="86"/>
      <c r="L9" s="86"/>
    </row>
    <row r="10" spans="2:12" ht="15" customHeight="1" x14ac:dyDescent="0.25">
      <c r="B10" s="88">
        <v>3</v>
      </c>
      <c r="C10" s="86" t="s">
        <v>4574</v>
      </c>
      <c r="D10" s="86"/>
      <c r="E10" s="86"/>
      <c r="F10" s="86"/>
      <c r="G10" s="86"/>
      <c r="H10" s="86"/>
      <c r="I10" s="86"/>
      <c r="J10" s="86"/>
      <c r="K10" s="86"/>
      <c r="L10" s="86"/>
    </row>
    <row r="11" spans="2:12" ht="15" customHeight="1" x14ac:dyDescent="0.25">
      <c r="C11" s="92" t="s">
        <v>4557</v>
      </c>
      <c r="D11" s="92"/>
      <c r="E11" s="92"/>
      <c r="F11" s="92"/>
      <c r="G11" s="92"/>
      <c r="H11" s="92"/>
      <c r="I11" s="92"/>
      <c r="J11" s="86"/>
      <c r="K11" s="86"/>
      <c r="L11" s="86"/>
    </row>
    <row r="12" spans="2:12" ht="15" customHeight="1" x14ac:dyDescent="0.25">
      <c r="C12" s="92"/>
      <c r="D12" s="92"/>
      <c r="E12" s="92"/>
      <c r="F12" s="92"/>
      <c r="G12" s="92"/>
      <c r="H12" s="92"/>
      <c r="I12" s="92"/>
      <c r="J12" s="86"/>
      <c r="K12" s="86"/>
      <c r="L12" s="86"/>
    </row>
    <row r="13" spans="2:12" ht="15" customHeight="1" x14ac:dyDescent="0.25">
      <c r="C13" s="86"/>
      <c r="D13" s="86"/>
      <c r="E13" s="86"/>
      <c r="F13" s="86"/>
      <c r="G13" s="86"/>
      <c r="H13" s="86"/>
      <c r="I13" s="86"/>
      <c r="J13" s="86"/>
      <c r="K13" s="86"/>
      <c r="L13" s="86"/>
    </row>
    <row r="14" spans="2:12" ht="15" customHeight="1" x14ac:dyDescent="0.25">
      <c r="B14" s="88" t="s">
        <v>4565</v>
      </c>
      <c r="C14" s="86"/>
      <c r="D14" s="86"/>
      <c r="E14" s="86"/>
      <c r="F14" s="86"/>
      <c r="G14" s="86"/>
      <c r="H14" s="86"/>
      <c r="I14" s="86"/>
      <c r="J14" s="86"/>
      <c r="K14" s="86"/>
      <c r="L14" s="86"/>
    </row>
    <row r="15" spans="2:12" ht="15" customHeight="1" x14ac:dyDescent="0.25">
      <c r="B15" s="88" t="s">
        <v>4518</v>
      </c>
      <c r="C15" s="86"/>
      <c r="D15" s="86"/>
      <c r="E15" s="86"/>
      <c r="F15" s="86"/>
      <c r="G15" s="86"/>
      <c r="H15" s="86"/>
      <c r="I15" s="86"/>
      <c r="J15" s="86"/>
      <c r="K15" s="86"/>
      <c r="L15" s="86"/>
    </row>
    <row r="16" spans="2:12" ht="15" customHeight="1" x14ac:dyDescent="0.25">
      <c r="C16" s="86" t="s">
        <v>4503</v>
      </c>
      <c r="D16" s="86" t="s">
        <v>4579</v>
      </c>
      <c r="E16" s="86"/>
      <c r="F16" s="86"/>
      <c r="G16" s="86"/>
      <c r="H16" s="86"/>
      <c r="I16" s="86"/>
      <c r="J16" s="86"/>
      <c r="K16" s="86"/>
      <c r="L16" s="86"/>
    </row>
    <row r="17" spans="2:12" ht="15" customHeight="1" x14ac:dyDescent="0.25">
      <c r="C17" s="86" t="s">
        <v>4522</v>
      </c>
      <c r="D17" s="86" t="s">
        <v>4525</v>
      </c>
      <c r="E17" s="86"/>
      <c r="F17" s="86"/>
      <c r="G17" s="86"/>
      <c r="H17" s="86"/>
      <c r="I17" s="86"/>
      <c r="J17" s="86"/>
      <c r="K17" s="86"/>
      <c r="L17" s="86"/>
    </row>
    <row r="18" spans="2:12" ht="15" customHeight="1" x14ac:dyDescent="0.25">
      <c r="C18" s="86" t="s">
        <v>4504</v>
      </c>
      <c r="D18" s="86" t="s">
        <v>4526</v>
      </c>
      <c r="E18" s="86"/>
      <c r="F18" s="86"/>
      <c r="G18" s="86"/>
      <c r="H18" s="86"/>
      <c r="I18" s="86"/>
      <c r="J18" s="86"/>
      <c r="K18" s="86"/>
      <c r="L18" s="86"/>
    </row>
    <row r="19" spans="2:12" ht="15" customHeight="1" x14ac:dyDescent="0.25">
      <c r="C19" s="86" t="s">
        <v>4523</v>
      </c>
      <c r="D19" s="86" t="s">
        <v>4527</v>
      </c>
      <c r="E19" s="86"/>
      <c r="F19" s="86"/>
      <c r="G19" s="86"/>
      <c r="H19" s="86"/>
      <c r="I19" s="86"/>
      <c r="J19" s="86"/>
      <c r="K19" s="86"/>
      <c r="L19" s="86"/>
    </row>
    <row r="20" spans="2:12" ht="15" customHeight="1" x14ac:dyDescent="0.25">
      <c r="C20" s="86" t="s">
        <v>4498</v>
      </c>
      <c r="D20" s="86" t="s">
        <v>4528</v>
      </c>
      <c r="E20" s="86"/>
      <c r="F20" s="86"/>
      <c r="G20" s="86"/>
      <c r="H20" s="86"/>
      <c r="I20" s="86"/>
      <c r="J20" s="86"/>
      <c r="K20" s="86"/>
      <c r="L20" s="86"/>
    </row>
    <row r="21" spans="2:12" ht="15" customHeight="1" x14ac:dyDescent="0.25">
      <c r="C21" s="86" t="s">
        <v>4499</v>
      </c>
      <c r="D21" s="86" t="s">
        <v>4529</v>
      </c>
      <c r="E21" s="86"/>
      <c r="F21" s="86"/>
      <c r="G21" s="86"/>
      <c r="H21" s="86"/>
      <c r="I21" s="86"/>
      <c r="J21" s="86"/>
      <c r="K21" s="86"/>
      <c r="L21" s="86"/>
    </row>
    <row r="22" spans="2:12" ht="15" customHeight="1" x14ac:dyDescent="0.25">
      <c r="C22" s="86" t="s">
        <v>4491</v>
      </c>
      <c r="D22" s="86" t="s">
        <v>4530</v>
      </c>
      <c r="E22" s="86"/>
      <c r="F22" s="86"/>
      <c r="G22" s="86"/>
      <c r="H22" s="86"/>
      <c r="I22" s="86"/>
      <c r="J22" s="86"/>
      <c r="K22" s="86"/>
      <c r="L22" s="86"/>
    </row>
    <row r="23" spans="2:12" ht="15" customHeight="1" x14ac:dyDescent="0.25">
      <c r="C23" s="86" t="s">
        <v>4470</v>
      </c>
      <c r="D23" s="86" t="s">
        <v>4531</v>
      </c>
      <c r="E23" s="86"/>
      <c r="F23" s="86"/>
      <c r="G23" s="86"/>
      <c r="H23" s="86"/>
      <c r="I23" s="86"/>
      <c r="J23" s="86"/>
      <c r="K23" s="86"/>
      <c r="L23" s="86"/>
    </row>
    <row r="24" spans="2:12" ht="15" customHeight="1" x14ac:dyDescent="0.25">
      <c r="C24" s="86" t="s">
        <v>4492</v>
      </c>
      <c r="D24" s="86" t="s">
        <v>4575</v>
      </c>
      <c r="E24" s="86"/>
      <c r="F24" s="86"/>
      <c r="G24" s="86"/>
      <c r="H24" s="86"/>
      <c r="I24" s="86"/>
      <c r="J24" s="86"/>
      <c r="K24" s="86"/>
      <c r="L24" s="86"/>
    </row>
    <row r="25" spans="2:12" ht="15" customHeight="1" x14ac:dyDescent="0.25">
      <c r="C25" s="86" t="s">
        <v>4494</v>
      </c>
      <c r="D25" s="86" t="s">
        <v>4532</v>
      </c>
      <c r="E25" s="86"/>
      <c r="F25" s="86"/>
      <c r="G25" s="86"/>
      <c r="H25" s="86"/>
      <c r="I25" s="86"/>
      <c r="J25" s="86"/>
      <c r="K25" s="86"/>
      <c r="L25" s="86"/>
    </row>
    <row r="26" spans="2:12" ht="15" customHeight="1" x14ac:dyDescent="0.25">
      <c r="C26" s="86" t="s">
        <v>4493</v>
      </c>
      <c r="D26" s="86" t="s">
        <v>4533</v>
      </c>
      <c r="E26" s="86"/>
      <c r="F26" s="86"/>
      <c r="G26" s="86"/>
      <c r="H26" s="86"/>
      <c r="I26" s="86"/>
      <c r="J26" s="86"/>
      <c r="K26" s="86"/>
      <c r="L26" s="86"/>
    </row>
    <row r="27" spans="2:12" ht="15" customHeight="1" x14ac:dyDescent="0.25">
      <c r="C27" s="86" t="s">
        <v>4489</v>
      </c>
      <c r="D27" s="86" t="s">
        <v>4534</v>
      </c>
      <c r="E27" s="86"/>
      <c r="F27" s="86"/>
      <c r="G27" s="86"/>
      <c r="H27" s="86"/>
      <c r="I27" s="86"/>
      <c r="J27" s="86"/>
      <c r="K27" s="86"/>
      <c r="L27" s="86"/>
    </row>
    <row r="28" spans="2:12" ht="15" customHeight="1" x14ac:dyDescent="0.25">
      <c r="C28" s="86" t="s">
        <v>4488</v>
      </c>
      <c r="D28" s="86" t="s">
        <v>4535</v>
      </c>
      <c r="E28" s="86"/>
      <c r="F28" s="86"/>
      <c r="G28" s="86"/>
      <c r="H28" s="86"/>
      <c r="I28" s="86"/>
      <c r="J28" s="86"/>
      <c r="K28" s="86"/>
      <c r="L28" s="86"/>
    </row>
    <row r="29" spans="2:12" ht="15" customHeight="1" x14ac:dyDescent="0.25">
      <c r="C29" s="86" t="s">
        <v>4487</v>
      </c>
      <c r="D29" s="86" t="s">
        <v>4536</v>
      </c>
      <c r="E29" s="86"/>
      <c r="F29" s="86"/>
      <c r="G29" s="86"/>
      <c r="H29" s="86"/>
      <c r="I29" s="86"/>
      <c r="J29" s="86"/>
      <c r="K29" s="86"/>
      <c r="L29" s="86"/>
    </row>
    <row r="30" spans="2:12" ht="15" customHeight="1" x14ac:dyDescent="0.25">
      <c r="C30" s="86" t="s">
        <v>4466</v>
      </c>
      <c r="D30" s="86" t="s">
        <v>4537</v>
      </c>
      <c r="E30" s="86"/>
      <c r="F30" s="86"/>
      <c r="G30" s="86"/>
      <c r="H30" s="86"/>
      <c r="I30" s="86"/>
      <c r="J30" s="86"/>
      <c r="K30" s="86"/>
      <c r="L30" s="86"/>
    </row>
    <row r="31" spans="2:12" ht="15" hidden="1" customHeight="1" x14ac:dyDescent="0.25">
      <c r="B31" s="88" t="s">
        <v>4520</v>
      </c>
      <c r="C31" s="86"/>
      <c r="D31" s="86"/>
      <c r="E31" s="86"/>
      <c r="F31" s="86"/>
      <c r="G31" s="86"/>
      <c r="H31" s="86"/>
      <c r="I31" s="86"/>
      <c r="J31" s="86"/>
      <c r="K31" s="86"/>
      <c r="L31" s="86"/>
    </row>
    <row r="32" spans="2:12" ht="15" hidden="1" customHeight="1" x14ac:dyDescent="0.25">
      <c r="C32" s="86" t="s">
        <v>0</v>
      </c>
      <c r="D32" s="86" t="s">
        <v>4539</v>
      </c>
      <c r="E32" s="86"/>
      <c r="F32" s="86"/>
      <c r="G32" s="86"/>
      <c r="H32" s="86"/>
      <c r="I32" s="86"/>
      <c r="J32" s="86"/>
      <c r="K32" s="86"/>
      <c r="L32" s="86"/>
    </row>
    <row r="33" spans="3:12" ht="15" hidden="1" customHeight="1" x14ac:dyDescent="0.25">
      <c r="C33" s="86" t="s">
        <v>1</v>
      </c>
      <c r="D33" s="86" t="s">
        <v>4555</v>
      </c>
      <c r="E33" s="86"/>
      <c r="F33" s="86"/>
      <c r="G33" s="86"/>
      <c r="H33" s="86"/>
      <c r="I33" s="86"/>
      <c r="J33" s="86"/>
      <c r="K33" s="86"/>
      <c r="L33" s="86"/>
    </row>
    <row r="34" spans="3:12" ht="15" hidden="1" customHeight="1" x14ac:dyDescent="0.25">
      <c r="C34" s="86" t="s">
        <v>2</v>
      </c>
      <c r="D34" s="86" t="s">
        <v>4576</v>
      </c>
      <c r="E34" s="86"/>
      <c r="F34" s="86"/>
      <c r="G34" s="86"/>
      <c r="H34" s="86"/>
      <c r="I34" s="86"/>
      <c r="J34" s="86"/>
      <c r="K34" s="86"/>
      <c r="L34" s="86"/>
    </row>
    <row r="35" spans="3:12" ht="15" hidden="1" customHeight="1" x14ac:dyDescent="0.25">
      <c r="C35" s="86" t="s">
        <v>3</v>
      </c>
      <c r="D35" s="86" t="s">
        <v>4556</v>
      </c>
      <c r="E35" s="86"/>
      <c r="F35" s="86"/>
      <c r="G35" s="86"/>
      <c r="H35" s="86"/>
      <c r="I35" s="86"/>
      <c r="J35" s="86"/>
      <c r="K35" s="86"/>
      <c r="L35" s="86"/>
    </row>
    <row r="36" spans="3:12" ht="15" hidden="1" customHeight="1" x14ac:dyDescent="0.25">
      <c r="C36" s="86" t="s">
        <v>4</v>
      </c>
      <c r="D36" s="86" t="s">
        <v>4540</v>
      </c>
      <c r="E36" s="86"/>
      <c r="F36" s="86"/>
      <c r="G36" s="86"/>
      <c r="H36" s="86"/>
      <c r="I36" s="86"/>
      <c r="J36" s="86"/>
      <c r="K36" s="86"/>
      <c r="L36" s="86"/>
    </row>
    <row r="37" spans="3:12" ht="15" hidden="1" customHeight="1" x14ac:dyDescent="0.25">
      <c r="C37" s="86" t="s">
        <v>5</v>
      </c>
      <c r="D37" s="86" t="s">
        <v>4581</v>
      </c>
      <c r="E37" s="86"/>
      <c r="F37" s="86"/>
      <c r="G37" s="86"/>
      <c r="H37" s="86"/>
      <c r="I37" s="86"/>
      <c r="J37" s="86"/>
      <c r="K37" s="86"/>
      <c r="L37" s="86"/>
    </row>
    <row r="38" spans="3:12" ht="15" hidden="1" customHeight="1" x14ac:dyDescent="0.25">
      <c r="C38" s="86" t="s">
        <v>6</v>
      </c>
      <c r="D38" s="86" t="s">
        <v>4582</v>
      </c>
      <c r="E38" s="86"/>
      <c r="F38" s="86"/>
      <c r="G38" s="86"/>
      <c r="H38" s="86"/>
      <c r="I38" s="86"/>
      <c r="J38" s="86"/>
      <c r="K38" s="86"/>
      <c r="L38" s="86"/>
    </row>
    <row r="39" spans="3:12" ht="15" hidden="1" customHeight="1" x14ac:dyDescent="0.25">
      <c r="C39" s="86" t="s">
        <v>7</v>
      </c>
      <c r="D39" s="86" t="s">
        <v>4542</v>
      </c>
      <c r="E39" s="86"/>
      <c r="F39" s="86"/>
      <c r="G39" s="86"/>
      <c r="H39" s="86"/>
      <c r="I39" s="86"/>
      <c r="J39" s="86"/>
      <c r="K39" s="86"/>
      <c r="L39" s="86"/>
    </row>
    <row r="40" spans="3:12" ht="15" hidden="1" customHeight="1" x14ac:dyDescent="0.25">
      <c r="C40" s="86" t="s">
        <v>8</v>
      </c>
      <c r="D40" s="86" t="s">
        <v>4546</v>
      </c>
      <c r="E40" s="86"/>
      <c r="F40" s="86"/>
      <c r="G40" s="86"/>
      <c r="H40" s="86"/>
      <c r="I40" s="86"/>
      <c r="J40" s="86"/>
      <c r="K40" s="86"/>
      <c r="L40" s="86"/>
    </row>
    <row r="41" spans="3:12" ht="15" hidden="1" customHeight="1" x14ac:dyDescent="0.25">
      <c r="C41" s="86" t="s">
        <v>4500</v>
      </c>
      <c r="D41" s="86" t="s">
        <v>4547</v>
      </c>
      <c r="E41" s="86"/>
      <c r="F41" s="86"/>
      <c r="G41" s="86"/>
      <c r="H41" s="86"/>
      <c r="I41" s="86"/>
      <c r="J41" s="86"/>
      <c r="K41" s="86"/>
      <c r="L41" s="86"/>
    </row>
    <row r="42" spans="3:12" ht="15" hidden="1" customHeight="1" x14ac:dyDescent="0.25">
      <c r="C42" s="86" t="s">
        <v>4521</v>
      </c>
      <c r="D42" s="86" t="s">
        <v>4543</v>
      </c>
      <c r="E42" s="86"/>
      <c r="F42" s="86"/>
      <c r="G42" s="86"/>
      <c r="H42" s="86"/>
      <c r="I42" s="86"/>
      <c r="J42" s="86"/>
      <c r="K42" s="86"/>
      <c r="L42" s="86"/>
    </row>
    <row r="43" spans="3:12" ht="15" hidden="1" customHeight="1" x14ac:dyDescent="0.25">
      <c r="C43" s="86" t="s">
        <v>4491</v>
      </c>
      <c r="D43" s="86" t="s">
        <v>4548</v>
      </c>
      <c r="E43" s="86"/>
      <c r="F43" s="86"/>
      <c r="G43" s="86"/>
      <c r="H43" s="86"/>
      <c r="I43" s="86"/>
      <c r="J43" s="86"/>
      <c r="K43" s="86"/>
      <c r="L43" s="86"/>
    </row>
    <row r="44" spans="3:12" ht="15" hidden="1" customHeight="1" x14ac:dyDescent="0.25">
      <c r="C44" s="86" t="s">
        <v>4470</v>
      </c>
      <c r="D44" s="86" t="s">
        <v>4549</v>
      </c>
      <c r="E44" s="86"/>
      <c r="F44" s="86"/>
      <c r="G44" s="86"/>
      <c r="H44" s="86"/>
      <c r="I44" s="86"/>
      <c r="J44" s="86"/>
      <c r="K44" s="86"/>
      <c r="L44" s="86"/>
    </row>
    <row r="45" spans="3:12" ht="15" hidden="1" customHeight="1" x14ac:dyDescent="0.25">
      <c r="C45" s="86" t="s">
        <v>4492</v>
      </c>
      <c r="D45" s="86" t="s">
        <v>4577</v>
      </c>
      <c r="E45" s="86"/>
      <c r="F45" s="86"/>
      <c r="G45" s="86"/>
      <c r="H45" s="86"/>
      <c r="I45" s="86"/>
      <c r="J45" s="86"/>
      <c r="K45" s="86"/>
      <c r="L45" s="86"/>
    </row>
    <row r="46" spans="3:12" ht="15" hidden="1" customHeight="1" x14ac:dyDescent="0.25">
      <c r="C46" s="86" t="s">
        <v>4494</v>
      </c>
      <c r="D46" s="86" t="s">
        <v>4550</v>
      </c>
      <c r="E46" s="86"/>
      <c r="F46" s="86"/>
      <c r="G46" s="86"/>
      <c r="H46" s="86"/>
      <c r="I46" s="86"/>
      <c r="J46" s="86"/>
      <c r="K46" s="86"/>
      <c r="L46" s="86"/>
    </row>
    <row r="47" spans="3:12" ht="15" hidden="1" customHeight="1" x14ac:dyDescent="0.25">
      <c r="C47" s="86" t="s">
        <v>4493</v>
      </c>
      <c r="D47" s="86" t="s">
        <v>4551</v>
      </c>
      <c r="E47" s="86"/>
      <c r="F47" s="86"/>
      <c r="G47" s="86"/>
      <c r="H47" s="86"/>
      <c r="I47" s="86"/>
      <c r="J47" s="86"/>
      <c r="K47" s="86"/>
      <c r="L47" s="86"/>
    </row>
    <row r="48" spans="3:12" ht="15" hidden="1" customHeight="1" x14ac:dyDescent="0.25">
      <c r="C48" s="86" t="s">
        <v>4501</v>
      </c>
      <c r="D48" s="86" t="s">
        <v>4544</v>
      </c>
      <c r="E48" s="86"/>
      <c r="F48" s="86"/>
      <c r="G48" s="86"/>
      <c r="H48" s="86"/>
      <c r="I48" s="86"/>
      <c r="J48" s="86"/>
      <c r="K48" s="86"/>
      <c r="L48" s="86"/>
    </row>
    <row r="49" spans="2:12" ht="15" hidden="1" customHeight="1" x14ac:dyDescent="0.25">
      <c r="C49" s="86" t="s">
        <v>4495</v>
      </c>
      <c r="D49" s="86" t="s">
        <v>4545</v>
      </c>
      <c r="E49" s="86"/>
      <c r="F49" s="86"/>
      <c r="G49" s="86"/>
      <c r="H49" s="86"/>
      <c r="I49" s="86"/>
      <c r="J49" s="86"/>
      <c r="K49" s="86"/>
      <c r="L49" s="86"/>
    </row>
    <row r="50" spans="2:12" ht="15" customHeight="1" x14ac:dyDescent="0.25">
      <c r="B50" s="88" t="s">
        <v>4584</v>
      </c>
      <c r="C50" s="86"/>
      <c r="D50" s="86"/>
      <c r="E50" s="86"/>
      <c r="F50" s="86"/>
      <c r="G50" s="86"/>
      <c r="H50" s="86"/>
      <c r="I50" s="86"/>
      <c r="J50" s="86"/>
      <c r="K50" s="86"/>
      <c r="L50" s="86"/>
    </row>
    <row r="51" spans="2:12" ht="15" customHeight="1" x14ac:dyDescent="0.25">
      <c r="C51" s="86" t="s">
        <v>4455</v>
      </c>
      <c r="D51" s="86" t="s">
        <v>4552</v>
      </c>
      <c r="E51" s="86"/>
      <c r="F51" s="86"/>
      <c r="G51" s="86"/>
      <c r="H51" s="86"/>
      <c r="I51" s="86"/>
      <c r="J51" s="86"/>
      <c r="K51" s="86"/>
      <c r="L51" s="86"/>
    </row>
    <row r="52" spans="2:12" ht="15" hidden="1" customHeight="1" x14ac:dyDescent="0.25">
      <c r="C52" s="86" t="s">
        <v>4486</v>
      </c>
      <c r="D52" s="86" t="s">
        <v>4553</v>
      </c>
      <c r="E52" s="86"/>
      <c r="F52" s="86"/>
      <c r="G52" s="86"/>
      <c r="H52" s="86"/>
      <c r="I52" s="86"/>
      <c r="J52" s="86"/>
      <c r="K52" s="86"/>
      <c r="L52" s="86"/>
    </row>
    <row r="53" spans="2:12" ht="15" customHeight="1" x14ac:dyDescent="0.25">
      <c r="B53" s="36"/>
      <c r="C53" s="86" t="s">
        <v>4457</v>
      </c>
      <c r="D53" s="86" t="s">
        <v>4554</v>
      </c>
      <c r="E53" s="37"/>
      <c r="F53" s="37"/>
      <c r="G53" s="37"/>
      <c r="H53" s="37"/>
      <c r="I53" s="86"/>
      <c r="J53" s="86"/>
      <c r="K53" s="86"/>
      <c r="L53" s="86"/>
    </row>
    <row r="54" spans="2:12" ht="15" hidden="1" customHeight="1" x14ac:dyDescent="0.25">
      <c r="B54" s="36"/>
      <c r="C54" s="86" t="s">
        <v>4458</v>
      </c>
      <c r="D54" s="86" t="s">
        <v>4556</v>
      </c>
      <c r="E54" s="37"/>
      <c r="F54" s="37"/>
      <c r="G54" s="37"/>
      <c r="H54" s="37"/>
      <c r="I54" s="86"/>
      <c r="J54" s="86"/>
      <c r="K54" s="86"/>
      <c r="L54" s="86"/>
    </row>
    <row r="55" spans="2:12" ht="15" customHeight="1" x14ac:dyDescent="0.25">
      <c r="B55" s="36"/>
      <c r="C55" s="86" t="s">
        <v>4459</v>
      </c>
      <c r="D55" s="86" t="s">
        <v>4555</v>
      </c>
      <c r="E55" s="37"/>
      <c r="F55" s="37"/>
      <c r="G55" s="37"/>
      <c r="H55" s="37"/>
      <c r="I55" s="86"/>
      <c r="J55" s="86"/>
      <c r="K55" s="86"/>
      <c r="L55" s="86"/>
    </row>
    <row r="56" spans="2:12" ht="15" hidden="1" customHeight="1" x14ac:dyDescent="0.25">
      <c r="B56" s="36"/>
      <c r="C56" s="86" t="s">
        <v>4460</v>
      </c>
      <c r="D56" s="86" t="s">
        <v>4541</v>
      </c>
      <c r="E56" s="37"/>
      <c r="F56" s="37"/>
      <c r="G56" s="37"/>
      <c r="H56" s="37"/>
      <c r="I56" s="86"/>
      <c r="J56" s="86"/>
      <c r="K56" s="86"/>
      <c r="L56" s="86"/>
    </row>
    <row r="57" spans="2:12" ht="15" hidden="1" customHeight="1" x14ac:dyDescent="0.25">
      <c r="B57" s="36"/>
      <c r="C57" s="86" t="s">
        <v>4461</v>
      </c>
      <c r="D57" s="86" t="s">
        <v>4578</v>
      </c>
      <c r="E57" s="37"/>
      <c r="F57" s="37"/>
      <c r="G57" s="37"/>
      <c r="H57" s="37"/>
      <c r="I57" s="86"/>
      <c r="J57" s="86"/>
      <c r="K57" s="86"/>
      <c r="L57" s="86"/>
    </row>
    <row r="58" spans="2:12" ht="15" hidden="1" customHeight="1" x14ac:dyDescent="0.25">
      <c r="B58" s="36"/>
      <c r="C58" s="86" t="s">
        <v>4462</v>
      </c>
      <c r="D58" s="86" t="s">
        <v>4546</v>
      </c>
      <c r="E58" s="37"/>
      <c r="F58" s="37"/>
      <c r="G58" s="37"/>
      <c r="H58" s="37"/>
      <c r="I58" s="86"/>
      <c r="J58" s="86"/>
      <c r="K58" s="86"/>
      <c r="L58" s="86"/>
    </row>
    <row r="59" spans="2:12" ht="15" hidden="1" customHeight="1" x14ac:dyDescent="0.25">
      <c r="B59" s="36"/>
      <c r="C59" s="86" t="s">
        <v>4463</v>
      </c>
      <c r="D59" s="86" t="s">
        <v>4542</v>
      </c>
      <c r="E59" s="37"/>
      <c r="F59" s="37"/>
      <c r="G59" s="37"/>
      <c r="H59" s="37"/>
      <c r="I59" s="86"/>
      <c r="J59" s="86"/>
      <c r="K59" s="86"/>
      <c r="L59" s="86"/>
    </row>
    <row r="60" spans="2:12" ht="15" hidden="1" customHeight="1" x14ac:dyDescent="0.25">
      <c r="B60" s="36"/>
      <c r="C60" s="86" t="s">
        <v>4464</v>
      </c>
      <c r="D60" s="86" t="s">
        <v>4538</v>
      </c>
      <c r="E60" s="37"/>
      <c r="F60" s="37"/>
      <c r="G60" s="37"/>
      <c r="H60" s="37"/>
      <c r="I60" s="86"/>
      <c r="J60" s="86"/>
      <c r="K60" s="86"/>
      <c r="L60" s="86"/>
    </row>
    <row r="61" spans="2:12" ht="15" customHeight="1" x14ac:dyDescent="0.25">
      <c r="B61" s="36"/>
      <c r="C61" s="89" t="s">
        <v>4586</v>
      </c>
      <c r="D61" s="89" t="s">
        <v>4587</v>
      </c>
      <c r="E61" s="37"/>
      <c r="F61" s="37"/>
      <c r="G61" s="37"/>
      <c r="H61" s="37"/>
      <c r="I61" s="86"/>
      <c r="J61" s="86"/>
      <c r="K61" s="86"/>
      <c r="L61" s="86"/>
    </row>
    <row r="62" spans="2:12" ht="15" customHeight="1" x14ac:dyDescent="0.25">
      <c r="B62" s="36"/>
      <c r="C62" s="86" t="s">
        <v>4465</v>
      </c>
      <c r="D62" s="86" t="s">
        <v>4558</v>
      </c>
      <c r="E62" s="37"/>
      <c r="F62" s="37"/>
      <c r="G62" s="37"/>
      <c r="H62" s="37"/>
      <c r="I62" s="86"/>
      <c r="J62" s="86"/>
      <c r="K62" s="86"/>
      <c r="L62" s="86"/>
    </row>
    <row r="63" spans="2:12" ht="15" hidden="1" customHeight="1" x14ac:dyDescent="0.25">
      <c r="B63" s="36"/>
      <c r="C63" s="86" t="s">
        <v>4506</v>
      </c>
      <c r="D63" s="86" t="s">
        <v>4559</v>
      </c>
      <c r="E63" s="37"/>
      <c r="F63" s="37"/>
      <c r="G63" s="37"/>
      <c r="H63" s="37"/>
      <c r="I63" s="86"/>
      <c r="J63" s="86"/>
      <c r="K63" s="86"/>
      <c r="L63" s="86"/>
    </row>
    <row r="64" spans="2:12" ht="15" hidden="1" customHeight="1" x14ac:dyDescent="0.25">
      <c r="B64" s="36"/>
      <c r="C64" s="86" t="s">
        <v>4507</v>
      </c>
      <c r="D64" s="86" t="s">
        <v>4560</v>
      </c>
      <c r="E64" s="37"/>
      <c r="F64" s="37"/>
      <c r="G64" s="37"/>
      <c r="H64" s="37"/>
      <c r="I64" s="86"/>
      <c r="J64" s="86"/>
      <c r="K64" s="86"/>
      <c r="L64" s="86"/>
    </row>
    <row r="65" spans="2:12" ht="15" hidden="1" customHeight="1" x14ac:dyDescent="0.25">
      <c r="B65" s="36"/>
      <c r="C65" s="86" t="s">
        <v>4514</v>
      </c>
      <c r="D65" s="86" t="s">
        <v>4561</v>
      </c>
      <c r="E65" s="37"/>
      <c r="F65" s="37"/>
      <c r="G65" s="37"/>
      <c r="H65" s="37"/>
      <c r="I65" s="86"/>
      <c r="J65" s="86"/>
      <c r="K65" s="86"/>
      <c r="L65" s="86"/>
    </row>
    <row r="66" spans="2:12" ht="15" hidden="1" customHeight="1" x14ac:dyDescent="0.25">
      <c r="B66" s="36"/>
      <c r="C66" s="86" t="s">
        <v>4515</v>
      </c>
      <c r="D66" s="86" t="s">
        <v>4562</v>
      </c>
      <c r="E66" s="37"/>
      <c r="F66" s="37"/>
      <c r="G66" s="37"/>
      <c r="H66" s="37"/>
      <c r="I66" s="86"/>
      <c r="J66" s="86"/>
      <c r="K66" s="86"/>
      <c r="L66" s="86"/>
    </row>
    <row r="67" spans="2:12" ht="15" customHeight="1" x14ac:dyDescent="0.25">
      <c r="B67" s="36"/>
      <c r="C67" s="86" t="s">
        <v>4505</v>
      </c>
      <c r="D67" s="86" t="s">
        <v>4563</v>
      </c>
      <c r="E67" s="37"/>
      <c r="F67" s="37"/>
      <c r="G67" s="37"/>
      <c r="H67" s="37"/>
      <c r="I67" s="86"/>
      <c r="J67" s="86"/>
      <c r="K67" s="86"/>
      <c r="L67" s="86"/>
    </row>
    <row r="68" spans="2:12" ht="15" customHeight="1" x14ac:dyDescent="0.25">
      <c r="B68" s="36"/>
      <c r="C68" s="86" t="s">
        <v>4456</v>
      </c>
      <c r="D68" s="86" t="s">
        <v>4564</v>
      </c>
      <c r="E68" s="37"/>
      <c r="F68" s="37"/>
      <c r="G68" s="37"/>
      <c r="H68" s="37"/>
      <c r="I68" s="86"/>
      <c r="J68" s="86"/>
      <c r="K68" s="86"/>
      <c r="L68" s="86"/>
    </row>
    <row r="69" spans="2:12" ht="15" hidden="1" customHeight="1" x14ac:dyDescent="0.25">
      <c r="B69" s="36"/>
      <c r="C69" s="86" t="s">
        <v>4501</v>
      </c>
      <c r="D69" s="86" t="s">
        <v>4583</v>
      </c>
      <c r="E69" s="37"/>
      <c r="F69" s="37"/>
      <c r="G69" s="37"/>
      <c r="H69" s="37"/>
      <c r="I69" s="86"/>
      <c r="J69" s="86"/>
      <c r="K69" s="86"/>
      <c r="L69" s="86"/>
    </row>
    <row r="70" spans="2:12" ht="15" customHeight="1" x14ac:dyDescent="0.25">
      <c r="B70" s="36"/>
      <c r="C70" s="37"/>
      <c r="D70" s="37"/>
      <c r="E70" s="37"/>
      <c r="F70" s="37"/>
      <c r="G70" s="37"/>
      <c r="H70" s="37"/>
      <c r="I70" s="86"/>
      <c r="J70" s="86"/>
      <c r="K70" s="86"/>
      <c r="L70" s="86"/>
    </row>
    <row r="71" spans="2:12" x14ac:dyDescent="0.25">
      <c r="C71" s="86"/>
      <c r="D71" s="86"/>
      <c r="E71" s="86"/>
      <c r="F71" s="86"/>
      <c r="G71" s="86"/>
      <c r="H71" s="86"/>
      <c r="I71" s="86"/>
      <c r="J71" s="86"/>
      <c r="K71" s="86"/>
      <c r="L71" s="86"/>
    </row>
    <row r="72" spans="2:12" x14ac:dyDescent="0.25">
      <c r="C72" s="86"/>
      <c r="D72" s="86"/>
      <c r="E72" s="86"/>
      <c r="F72" s="86"/>
      <c r="G72" s="86"/>
      <c r="H72" s="86"/>
      <c r="I72" s="86"/>
      <c r="J72" s="86"/>
      <c r="K72" s="86"/>
      <c r="L72" s="86"/>
    </row>
    <row r="73" spans="2:12" x14ac:dyDescent="0.25">
      <c r="C73" s="86"/>
      <c r="D73" s="86"/>
      <c r="E73" s="86"/>
      <c r="F73" s="86"/>
      <c r="G73" s="86"/>
      <c r="H73" s="86"/>
      <c r="I73" s="86"/>
      <c r="J73" s="86"/>
      <c r="K73" s="86"/>
      <c r="L73" s="86"/>
    </row>
    <row r="74" spans="2:12" x14ac:dyDescent="0.25">
      <c r="C74" s="86"/>
      <c r="D74" s="86"/>
      <c r="E74" s="86"/>
      <c r="F74" s="86"/>
      <c r="G74" s="86"/>
      <c r="H74" s="86"/>
      <c r="I74" s="86"/>
      <c r="J74" s="86"/>
      <c r="K74" s="86"/>
      <c r="L74" s="86"/>
    </row>
    <row r="75" spans="2:12" x14ac:dyDescent="0.25">
      <c r="C75" s="86"/>
      <c r="D75" s="86"/>
      <c r="E75" s="86"/>
      <c r="F75" s="86"/>
      <c r="G75" s="86"/>
      <c r="H75" s="86"/>
      <c r="I75" s="86"/>
      <c r="J75" s="86"/>
      <c r="K75" s="86"/>
      <c r="L75" s="86"/>
    </row>
  </sheetData>
  <mergeCells count="1">
    <mergeCell ref="C11:I12"/>
  </mergeCells>
  <pageMargins left="0.7" right="0.7" top="0.75" bottom="0.75" header="0.3" footer="0.3"/>
  <pageSetup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2"/>
  <sheetViews>
    <sheetView showGridLines="0" tabSelected="1" zoomScaleNormal="100" zoomScaleSheetLayoutView="70" workbookViewId="0">
      <selection activeCell="G6" sqref="G6"/>
    </sheetView>
  </sheetViews>
  <sheetFormatPr defaultRowHeight="15" x14ac:dyDescent="0.25"/>
  <cols>
    <col min="1" max="1" width="1.85546875" customWidth="1"/>
    <col min="2" max="2" width="7.5703125" customWidth="1"/>
    <col min="3" max="3" width="28.42578125" style="5" customWidth="1"/>
    <col min="4" max="8" width="28.42578125" customWidth="1"/>
    <col min="9" max="9" width="3.28515625" customWidth="1"/>
    <col min="10" max="17" width="16.42578125" customWidth="1"/>
  </cols>
  <sheetData>
    <row r="1" spans="2:8" s="5" customFormat="1" x14ac:dyDescent="0.25"/>
    <row r="2" spans="2:8" s="5" customFormat="1" ht="28.5" x14ac:dyDescent="0.45">
      <c r="B2" s="26" t="s">
        <v>4571</v>
      </c>
    </row>
    <row r="3" spans="2:8" s="5" customFormat="1" ht="13.9" customHeight="1" x14ac:dyDescent="0.25">
      <c r="B3" s="5" t="s">
        <v>4516</v>
      </c>
    </row>
    <row r="4" spans="2:8" s="5" customFormat="1" ht="16.5" customHeight="1" x14ac:dyDescent="0.25">
      <c r="B4" s="38"/>
      <c r="C4" s="38"/>
      <c r="D4" s="38"/>
      <c r="E4" s="38"/>
      <c r="F4" s="38"/>
      <c r="G4" s="38"/>
      <c r="H4" s="38"/>
    </row>
    <row r="5" spans="2:8" s="5" customFormat="1" ht="16.5" customHeight="1" x14ac:dyDescent="0.25">
      <c r="B5" s="6" t="s">
        <v>4589</v>
      </c>
    </row>
    <row r="6" spans="2:8" ht="90" customHeight="1" x14ac:dyDescent="0.25">
      <c r="B6" s="93" t="s">
        <v>4590</v>
      </c>
      <c r="C6" s="94"/>
      <c r="D6" s="94"/>
      <c r="E6" s="94"/>
      <c r="F6" s="95"/>
    </row>
    <row r="7" spans="2:8" s="5" customFormat="1" ht="15" customHeight="1" x14ac:dyDescent="0.25">
      <c r="B7" s="6" t="s">
        <v>4524</v>
      </c>
    </row>
    <row r="8" spans="2:8" s="5" customFormat="1" ht="15" customHeight="1" x14ac:dyDescent="0.25">
      <c r="B8" s="25"/>
      <c r="C8" s="80" t="s">
        <v>4569</v>
      </c>
      <c r="D8" s="81" t="s">
        <v>4522</v>
      </c>
      <c r="E8" s="80" t="s">
        <v>4570</v>
      </c>
      <c r="F8" s="81" t="s">
        <v>4523</v>
      </c>
    </row>
    <row r="9" spans="2:8" s="5" customFormat="1" ht="15" customHeight="1" x14ac:dyDescent="0.25">
      <c r="B9" s="14" t="s">
        <v>4490</v>
      </c>
      <c r="C9" s="82">
        <f>COUNTA('Approved CPZ List'!$B$3:$B$116)</f>
        <v>114</v>
      </c>
      <c r="D9" s="82">
        <f>'Approved CPZ List'!$E$118</f>
        <v>1201.0945950767266</v>
      </c>
      <c r="E9" s="82">
        <f>COUNTIFS('Approved CPZ List'!$J:$J,"&gt;="&amp;1)</f>
        <v>93</v>
      </c>
      <c r="F9" s="82">
        <f>'Approved CPZ List'!$K$118</f>
        <v>508.13404545454546</v>
      </c>
    </row>
    <row r="10" spans="2:8" s="5" customFormat="1" ht="15" customHeight="1" x14ac:dyDescent="0.25"/>
    <row r="11" spans="2:8" ht="15" customHeight="1" x14ac:dyDescent="0.25">
      <c r="B11" s="6" t="s">
        <v>4568</v>
      </c>
      <c r="C11"/>
    </row>
    <row r="12" spans="2:8" ht="15" customHeight="1" x14ac:dyDescent="0.25">
      <c r="B12" s="25"/>
      <c r="C12" s="80" t="s">
        <v>4490</v>
      </c>
      <c r="D12" s="80" t="s">
        <v>4491</v>
      </c>
      <c r="E12" s="80" t="s">
        <v>4470</v>
      </c>
      <c r="F12" s="80" t="s">
        <v>4492</v>
      </c>
      <c r="G12" s="80" t="s">
        <v>4494</v>
      </c>
      <c r="H12" s="81" t="s">
        <v>4493</v>
      </c>
    </row>
    <row r="13" spans="2:8" ht="15" customHeight="1" x14ac:dyDescent="0.25">
      <c r="B13" s="14" t="s">
        <v>4490</v>
      </c>
      <c r="C13" s="82">
        <f>SUM(D13:H13)</f>
        <v>508.13404545454569</v>
      </c>
      <c r="D13" s="82">
        <f>SUMIFS('08W Project List'!$D:$D,'08W Project List'!$R:$R,D$12)</f>
        <v>433.74704545454568</v>
      </c>
      <c r="E13" s="82">
        <f>SUMIFS('08W Project List'!$D:$D,'08W Project List'!$R:$R,E$12)</f>
        <v>2.88</v>
      </c>
      <c r="F13" s="82">
        <f>SUMIFS('08W Project List'!$D:$D,'08W Project List'!$R:$R,F$12)</f>
        <v>29.390999999999998</v>
      </c>
      <c r="G13" s="82">
        <f>SUMIFS('08W Project List'!$D:$D,'08W Project List'!$R:$R,G$12)</f>
        <v>42.116</v>
      </c>
      <c r="H13" s="82">
        <f>SUMIFS('08W Project List'!$D:$D,'08W Project List'!$R:$R,H$12)</f>
        <v>0</v>
      </c>
    </row>
    <row r="14" spans="2:8" ht="15" customHeight="1" x14ac:dyDescent="0.25">
      <c r="C14"/>
    </row>
    <row r="15" spans="2:8" ht="15" customHeight="1" x14ac:dyDescent="0.25">
      <c r="B15" s="6" t="s">
        <v>4566</v>
      </c>
      <c r="E15" s="37"/>
    </row>
    <row r="16" spans="2:8" ht="15" customHeight="1" x14ac:dyDescent="0.25">
      <c r="B16" s="25"/>
      <c r="C16" s="80" t="s">
        <v>4490</v>
      </c>
      <c r="D16" s="80" t="s">
        <v>4498</v>
      </c>
      <c r="E16" s="81" t="s">
        <v>4499</v>
      </c>
    </row>
    <row r="17" spans="2:7" ht="15" customHeight="1" x14ac:dyDescent="0.25">
      <c r="B17" s="14" t="s">
        <v>4490</v>
      </c>
      <c r="C17" s="82">
        <f>SUM(D17:E17)</f>
        <v>508.13404545454563</v>
      </c>
      <c r="D17" s="82">
        <f>SUMIFS('08W Project List'!$D:$D,'08W Project List'!$C:$C,"&gt;="&amp;13)</f>
        <v>105.3289318181818</v>
      </c>
      <c r="E17" s="82">
        <f>SUMIFS('08W Project List'!$D:$D,'08W Project List'!$C:$C,"&lt;"&amp;13)</f>
        <v>402.80511363636384</v>
      </c>
    </row>
    <row r="18" spans="2:7" ht="15" customHeight="1" x14ac:dyDescent="0.25">
      <c r="C18"/>
    </row>
    <row r="19" spans="2:7" ht="15" customHeight="1" x14ac:dyDescent="0.25">
      <c r="B19" s="6" t="s">
        <v>4567</v>
      </c>
      <c r="C19"/>
    </row>
    <row r="20" spans="2:7" ht="15" customHeight="1" x14ac:dyDescent="0.25">
      <c r="B20" s="25"/>
      <c r="C20" s="80" t="s">
        <v>4490</v>
      </c>
      <c r="D20" s="80" t="s">
        <v>4489</v>
      </c>
      <c r="E20" s="80" t="s">
        <v>4488</v>
      </c>
      <c r="F20" s="80" t="s">
        <v>4487</v>
      </c>
      <c r="G20" s="81" t="s">
        <v>4466</v>
      </c>
    </row>
    <row r="21" spans="2:7" ht="15" customHeight="1" x14ac:dyDescent="0.25">
      <c r="B21" s="14" t="s">
        <v>4490</v>
      </c>
      <c r="C21" s="82">
        <f>SUM(D21:G21)</f>
        <v>105.323803030303</v>
      </c>
      <c r="D21" s="82">
        <f>SUMIFS('08W Project List'!M:M,'08W Project List'!$C:$C,"&gt;="&amp;13)/5280</f>
        <v>79.860507575757552</v>
      </c>
      <c r="E21" s="82">
        <f>SUMIFS('08W Project List'!N:N,'08W Project List'!$C:$C,"&gt;="&amp;13)/5280</f>
        <v>22.989734848484851</v>
      </c>
      <c r="F21" s="82">
        <f>SUMIFS('08W Project List'!O:O,'08W Project List'!$C:$C,"&gt;="&amp;13)/5280</f>
        <v>2.4735606060606061</v>
      </c>
      <c r="G21" s="82">
        <f>SUMIFS('08W Project List'!P:P,'08W Project List'!$C:$C,"&gt;="&amp;13)/5280</f>
        <v>0</v>
      </c>
    </row>
    <row r="22" spans="2:7" s="5" customFormat="1" ht="15" customHeight="1" x14ac:dyDescent="0.25">
      <c r="B22" s="36"/>
      <c r="C22" s="37"/>
      <c r="D22" s="37"/>
      <c r="E22" s="37"/>
      <c r="F22" s="37"/>
      <c r="G22" s="37"/>
    </row>
    <row r="23" spans="2:7" s="5" customFormat="1" ht="15" customHeight="1" x14ac:dyDescent="0.25">
      <c r="B23" s="36"/>
      <c r="C23" s="37"/>
      <c r="D23" s="37"/>
      <c r="E23" s="37"/>
      <c r="F23" s="37"/>
      <c r="G23" s="37"/>
    </row>
    <row r="24" spans="2:7" s="5" customFormat="1" ht="15" customHeight="1" x14ac:dyDescent="0.25">
      <c r="B24" s="36"/>
      <c r="C24" s="37"/>
      <c r="D24" s="37"/>
      <c r="E24" s="37"/>
      <c r="F24" s="37"/>
      <c r="G24" s="37"/>
    </row>
    <row r="25" spans="2:7" s="5" customFormat="1" ht="15" customHeight="1" x14ac:dyDescent="0.25">
      <c r="F25" s="37"/>
      <c r="G25" s="37"/>
    </row>
    <row r="26" spans="2:7" s="5" customFormat="1" ht="15" customHeight="1" x14ac:dyDescent="0.25">
      <c r="F26" s="37"/>
      <c r="G26" s="37"/>
    </row>
    <row r="27" spans="2:7" s="5" customFormat="1" ht="15" customHeight="1" x14ac:dyDescent="0.25">
      <c r="F27" s="37"/>
      <c r="G27" s="37"/>
    </row>
    <row r="28" spans="2:7" s="5" customFormat="1" ht="15" customHeight="1" x14ac:dyDescent="0.25">
      <c r="B28" s="36"/>
      <c r="C28" s="37"/>
      <c r="D28" s="37"/>
      <c r="E28" s="37"/>
      <c r="F28" s="37"/>
      <c r="G28" s="37"/>
    </row>
    <row r="29" spans="2:7" s="5" customFormat="1" ht="15" customHeight="1" x14ac:dyDescent="0.25">
      <c r="B29" s="36"/>
      <c r="C29" s="37"/>
      <c r="D29" s="37"/>
      <c r="E29" s="37"/>
      <c r="F29" s="37"/>
      <c r="G29" s="37"/>
    </row>
    <row r="30" spans="2:7" s="5" customFormat="1" ht="15" customHeight="1" x14ac:dyDescent="0.25">
      <c r="B30" s="36"/>
      <c r="C30" s="37"/>
      <c r="D30" s="37"/>
      <c r="E30" s="37"/>
      <c r="F30" s="37"/>
      <c r="G30" s="37"/>
    </row>
    <row r="31" spans="2:7" s="5" customFormat="1" ht="15" customHeight="1" x14ac:dyDescent="0.25">
      <c r="B31" s="36"/>
      <c r="C31" s="37"/>
      <c r="D31" s="37"/>
      <c r="E31" s="37"/>
      <c r="F31" s="37"/>
      <c r="G31" s="37"/>
    </row>
    <row r="32" spans="2:7" s="5" customFormat="1" ht="15" customHeight="1" x14ac:dyDescent="0.25">
      <c r="B32" s="36"/>
      <c r="C32" s="37"/>
      <c r="D32" s="37"/>
      <c r="E32" s="37"/>
      <c r="F32" s="37"/>
      <c r="G32" s="37"/>
    </row>
    <row r="33" spans="2:7" s="5" customFormat="1" ht="15" customHeight="1" x14ac:dyDescent="0.25">
      <c r="B33" s="36"/>
      <c r="C33" s="37"/>
      <c r="D33" s="37"/>
      <c r="E33" s="37"/>
      <c r="F33" s="37"/>
      <c r="G33" s="37"/>
    </row>
    <row r="34" spans="2:7" s="5" customFormat="1" ht="15" customHeight="1" x14ac:dyDescent="0.25">
      <c r="B34" s="36"/>
      <c r="C34" s="37"/>
      <c r="D34" s="37"/>
      <c r="E34" s="37"/>
      <c r="F34" s="37"/>
      <c r="G34" s="37"/>
    </row>
    <row r="35" spans="2:7" s="5" customFormat="1" ht="15" customHeight="1" x14ac:dyDescent="0.25">
      <c r="B35" s="36"/>
      <c r="C35" s="37"/>
      <c r="D35" s="37"/>
      <c r="E35" s="37"/>
      <c r="F35" s="37"/>
      <c r="G35" s="37"/>
    </row>
    <row r="36" spans="2:7" s="5" customFormat="1" ht="15" customHeight="1" x14ac:dyDescent="0.25">
      <c r="B36" s="36"/>
      <c r="C36" s="37"/>
      <c r="D36" s="37"/>
      <c r="E36" s="37"/>
      <c r="F36" s="37"/>
      <c r="G36" s="37"/>
    </row>
    <row r="37" spans="2:7" s="5" customFormat="1" ht="15" customHeight="1" x14ac:dyDescent="0.25">
      <c r="B37" s="36"/>
      <c r="C37" s="37"/>
      <c r="D37" s="37"/>
      <c r="E37" s="37"/>
      <c r="F37" s="37"/>
      <c r="G37" s="37"/>
    </row>
    <row r="38" spans="2:7" s="5" customFormat="1" ht="15" customHeight="1" x14ac:dyDescent="0.25">
      <c r="B38" s="36"/>
      <c r="C38" s="37"/>
      <c r="D38" s="37"/>
      <c r="E38" s="37"/>
      <c r="F38" s="37"/>
      <c r="G38" s="37"/>
    </row>
    <row r="39" spans="2:7" s="5" customFormat="1" ht="15" customHeight="1" x14ac:dyDescent="0.25">
      <c r="B39" s="36"/>
      <c r="C39" s="37"/>
      <c r="D39" s="37"/>
      <c r="E39" s="37"/>
      <c r="F39" s="37"/>
      <c r="G39" s="37"/>
    </row>
    <row r="40" spans="2:7" s="5" customFormat="1" ht="15" customHeight="1" x14ac:dyDescent="0.25">
      <c r="B40" s="36"/>
      <c r="C40" s="37"/>
      <c r="D40" s="37"/>
      <c r="E40" s="37"/>
      <c r="F40" s="37"/>
      <c r="G40" s="37"/>
    </row>
    <row r="41" spans="2:7" s="5" customFormat="1" ht="15" customHeight="1" x14ac:dyDescent="0.25">
      <c r="B41" s="36"/>
      <c r="C41" s="37"/>
      <c r="D41" s="37"/>
      <c r="E41" s="37"/>
      <c r="F41" s="37"/>
      <c r="G41" s="37"/>
    </row>
    <row r="42" spans="2:7" s="5" customFormat="1" ht="15" customHeight="1" x14ac:dyDescent="0.25">
      <c r="B42" s="36"/>
      <c r="C42" s="37"/>
      <c r="D42" s="37"/>
      <c r="E42" s="37"/>
      <c r="F42" s="37"/>
      <c r="G42" s="37"/>
    </row>
    <row r="43" spans="2:7" s="5" customFormat="1" ht="15" customHeight="1" x14ac:dyDescent="0.25">
      <c r="B43" s="36"/>
      <c r="C43" s="37"/>
      <c r="D43" s="37"/>
      <c r="E43" s="37"/>
      <c r="F43" s="37"/>
      <c r="G43" s="37"/>
    </row>
    <row r="44" spans="2:7" s="5" customFormat="1" ht="15" customHeight="1" x14ac:dyDescent="0.25">
      <c r="B44" s="36"/>
      <c r="C44" s="37"/>
      <c r="D44" s="37"/>
      <c r="E44" s="37"/>
      <c r="F44" s="37"/>
      <c r="G44" s="37"/>
    </row>
    <row r="45" spans="2:7" s="5" customFormat="1" ht="15" customHeight="1" x14ac:dyDescent="0.25">
      <c r="B45" s="36"/>
      <c r="C45" s="37"/>
      <c r="D45" s="37"/>
      <c r="E45" s="37"/>
      <c r="F45" s="37"/>
      <c r="G45" s="37"/>
    </row>
    <row r="46" spans="2:7" s="5" customFormat="1" ht="15" customHeight="1" x14ac:dyDescent="0.25">
      <c r="B46" s="36"/>
      <c r="C46" s="37"/>
      <c r="D46" s="37"/>
      <c r="E46" s="37"/>
      <c r="F46" s="37"/>
      <c r="G46" s="37"/>
    </row>
    <row r="47" spans="2:7" s="5" customFormat="1" ht="15" customHeight="1" x14ac:dyDescent="0.25">
      <c r="B47" s="36"/>
      <c r="C47" s="37"/>
      <c r="D47" s="37"/>
      <c r="E47" s="37"/>
      <c r="F47" s="37"/>
      <c r="G47" s="37"/>
    </row>
    <row r="81" spans="1:1" x14ac:dyDescent="0.25">
      <c r="A81" s="83">
        <v>8762</v>
      </c>
    </row>
    <row r="82" spans="1:1" x14ac:dyDescent="0.25">
      <c r="A82" s="83">
        <v>15000</v>
      </c>
    </row>
  </sheetData>
  <mergeCells count="1">
    <mergeCell ref="B6:F6"/>
  </mergeCells>
  <pageMargins left="0.7" right="0.7" top="0.75" bottom="0.75" header="0.3" footer="0.3"/>
  <pageSetup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703125" defaultRowHeight="12.75" outlineLevelRow="1" outlineLevelCol="1" x14ac:dyDescent="0.2"/>
  <cols>
    <col min="1" max="1" width="9.7109375" style="41" customWidth="1"/>
    <col min="2" max="2" width="34.28515625" style="41" bestFit="1" customWidth="1"/>
    <col min="3" max="3" width="12.5703125" style="41"/>
    <col min="4" max="4" width="29" style="41" bestFit="1" customWidth="1"/>
    <col min="5" max="5" width="27.5703125" style="42" customWidth="1"/>
    <col min="6" max="6" width="12.5703125" style="43" hidden="1" customWidth="1" outlineLevel="1"/>
    <col min="7" max="7" width="25" style="42" bestFit="1" customWidth="1" collapsed="1"/>
    <col min="8" max="8" width="25" style="42" customWidth="1"/>
    <col min="9" max="9" width="30.85546875" style="43" bestFit="1" customWidth="1"/>
    <col min="10" max="10" width="21.7109375" style="43" customWidth="1"/>
    <col min="11" max="11" width="22" style="43" customWidth="1"/>
    <col min="12" max="16" width="15.85546875" style="43" customWidth="1"/>
    <col min="17" max="17" width="27.7109375" style="41" customWidth="1"/>
    <col min="18" max="18" width="15.28515625" style="56" bestFit="1" customWidth="1"/>
    <col min="19" max="16384" width="12.5703125" style="41"/>
  </cols>
  <sheetData>
    <row r="1" spans="1:18" ht="76.5" hidden="1" outlineLevel="1" x14ac:dyDescent="0.2">
      <c r="A1" s="41" t="str">
        <f>INDEX('Workbook Description'!$D$32:$D$49,MATCH(A$2,'Workbook Description'!$C$32:$C$49,0))</f>
        <v>Unique ID for each Circuit Protection Zone.</v>
      </c>
      <c r="B1" s="41" t="str">
        <f>INDEX('Workbook Description'!$D$32:$D$49,MATCH(B$2,'Workbook Description'!$C$32:$C$49,0))</f>
        <v>Unique name for each Circuit Protection Zone.</v>
      </c>
      <c r="C1" s="41" t="str">
        <f>INDEX('Workbook Description'!$D$32:$D$49,MATCH(C$2,'Workbook Description'!$C$32:$C$49,0))</f>
        <v>Unique ID for each circuit.</v>
      </c>
      <c r="D1" s="41" t="str">
        <f>INDEX('Workbook Description'!$D$32:$D$49,MATCH(D$2,'Workbook Description'!$C$32:$C$49,0))</f>
        <v>Unique name for each circuit.</v>
      </c>
      <c r="E1" s="42" t="str">
        <f>INDEX('Workbook Description'!$D$32:$D$49,MATCH(E$2,'Workbook Description'!$C$32:$C$49,0))</f>
        <v>Total miles in each .</v>
      </c>
      <c r="F1" s="43" t="str">
        <f>INDEX('Workbook Description'!$D$32:$D$49,MATCH(F$2,'Workbook Description'!$C$32:$C$49,0))</f>
        <v>Number of 100mx100m pixels in each CPZ. As the risk model has the risk score at this 100mx100m pixel level</v>
      </c>
      <c r="G1" s="44" t="str">
        <f>INDEX('Workbook Description'!$D$32:$D$49,MATCH(G$2,'Workbook Description'!$C$32:$C$49,0))</f>
        <v>Average - Multi Attribute Value Framework (MAVF) risk score per pixel; used to rank the CPZs from riskiest to least risky. The MAVF developed via regulatory proceedings</v>
      </c>
      <c r="H1" s="44" t="str">
        <f>INDEX('Workbook Description'!$D$32:$D$49,MATCH(H$2,'Workbook Description'!$C$32:$C$49,0))</f>
        <v>Total risk associated with each CPZ, per the 2021 approved conductor risk model.</v>
      </c>
      <c r="I1" s="45" t="str">
        <f>INDEX('Workbook Description'!$D$32:$D$49,MATCH(I$2,'Workbook Description'!$C$32:$C$49,0))</f>
        <v>Rank of CPZs based on the average risk score (mean_mavf_core_risk).</v>
      </c>
      <c r="J1" s="45" t="str">
        <f>INDEX('Workbook Description'!$D$32:$D$49,MATCH(J$2,'Workbook Description'!$C$32:$C$49,0))</f>
        <v>Number of active projects / jobs within the CPZ.</v>
      </c>
      <c r="K1" s="45" t="str">
        <f>INDEX('Workbook Description'!$D$32:$D$49,MATCH(K$2,'Workbook Description'!$C$32:$C$49,0))</f>
        <v>Number of miles being hardened within each CPZ, as of the latest revision.</v>
      </c>
      <c r="L1" s="45" t="str">
        <f>INDEX('Workbook Description'!$D$32:$D$49,MATCH(L$2,'Workbook Description'!$C$32:$C$49,0))</f>
        <v>Number of miles in the scoping phase.</v>
      </c>
      <c r="M1" s="45" t="str">
        <f>INDEX('Workbook Description'!$D$32:$D$49,MATCH(M$2,'Workbook Description'!$C$32:$C$49,0))</f>
        <v>Number of miles in the estimating phase.</v>
      </c>
      <c r="N1" s="45" t="str">
        <f>INDEX('Workbook Description'!$D$32:$D$49,MATCH(N$2,'Workbook Description'!$C$32:$C$49,0))</f>
        <v>Number of miles in the decency clearing phase.</v>
      </c>
      <c r="O1" s="45" t="str">
        <f>INDEX('Workbook Description'!$D$32:$D$49,MATCH(O$2,'Workbook Description'!$C$32:$C$49,0))</f>
        <v>Number of miles in the construction phase.</v>
      </c>
      <c r="P1" s="45" t="str">
        <f>INDEX('Workbook Description'!$D$32:$D$49,MATCH(P$2,'Workbook Description'!$C$32:$C$49,0))</f>
        <v>Number of miles in the close-out phase.</v>
      </c>
      <c r="Q1" s="45" t="str">
        <f>INDEX('Workbook Description'!$D$32:$D$49,MATCH(Q$2,'Workbook Description'!$C$32:$C$49,0))</f>
        <v>Justification for approval of work in the CPZ by WGC.</v>
      </c>
      <c r="R1" s="45" t="str">
        <f>INDEX('Workbook Description'!$D$32:$D$49,MATCH(R$2,'Workbook Description'!$C$32:$C$49,0))</f>
        <v>Date work was approved for scoping by the WGC.</v>
      </c>
    </row>
    <row r="2" spans="1:18" s="1" customFormat="1" ht="31.5" collapsed="1" x14ac:dyDescent="0.25">
      <c r="A2" s="78" t="s">
        <v>0</v>
      </c>
      <c r="B2" s="78" t="s">
        <v>1</v>
      </c>
      <c r="C2" s="78" t="s">
        <v>2</v>
      </c>
      <c r="D2" s="78" t="s">
        <v>3</v>
      </c>
      <c r="E2" s="79" t="s">
        <v>4</v>
      </c>
      <c r="F2" s="78" t="s">
        <v>5</v>
      </c>
      <c r="G2" s="79" t="s">
        <v>6</v>
      </c>
      <c r="H2" s="79" t="s">
        <v>7</v>
      </c>
      <c r="I2" s="78" t="s">
        <v>8</v>
      </c>
      <c r="J2" s="78" t="s">
        <v>4500</v>
      </c>
      <c r="K2" s="78" t="s">
        <v>4521</v>
      </c>
      <c r="L2" s="78" t="s">
        <v>4491</v>
      </c>
      <c r="M2" s="78" t="s">
        <v>4470</v>
      </c>
      <c r="N2" s="78" t="s">
        <v>4492</v>
      </c>
      <c r="O2" s="78" t="s">
        <v>4494</v>
      </c>
      <c r="P2" s="78" t="s">
        <v>4493</v>
      </c>
      <c r="Q2" s="78" t="s">
        <v>4501</v>
      </c>
      <c r="R2" s="78" t="s">
        <v>4495</v>
      </c>
    </row>
    <row r="3" spans="1:18" ht="15.75" x14ac:dyDescent="0.25">
      <c r="A3" s="46">
        <v>10544</v>
      </c>
      <c r="B3" s="47" t="s">
        <v>2757</v>
      </c>
      <c r="C3" s="47">
        <v>103521103</v>
      </c>
      <c r="D3" s="47" t="s">
        <v>2752</v>
      </c>
      <c r="E3" s="22">
        <v>2.2596452793510937E-2</v>
      </c>
      <c r="F3" s="48">
        <v>1</v>
      </c>
      <c r="G3" s="23">
        <v>3.1638837520079499</v>
      </c>
      <c r="H3" s="24">
        <f t="shared" ref="H3:H34" si="0">IFERROR(G3*F3,0)</f>
        <v>3.1638837520079499</v>
      </c>
      <c r="I3" s="49">
        <v>1</v>
      </c>
      <c r="J3" s="49">
        <f>COUNTIFS('08W Project List'!$F:$F,$B3)</f>
        <v>0</v>
      </c>
      <c r="K3" s="48">
        <f>SUMIFS('08W Project List'!$D:$D,'08W Project List'!$F:$F,$B3)</f>
        <v>0</v>
      </c>
      <c r="L3" s="48">
        <f>SUMIFS('08W Project List'!$D:$D,'08W Project List'!$F:$F,$B3,'08W Project List'!$R:$R,L$2)</f>
        <v>0</v>
      </c>
      <c r="M3" s="48">
        <f>SUMIFS('08W Project List'!$D:$D,'08W Project List'!$F:$F,$B3,'08W Project List'!$R:$R,M$2)</f>
        <v>0</v>
      </c>
      <c r="N3" s="48">
        <f>SUMIFS('08W Project List'!$D:$D,'08W Project List'!$F:$F,$B3,'08W Project List'!$R:$R,N$2)</f>
        <v>0</v>
      </c>
      <c r="O3" s="48">
        <f>SUMIFS('08W Project List'!$D:$D,'08W Project List'!$F:$F,$B3,'08W Project List'!$R:$R,O$2)</f>
        <v>0</v>
      </c>
      <c r="P3" s="48">
        <f>SUMIFS('08W Project List'!$D:$D,'08W Project List'!$F:$F,$B3,'08W Project List'!$R:$R,P$2)</f>
        <v>0</v>
      </c>
      <c r="Q3" s="41" t="s">
        <v>4472</v>
      </c>
      <c r="R3" s="50">
        <v>44148</v>
      </c>
    </row>
    <row r="4" spans="1:18" ht="15.75" x14ac:dyDescent="0.25">
      <c r="A4" s="46">
        <v>11024</v>
      </c>
      <c r="B4" s="47" t="s">
        <v>553</v>
      </c>
      <c r="C4" s="47">
        <v>48011144</v>
      </c>
      <c r="D4" s="47" t="s">
        <v>554</v>
      </c>
      <c r="E4" s="22">
        <v>1.4759375649881914E-2</v>
      </c>
      <c r="F4" s="48">
        <v>1</v>
      </c>
      <c r="G4" s="23">
        <v>1.8786400180821601</v>
      </c>
      <c r="H4" s="24">
        <f t="shared" si="0"/>
        <v>1.8786400180821601</v>
      </c>
      <c r="I4" s="49">
        <v>2</v>
      </c>
      <c r="J4" s="49">
        <f>COUNTIFS('08W Project List'!$F:$F,$B4)</f>
        <v>0</v>
      </c>
      <c r="K4" s="48">
        <f>SUMIFS('08W Project List'!$D:$D,'08W Project List'!$F:$F,$B4)</f>
        <v>0</v>
      </c>
      <c r="L4" s="48">
        <f>SUMIFS('08W Project List'!$D:$D,'08W Project List'!$F:$F,$B4,'08W Project List'!$R:$R,L$2)</f>
        <v>0</v>
      </c>
      <c r="M4" s="48">
        <f>SUMIFS('08W Project List'!$D:$D,'08W Project List'!$F:$F,$B4,'08W Project List'!$R:$R,M$2)</f>
        <v>0</v>
      </c>
      <c r="N4" s="48">
        <f>SUMIFS('08W Project List'!$D:$D,'08W Project List'!$F:$F,$B4,'08W Project List'!$R:$R,N$2)</f>
        <v>0</v>
      </c>
      <c r="O4" s="48">
        <f>SUMIFS('08W Project List'!$D:$D,'08W Project List'!$F:$F,$B4,'08W Project List'!$R:$R,O$2)</f>
        <v>0</v>
      </c>
      <c r="P4" s="48">
        <f>SUMIFS('08W Project List'!$D:$D,'08W Project List'!$F:$F,$B4,'08W Project List'!$R:$R,P$2)</f>
        <v>0</v>
      </c>
      <c r="Q4" s="41" t="s">
        <v>4472</v>
      </c>
      <c r="R4" s="50">
        <v>44148</v>
      </c>
    </row>
    <row r="5" spans="1:18" ht="15.75" x14ac:dyDescent="0.25">
      <c r="A5" s="46">
        <v>9665</v>
      </c>
      <c r="B5" s="47" t="s">
        <v>2176</v>
      </c>
      <c r="C5" s="47">
        <v>254452101</v>
      </c>
      <c r="D5" s="47" t="s">
        <v>2167</v>
      </c>
      <c r="E5" s="22">
        <v>9.3940298887737098E-2</v>
      </c>
      <c r="F5" s="48">
        <v>1</v>
      </c>
      <c r="G5" s="23">
        <v>1.6923678635751001</v>
      </c>
      <c r="H5" s="24">
        <f t="shared" si="0"/>
        <v>1.6923678635751001</v>
      </c>
      <c r="I5" s="49">
        <v>3</v>
      </c>
      <c r="J5" s="49">
        <f>COUNTIFS('08W Project List'!$F:$F,$B5)</f>
        <v>0</v>
      </c>
      <c r="K5" s="48">
        <f>SUMIFS('08W Project List'!$D:$D,'08W Project List'!$F:$F,$B5)</f>
        <v>0</v>
      </c>
      <c r="L5" s="48">
        <f>SUMIFS('08W Project List'!$D:$D,'08W Project List'!$F:$F,$B5,'08W Project List'!$R:$R,L$2)</f>
        <v>0</v>
      </c>
      <c r="M5" s="48">
        <f>SUMIFS('08W Project List'!$D:$D,'08W Project List'!$F:$F,$B5,'08W Project List'!$R:$R,M$2)</f>
        <v>0</v>
      </c>
      <c r="N5" s="48">
        <f>SUMIFS('08W Project List'!$D:$D,'08W Project List'!$F:$F,$B5,'08W Project List'!$R:$R,N$2)</f>
        <v>0</v>
      </c>
      <c r="O5" s="48">
        <f>SUMIFS('08W Project List'!$D:$D,'08W Project List'!$F:$F,$B5,'08W Project List'!$R:$R,O$2)</f>
        <v>0</v>
      </c>
      <c r="P5" s="48">
        <f>SUMIFS('08W Project List'!$D:$D,'08W Project List'!$F:$F,$B5,'08W Project List'!$R:$R,P$2)</f>
        <v>0</v>
      </c>
      <c r="Q5" s="41" t="s">
        <v>4472</v>
      </c>
      <c r="R5" s="50">
        <v>44148</v>
      </c>
    </row>
    <row r="6" spans="1:18" ht="15.75" x14ac:dyDescent="0.25">
      <c r="A6" s="46">
        <v>9783</v>
      </c>
      <c r="B6" s="47" t="s">
        <v>3712</v>
      </c>
      <c r="C6" s="47">
        <v>252062111</v>
      </c>
      <c r="D6" s="47" t="s">
        <v>3711</v>
      </c>
      <c r="E6" s="22">
        <v>1.5140099741906526E-2</v>
      </c>
      <c r="F6" s="48">
        <v>1</v>
      </c>
      <c r="G6" s="23">
        <v>1.4424600118701301</v>
      </c>
      <c r="H6" s="24">
        <f t="shared" si="0"/>
        <v>1.4424600118701301</v>
      </c>
      <c r="I6" s="49">
        <v>4</v>
      </c>
      <c r="J6" s="49">
        <f>COUNTIFS('08W Project List'!$F:$F,$B6)</f>
        <v>0</v>
      </c>
      <c r="K6" s="48">
        <f>SUMIFS('08W Project List'!$D:$D,'08W Project List'!$F:$F,$B6)</f>
        <v>0</v>
      </c>
      <c r="L6" s="48">
        <f>SUMIFS('08W Project List'!$D:$D,'08W Project List'!$F:$F,$B6,'08W Project List'!$R:$R,L$2)</f>
        <v>0</v>
      </c>
      <c r="M6" s="48">
        <f>SUMIFS('08W Project List'!$D:$D,'08W Project List'!$F:$F,$B6,'08W Project List'!$R:$R,M$2)</f>
        <v>0</v>
      </c>
      <c r="N6" s="48">
        <f>SUMIFS('08W Project List'!$D:$D,'08W Project List'!$F:$F,$B6,'08W Project List'!$R:$R,N$2)</f>
        <v>0</v>
      </c>
      <c r="O6" s="48">
        <f>SUMIFS('08W Project List'!$D:$D,'08W Project List'!$F:$F,$B6,'08W Project List'!$R:$R,O$2)</f>
        <v>0</v>
      </c>
      <c r="P6" s="48">
        <f>SUMIFS('08W Project List'!$D:$D,'08W Project List'!$F:$F,$B6,'08W Project List'!$R:$R,P$2)</f>
        <v>0</v>
      </c>
      <c r="Q6" s="41" t="s">
        <v>4472</v>
      </c>
      <c r="R6" s="50">
        <v>44148</v>
      </c>
    </row>
    <row r="7" spans="1:18" ht="15.75" x14ac:dyDescent="0.25">
      <c r="A7" s="46">
        <v>10354</v>
      </c>
      <c r="B7" s="47" t="s">
        <v>2291</v>
      </c>
      <c r="C7" s="47">
        <v>43141103</v>
      </c>
      <c r="D7" s="47" t="s">
        <v>2290</v>
      </c>
      <c r="E7" s="22">
        <v>5.2974899478799381E-2</v>
      </c>
      <c r="F7" s="48">
        <v>4</v>
      </c>
      <c r="G7" s="23">
        <v>1.30064582640474</v>
      </c>
      <c r="H7" s="24">
        <f t="shared" si="0"/>
        <v>5.2025833056189601</v>
      </c>
      <c r="I7" s="49">
        <v>5</v>
      </c>
      <c r="J7" s="49">
        <f>COUNTIFS('08W Project List'!$F:$F,$B7)</f>
        <v>0</v>
      </c>
      <c r="K7" s="48">
        <f>SUMIFS('08W Project List'!$D:$D,'08W Project List'!$F:$F,$B7)</f>
        <v>0</v>
      </c>
      <c r="L7" s="48">
        <f>SUMIFS('08W Project List'!$D:$D,'08W Project List'!$F:$F,$B7,'08W Project List'!$R:$R,L$2)</f>
        <v>0</v>
      </c>
      <c r="M7" s="48">
        <f>SUMIFS('08W Project List'!$D:$D,'08W Project List'!$F:$F,$B7,'08W Project List'!$R:$R,M$2)</f>
        <v>0</v>
      </c>
      <c r="N7" s="48">
        <f>SUMIFS('08W Project List'!$D:$D,'08W Project List'!$F:$F,$B7,'08W Project List'!$R:$R,N$2)</f>
        <v>0</v>
      </c>
      <c r="O7" s="48">
        <f>SUMIFS('08W Project List'!$D:$D,'08W Project List'!$F:$F,$B7,'08W Project List'!$R:$R,O$2)</f>
        <v>0</v>
      </c>
      <c r="P7" s="48">
        <f>SUMIFS('08W Project List'!$D:$D,'08W Project List'!$F:$F,$B7,'08W Project List'!$R:$R,P$2)</f>
        <v>0</v>
      </c>
      <c r="Q7" s="41" t="s">
        <v>4472</v>
      </c>
      <c r="R7" s="50">
        <v>44148</v>
      </c>
    </row>
    <row r="8" spans="1:18" ht="15.75" x14ac:dyDescent="0.25">
      <c r="A8" s="46">
        <v>10600</v>
      </c>
      <c r="B8" s="47" t="s">
        <v>4121</v>
      </c>
      <c r="C8" s="47">
        <v>42871101</v>
      </c>
      <c r="D8" s="47" t="s">
        <v>4114</v>
      </c>
      <c r="E8" s="22">
        <v>1.1132767118567868</v>
      </c>
      <c r="F8" s="48">
        <v>3</v>
      </c>
      <c r="G8" s="23">
        <v>1.25585214828787</v>
      </c>
      <c r="H8" s="24">
        <f t="shared" si="0"/>
        <v>3.7675564448636099</v>
      </c>
      <c r="I8" s="49">
        <v>6</v>
      </c>
      <c r="J8" s="49">
        <f>COUNTIFS('08W Project List'!$F:$F,$B8)</f>
        <v>1</v>
      </c>
      <c r="K8" s="48">
        <f>SUMIFS('08W Project List'!$D:$D,'08W Project List'!$F:$F,$B8)</f>
        <v>1.1000000000000001</v>
      </c>
      <c r="L8" s="48">
        <f>SUMIFS('08W Project List'!$D:$D,'08W Project List'!$F:$F,$B8,'08W Project List'!$R:$R,L$2)</f>
        <v>1.1000000000000001</v>
      </c>
      <c r="M8" s="48">
        <f>SUMIFS('08W Project List'!$D:$D,'08W Project List'!$F:$F,$B8,'08W Project List'!$R:$R,M$2)</f>
        <v>0</v>
      </c>
      <c r="N8" s="48">
        <f>SUMIFS('08W Project List'!$D:$D,'08W Project List'!$F:$F,$B8,'08W Project List'!$R:$R,N$2)</f>
        <v>0</v>
      </c>
      <c r="O8" s="48">
        <f>SUMIFS('08W Project List'!$D:$D,'08W Project List'!$F:$F,$B8,'08W Project List'!$R:$R,O$2)</f>
        <v>0</v>
      </c>
      <c r="P8" s="48">
        <f>SUMIFS('08W Project List'!$D:$D,'08W Project List'!$F:$F,$B8,'08W Project List'!$R:$R,P$2)</f>
        <v>0</v>
      </c>
      <c r="Q8" s="41" t="s">
        <v>4477</v>
      </c>
      <c r="R8" s="50">
        <v>44148</v>
      </c>
    </row>
    <row r="9" spans="1:18" ht="15.75" x14ac:dyDescent="0.25">
      <c r="A9" s="46">
        <v>8894</v>
      </c>
      <c r="B9" s="47" t="s">
        <v>1931</v>
      </c>
      <c r="C9" s="47">
        <v>103451101</v>
      </c>
      <c r="D9" s="47" t="s">
        <v>1932</v>
      </c>
      <c r="E9" s="22">
        <v>7.4478152973437544</v>
      </c>
      <c r="F9" s="48">
        <v>39</v>
      </c>
      <c r="G9" s="23">
        <v>1.2523945921845401</v>
      </c>
      <c r="H9" s="24">
        <f t="shared" si="0"/>
        <v>48.843389095197061</v>
      </c>
      <c r="I9" s="49">
        <v>7</v>
      </c>
      <c r="J9" s="49">
        <f>COUNTIFS('08W Project List'!$F:$F,$B9)</f>
        <v>6</v>
      </c>
      <c r="K9" s="48">
        <f>SUMIFS('08W Project List'!$D:$D,'08W Project List'!$F:$F,$B9)</f>
        <v>6.7700000000000005</v>
      </c>
      <c r="L9" s="48">
        <f>SUMIFS('08W Project List'!$D:$D,'08W Project List'!$F:$F,$B9,'08W Project List'!$R:$R,L$2)</f>
        <v>6.7700000000000005</v>
      </c>
      <c r="M9" s="48">
        <f>SUMIFS('08W Project List'!$D:$D,'08W Project List'!$F:$F,$B9,'08W Project List'!$R:$R,M$2)</f>
        <v>0</v>
      </c>
      <c r="N9" s="48">
        <f>SUMIFS('08W Project List'!$D:$D,'08W Project List'!$F:$F,$B9,'08W Project List'!$R:$R,N$2)</f>
        <v>0</v>
      </c>
      <c r="O9" s="48">
        <f>SUMIFS('08W Project List'!$D:$D,'08W Project List'!$F:$F,$B9,'08W Project List'!$R:$R,O$2)</f>
        <v>0</v>
      </c>
      <c r="P9" s="48">
        <f>SUMIFS('08W Project List'!$D:$D,'08W Project List'!$F:$F,$B9,'08W Project List'!$R:$R,P$2)</f>
        <v>0</v>
      </c>
      <c r="Q9" s="41" t="s">
        <v>4477</v>
      </c>
      <c r="R9" s="50">
        <v>44148</v>
      </c>
    </row>
    <row r="10" spans="1:18" ht="15.75" x14ac:dyDescent="0.25">
      <c r="A10" s="46">
        <v>6776</v>
      </c>
      <c r="B10" s="47" t="s">
        <v>2283</v>
      </c>
      <c r="C10" s="47">
        <v>43141102</v>
      </c>
      <c r="D10" s="47" t="s">
        <v>2282</v>
      </c>
      <c r="E10" s="22">
        <v>4.7057750984646365</v>
      </c>
      <c r="F10" s="48">
        <v>53</v>
      </c>
      <c r="G10" s="23">
        <v>0.91632033534261803</v>
      </c>
      <c r="H10" s="24">
        <f t="shared" si="0"/>
        <v>48.564977773158759</v>
      </c>
      <c r="I10" s="49">
        <v>8</v>
      </c>
      <c r="J10" s="49">
        <f>COUNTIFS('08W Project List'!$F:$F,$B10)</f>
        <v>7</v>
      </c>
      <c r="K10" s="48">
        <f>SUMIFS('08W Project List'!$D:$D,'08W Project List'!$F:$F,$B10)</f>
        <v>5.46</v>
      </c>
      <c r="L10" s="48">
        <f>SUMIFS('08W Project List'!$D:$D,'08W Project List'!$F:$F,$B10,'08W Project List'!$R:$R,L$2)</f>
        <v>5.46</v>
      </c>
      <c r="M10" s="48">
        <f>SUMIFS('08W Project List'!$D:$D,'08W Project List'!$F:$F,$B10,'08W Project List'!$R:$R,M$2)</f>
        <v>0</v>
      </c>
      <c r="N10" s="48">
        <f>SUMIFS('08W Project List'!$D:$D,'08W Project List'!$F:$F,$B10,'08W Project List'!$R:$R,N$2)</f>
        <v>0</v>
      </c>
      <c r="O10" s="48">
        <f>SUMIFS('08W Project List'!$D:$D,'08W Project List'!$F:$F,$B10,'08W Project List'!$R:$R,O$2)</f>
        <v>0</v>
      </c>
      <c r="P10" s="48">
        <f>SUMIFS('08W Project List'!$D:$D,'08W Project List'!$F:$F,$B10,'08W Project List'!$R:$R,P$2)</f>
        <v>0</v>
      </c>
      <c r="Q10" s="41" t="s">
        <v>4477</v>
      </c>
      <c r="R10" s="50">
        <v>44148</v>
      </c>
    </row>
    <row r="11" spans="1:18" ht="15.75" x14ac:dyDescent="0.25">
      <c r="A11" s="46">
        <v>2373</v>
      </c>
      <c r="B11" s="47" t="s">
        <v>1954</v>
      </c>
      <c r="C11" s="47">
        <v>43311102</v>
      </c>
      <c r="D11" s="47" t="s">
        <v>1944</v>
      </c>
      <c r="E11" s="22">
        <v>6.2704015389340588</v>
      </c>
      <c r="F11" s="48">
        <v>59</v>
      </c>
      <c r="G11" s="23">
        <v>0.87628507791960997</v>
      </c>
      <c r="H11" s="24">
        <f t="shared" si="0"/>
        <v>51.700819597256988</v>
      </c>
      <c r="I11" s="49">
        <v>9</v>
      </c>
      <c r="J11" s="49">
        <f>COUNTIFS('08W Project List'!$F:$F,$B11)</f>
        <v>3</v>
      </c>
      <c r="K11" s="48">
        <f>SUMIFS('08W Project List'!$D:$D,'08W Project List'!$F:$F,$B11)</f>
        <v>2.9299999999999997</v>
      </c>
      <c r="L11" s="48">
        <f>SUMIFS('08W Project List'!$D:$D,'08W Project List'!$F:$F,$B11,'08W Project List'!$R:$R,L$2)</f>
        <v>2.9299999999999997</v>
      </c>
      <c r="M11" s="48">
        <f>SUMIFS('08W Project List'!$D:$D,'08W Project List'!$F:$F,$B11,'08W Project List'!$R:$R,M$2)</f>
        <v>0</v>
      </c>
      <c r="N11" s="48">
        <f>SUMIFS('08W Project List'!$D:$D,'08W Project List'!$F:$F,$B11,'08W Project List'!$R:$R,N$2)</f>
        <v>0</v>
      </c>
      <c r="O11" s="48">
        <f>SUMIFS('08W Project List'!$D:$D,'08W Project List'!$F:$F,$B11,'08W Project List'!$R:$R,O$2)</f>
        <v>0</v>
      </c>
      <c r="P11" s="48">
        <f>SUMIFS('08W Project List'!$D:$D,'08W Project List'!$F:$F,$B11,'08W Project List'!$R:$R,P$2)</f>
        <v>0</v>
      </c>
      <c r="Q11" s="41" t="s">
        <v>4477</v>
      </c>
      <c r="R11" s="50">
        <v>44148</v>
      </c>
    </row>
    <row r="12" spans="1:18" ht="15.75" x14ac:dyDescent="0.25">
      <c r="A12" s="46">
        <v>5527</v>
      </c>
      <c r="B12" s="47" t="s">
        <v>2184</v>
      </c>
      <c r="C12" s="47">
        <v>254452102</v>
      </c>
      <c r="D12" s="47" t="s">
        <v>2182</v>
      </c>
      <c r="E12" s="22">
        <v>0.71280745282256674</v>
      </c>
      <c r="F12" s="48">
        <v>14</v>
      </c>
      <c r="G12" s="23">
        <v>0.77248403992745995</v>
      </c>
      <c r="H12" s="24">
        <f t="shared" si="0"/>
        <v>10.814776558984439</v>
      </c>
      <c r="I12" s="49">
        <v>10</v>
      </c>
      <c r="J12" s="49">
        <f>COUNTIFS('08W Project List'!$F:$F,$B12)</f>
        <v>1</v>
      </c>
      <c r="K12" s="48">
        <f>SUMIFS('08W Project List'!$D:$D,'08W Project List'!$F:$F,$B12)</f>
        <v>0.71000000000000008</v>
      </c>
      <c r="L12" s="48">
        <f>SUMIFS('08W Project List'!$D:$D,'08W Project List'!$F:$F,$B12,'08W Project List'!$R:$R,L$2)</f>
        <v>0.71000000000000008</v>
      </c>
      <c r="M12" s="48">
        <f>SUMIFS('08W Project List'!$D:$D,'08W Project List'!$F:$F,$B12,'08W Project List'!$R:$R,M$2)</f>
        <v>0</v>
      </c>
      <c r="N12" s="48">
        <f>SUMIFS('08W Project List'!$D:$D,'08W Project List'!$F:$F,$B12,'08W Project List'!$R:$R,N$2)</f>
        <v>0</v>
      </c>
      <c r="O12" s="48">
        <f>SUMIFS('08W Project List'!$D:$D,'08W Project List'!$F:$F,$B12,'08W Project List'!$R:$R,O$2)</f>
        <v>0</v>
      </c>
      <c r="P12" s="48">
        <f>SUMIFS('08W Project List'!$D:$D,'08W Project List'!$F:$F,$B12,'08W Project List'!$R:$R,P$2)</f>
        <v>0</v>
      </c>
      <c r="Q12" s="41" t="s">
        <v>4477</v>
      </c>
      <c r="R12" s="50">
        <v>44148</v>
      </c>
    </row>
    <row r="13" spans="1:18" ht="15.75" x14ac:dyDescent="0.25">
      <c r="A13" s="46">
        <v>7968</v>
      </c>
      <c r="B13" s="47" t="s">
        <v>456</v>
      </c>
      <c r="C13" s="47">
        <v>102211101</v>
      </c>
      <c r="D13" s="47" t="s">
        <v>457</v>
      </c>
      <c r="E13" s="22">
        <v>4.8007878256915042</v>
      </c>
      <c r="F13" s="48">
        <v>13</v>
      </c>
      <c r="G13" s="23">
        <v>0.73491290778294305</v>
      </c>
      <c r="H13" s="24">
        <f t="shared" si="0"/>
        <v>9.5538678011782601</v>
      </c>
      <c r="I13" s="49">
        <v>11</v>
      </c>
      <c r="J13" s="49">
        <f>COUNTIFS('08W Project List'!$F:$F,$B13)</f>
        <v>3</v>
      </c>
      <c r="K13" s="48">
        <f>SUMIFS('08W Project List'!$D:$D,'08W Project List'!$F:$F,$B13)</f>
        <v>7.6199999999999992</v>
      </c>
      <c r="L13" s="48">
        <f>SUMIFS('08W Project List'!$D:$D,'08W Project List'!$F:$F,$B13,'08W Project List'!$R:$R,L$2)</f>
        <v>7.6199999999999992</v>
      </c>
      <c r="M13" s="48">
        <f>SUMIFS('08W Project List'!$D:$D,'08W Project List'!$F:$F,$B13,'08W Project List'!$R:$R,M$2)</f>
        <v>0</v>
      </c>
      <c r="N13" s="48">
        <f>SUMIFS('08W Project List'!$D:$D,'08W Project List'!$F:$F,$B13,'08W Project List'!$R:$R,N$2)</f>
        <v>0</v>
      </c>
      <c r="O13" s="48">
        <f>SUMIFS('08W Project List'!$D:$D,'08W Project List'!$F:$F,$B13,'08W Project List'!$R:$R,O$2)</f>
        <v>0</v>
      </c>
      <c r="P13" s="48">
        <f>SUMIFS('08W Project List'!$D:$D,'08W Project List'!$F:$F,$B13,'08W Project List'!$R:$R,P$2)</f>
        <v>0</v>
      </c>
      <c r="Q13" s="41" t="s">
        <v>4477</v>
      </c>
      <c r="R13" s="50">
        <v>44148</v>
      </c>
    </row>
    <row r="14" spans="1:18" ht="15.75" x14ac:dyDescent="0.25">
      <c r="A14" s="46">
        <v>10918</v>
      </c>
      <c r="B14" s="47" t="s">
        <v>1015</v>
      </c>
      <c r="C14" s="47">
        <v>152582109</v>
      </c>
      <c r="D14" s="47" t="s">
        <v>1014</v>
      </c>
      <c r="E14" s="22">
        <v>9.8165810318409569E-2</v>
      </c>
      <c r="F14" s="48">
        <v>3</v>
      </c>
      <c r="G14" s="23">
        <v>0.73150515373203895</v>
      </c>
      <c r="H14" s="24">
        <f t="shared" si="0"/>
        <v>2.1945154611961168</v>
      </c>
      <c r="I14" s="49">
        <v>12</v>
      </c>
      <c r="J14" s="49">
        <f>COUNTIFS('08W Project List'!$F:$F,$B14)</f>
        <v>0</v>
      </c>
      <c r="K14" s="48">
        <f>SUMIFS('08W Project List'!$D:$D,'08W Project List'!$F:$F,$B14)</f>
        <v>0</v>
      </c>
      <c r="L14" s="48">
        <f>SUMIFS('08W Project List'!$D:$D,'08W Project List'!$F:$F,$B14,'08W Project List'!$R:$R,L$2)</f>
        <v>0</v>
      </c>
      <c r="M14" s="48">
        <f>SUMIFS('08W Project List'!$D:$D,'08W Project List'!$F:$F,$B14,'08W Project List'!$R:$R,M$2)</f>
        <v>0</v>
      </c>
      <c r="N14" s="48">
        <f>SUMIFS('08W Project List'!$D:$D,'08W Project List'!$F:$F,$B14,'08W Project List'!$R:$R,N$2)</f>
        <v>0</v>
      </c>
      <c r="O14" s="48">
        <f>SUMIFS('08W Project List'!$D:$D,'08W Project List'!$F:$F,$B14,'08W Project List'!$R:$R,O$2)</f>
        <v>0</v>
      </c>
      <c r="P14" s="48">
        <f>SUMIFS('08W Project List'!$D:$D,'08W Project List'!$F:$F,$B14,'08W Project List'!$R:$R,P$2)</f>
        <v>0</v>
      </c>
      <c r="Q14" s="41" t="s">
        <v>4472</v>
      </c>
      <c r="R14" s="50">
        <v>44148</v>
      </c>
    </row>
    <row r="15" spans="1:18" ht="15.75" x14ac:dyDescent="0.25">
      <c r="A15" s="46">
        <v>6966</v>
      </c>
      <c r="B15" s="47" t="s">
        <v>2288</v>
      </c>
      <c r="C15" s="47">
        <v>43141102</v>
      </c>
      <c r="D15" s="47" t="s">
        <v>2282</v>
      </c>
      <c r="E15" s="22">
        <v>0.46739193296237602</v>
      </c>
      <c r="F15" s="48">
        <v>12</v>
      </c>
      <c r="G15" s="23">
        <v>0.72480622708457398</v>
      </c>
      <c r="H15" s="24">
        <f t="shared" si="0"/>
        <v>8.6976747250148883</v>
      </c>
      <c r="I15" s="49">
        <v>13</v>
      </c>
      <c r="J15" s="49">
        <f>COUNTIFS('08W Project List'!$F:$F,$B15)</f>
        <v>0</v>
      </c>
      <c r="K15" s="48">
        <f>SUMIFS('08W Project List'!$D:$D,'08W Project List'!$F:$F,$B15)</f>
        <v>0</v>
      </c>
      <c r="L15" s="48">
        <f>SUMIFS('08W Project List'!$D:$D,'08W Project List'!$F:$F,$B15,'08W Project List'!$R:$R,L$2)</f>
        <v>0</v>
      </c>
      <c r="M15" s="48">
        <f>SUMIFS('08W Project List'!$D:$D,'08W Project List'!$F:$F,$B15,'08W Project List'!$R:$R,M$2)</f>
        <v>0</v>
      </c>
      <c r="N15" s="48">
        <f>SUMIFS('08W Project List'!$D:$D,'08W Project List'!$F:$F,$B15,'08W Project List'!$R:$R,N$2)</f>
        <v>0</v>
      </c>
      <c r="O15" s="48">
        <f>SUMIFS('08W Project List'!$D:$D,'08W Project List'!$F:$F,$B15,'08W Project List'!$R:$R,O$2)</f>
        <v>0</v>
      </c>
      <c r="P15" s="48">
        <f>SUMIFS('08W Project List'!$D:$D,'08W Project List'!$F:$F,$B15,'08W Project List'!$R:$R,P$2)</f>
        <v>0</v>
      </c>
      <c r="Q15" s="41" t="s">
        <v>4472</v>
      </c>
      <c r="R15" s="50">
        <v>44148</v>
      </c>
    </row>
    <row r="16" spans="1:18" ht="15.75" x14ac:dyDescent="0.25">
      <c r="A16" s="46">
        <v>3511</v>
      </c>
      <c r="B16" s="47" t="s">
        <v>2289</v>
      </c>
      <c r="C16" s="47">
        <v>43141103</v>
      </c>
      <c r="D16" s="47" t="s">
        <v>2290</v>
      </c>
      <c r="E16" s="22">
        <v>27.732817672521005</v>
      </c>
      <c r="F16" s="48">
        <v>212</v>
      </c>
      <c r="G16" s="23">
        <v>0.71617523524972704</v>
      </c>
      <c r="H16" s="24">
        <f t="shared" si="0"/>
        <v>151.82914987294214</v>
      </c>
      <c r="I16" s="49">
        <v>14</v>
      </c>
      <c r="J16" s="49">
        <f>COUNTIFS('08W Project List'!$F:$F,$B16)</f>
        <v>15</v>
      </c>
      <c r="K16" s="48">
        <f>SUMIFS('08W Project List'!$D:$D,'08W Project List'!$F:$F,$B16)</f>
        <v>20.319999999999997</v>
      </c>
      <c r="L16" s="48">
        <f>SUMIFS('08W Project List'!$D:$D,'08W Project List'!$F:$F,$B16,'08W Project List'!$R:$R,L$2)</f>
        <v>20.319999999999997</v>
      </c>
      <c r="M16" s="48">
        <f>SUMIFS('08W Project List'!$D:$D,'08W Project List'!$F:$F,$B16,'08W Project List'!$R:$R,M$2)</f>
        <v>0</v>
      </c>
      <c r="N16" s="48">
        <f>SUMIFS('08W Project List'!$D:$D,'08W Project List'!$F:$F,$B16,'08W Project List'!$R:$R,N$2)</f>
        <v>0</v>
      </c>
      <c r="O16" s="48">
        <f>SUMIFS('08W Project List'!$D:$D,'08W Project List'!$F:$F,$B16,'08W Project List'!$R:$R,O$2)</f>
        <v>0</v>
      </c>
      <c r="P16" s="48">
        <f>SUMIFS('08W Project List'!$D:$D,'08W Project List'!$F:$F,$B16,'08W Project List'!$R:$R,P$2)</f>
        <v>0</v>
      </c>
      <c r="Q16" s="41" t="s">
        <v>4477</v>
      </c>
      <c r="R16" s="50">
        <v>44148</v>
      </c>
    </row>
    <row r="17" spans="1:18" ht="15.75" x14ac:dyDescent="0.25">
      <c r="A17" s="46">
        <v>9537</v>
      </c>
      <c r="B17" s="47" t="s">
        <v>3167</v>
      </c>
      <c r="C17" s="47">
        <v>253642104</v>
      </c>
      <c r="D17" s="47" t="s">
        <v>3166</v>
      </c>
      <c r="E17" s="22">
        <v>5.3534418701324551</v>
      </c>
      <c r="F17" s="48">
        <v>38</v>
      </c>
      <c r="G17" s="23">
        <v>0.70422889156035196</v>
      </c>
      <c r="H17" s="24">
        <f t="shared" si="0"/>
        <v>26.760697879293375</v>
      </c>
      <c r="I17" s="49">
        <v>15</v>
      </c>
      <c r="J17" s="49">
        <f>COUNTIFS('08W Project List'!$F:$F,$B17)</f>
        <v>1</v>
      </c>
      <c r="K17" s="48">
        <f>SUMIFS('08W Project List'!$D:$D,'08W Project List'!$F:$F,$B17)</f>
        <v>5.35</v>
      </c>
      <c r="L17" s="48">
        <f>SUMIFS('08W Project List'!$D:$D,'08W Project List'!$F:$F,$B17,'08W Project List'!$R:$R,L$2)</f>
        <v>5.35</v>
      </c>
      <c r="M17" s="48">
        <f>SUMIFS('08W Project List'!$D:$D,'08W Project List'!$F:$F,$B17,'08W Project List'!$R:$R,M$2)</f>
        <v>0</v>
      </c>
      <c r="N17" s="48">
        <f>SUMIFS('08W Project List'!$D:$D,'08W Project List'!$F:$F,$B17,'08W Project List'!$R:$R,N$2)</f>
        <v>0</v>
      </c>
      <c r="O17" s="48">
        <f>SUMIFS('08W Project List'!$D:$D,'08W Project List'!$F:$F,$B17,'08W Project List'!$R:$R,O$2)</f>
        <v>0</v>
      </c>
      <c r="P17" s="48">
        <f>SUMIFS('08W Project List'!$D:$D,'08W Project List'!$F:$F,$B17,'08W Project List'!$R:$R,P$2)</f>
        <v>0</v>
      </c>
      <c r="Q17" s="41" t="s">
        <v>4472</v>
      </c>
      <c r="R17" s="50">
        <v>44148</v>
      </c>
    </row>
    <row r="18" spans="1:18" ht="15.75" x14ac:dyDescent="0.25">
      <c r="A18" s="46">
        <v>10827</v>
      </c>
      <c r="B18" s="47" t="s">
        <v>1858</v>
      </c>
      <c r="C18" s="47">
        <v>252691104</v>
      </c>
      <c r="D18" s="47" t="s">
        <v>1857</v>
      </c>
      <c r="E18" s="22">
        <v>0.23386258574899998</v>
      </c>
      <c r="F18" s="48">
        <v>4</v>
      </c>
      <c r="G18" s="23">
        <v>0.68656364316537899</v>
      </c>
      <c r="H18" s="24">
        <f t="shared" si="0"/>
        <v>2.746254572661516</v>
      </c>
      <c r="I18" s="49">
        <v>16</v>
      </c>
      <c r="J18" s="49">
        <f>COUNTIFS('08W Project List'!$F:$F,$B18)</f>
        <v>0</v>
      </c>
      <c r="K18" s="48">
        <f>SUMIFS('08W Project List'!$D:$D,'08W Project List'!$F:$F,$B18)</f>
        <v>0</v>
      </c>
      <c r="L18" s="48">
        <f>SUMIFS('08W Project List'!$D:$D,'08W Project List'!$F:$F,$B18,'08W Project List'!$R:$R,L$2)</f>
        <v>0</v>
      </c>
      <c r="M18" s="48">
        <f>SUMIFS('08W Project List'!$D:$D,'08W Project List'!$F:$F,$B18,'08W Project List'!$R:$R,M$2)</f>
        <v>0</v>
      </c>
      <c r="N18" s="48">
        <f>SUMIFS('08W Project List'!$D:$D,'08W Project List'!$F:$F,$B18,'08W Project List'!$R:$R,N$2)</f>
        <v>0</v>
      </c>
      <c r="O18" s="48">
        <f>SUMIFS('08W Project List'!$D:$D,'08W Project List'!$F:$F,$B18,'08W Project List'!$R:$R,O$2)</f>
        <v>0</v>
      </c>
      <c r="P18" s="48">
        <f>SUMIFS('08W Project List'!$D:$D,'08W Project List'!$F:$F,$B18,'08W Project List'!$R:$R,P$2)</f>
        <v>0</v>
      </c>
      <c r="Q18" s="41" t="s">
        <v>4472</v>
      </c>
      <c r="R18" s="50">
        <v>44148</v>
      </c>
    </row>
    <row r="19" spans="1:18" ht="15.75" x14ac:dyDescent="0.25">
      <c r="A19" s="46">
        <v>10242</v>
      </c>
      <c r="B19" s="47" t="s">
        <v>1272</v>
      </c>
      <c r="C19" s="47">
        <v>102781101</v>
      </c>
      <c r="D19" s="47" t="s">
        <v>1263</v>
      </c>
      <c r="E19" s="22">
        <v>8.4234939683886262E-2</v>
      </c>
      <c r="F19" s="48">
        <v>1</v>
      </c>
      <c r="G19" s="23">
        <v>0.67079456910850799</v>
      </c>
      <c r="H19" s="24">
        <f t="shared" si="0"/>
        <v>0.67079456910850799</v>
      </c>
      <c r="I19" s="49">
        <v>17</v>
      </c>
      <c r="J19" s="49">
        <f>COUNTIFS('08W Project List'!$F:$F,$B19)</f>
        <v>0</v>
      </c>
      <c r="K19" s="48">
        <f>SUMIFS('08W Project List'!$D:$D,'08W Project List'!$F:$F,$B19)</f>
        <v>0</v>
      </c>
      <c r="L19" s="48">
        <f>SUMIFS('08W Project List'!$D:$D,'08W Project List'!$F:$F,$B19,'08W Project List'!$R:$R,L$2)</f>
        <v>0</v>
      </c>
      <c r="M19" s="48">
        <f>SUMIFS('08W Project List'!$D:$D,'08W Project List'!$F:$F,$B19,'08W Project List'!$R:$R,M$2)</f>
        <v>0</v>
      </c>
      <c r="N19" s="48">
        <f>SUMIFS('08W Project List'!$D:$D,'08W Project List'!$F:$F,$B19,'08W Project List'!$R:$R,N$2)</f>
        <v>0</v>
      </c>
      <c r="O19" s="48">
        <f>SUMIFS('08W Project List'!$D:$D,'08W Project List'!$F:$F,$B19,'08W Project List'!$R:$R,O$2)</f>
        <v>0</v>
      </c>
      <c r="P19" s="48">
        <f>SUMIFS('08W Project List'!$D:$D,'08W Project List'!$F:$F,$B19,'08W Project List'!$R:$R,P$2)</f>
        <v>0</v>
      </c>
      <c r="Q19" s="41" t="s">
        <v>4472</v>
      </c>
      <c r="R19" s="50">
        <v>44148</v>
      </c>
    </row>
    <row r="20" spans="1:18" ht="15.75" x14ac:dyDescent="0.25">
      <c r="A20" s="46">
        <v>5791</v>
      </c>
      <c r="B20" s="47" t="s">
        <v>4059</v>
      </c>
      <c r="C20" s="47">
        <v>14652106</v>
      </c>
      <c r="D20" s="47" t="s">
        <v>4060</v>
      </c>
      <c r="E20" s="22">
        <v>3.6652030733285454</v>
      </c>
      <c r="F20" s="48">
        <v>30</v>
      </c>
      <c r="G20" s="23">
        <v>0.65331191648807796</v>
      </c>
      <c r="H20" s="24">
        <f t="shared" si="0"/>
        <v>19.599357494642337</v>
      </c>
      <c r="I20" s="49">
        <v>18</v>
      </c>
      <c r="J20" s="49">
        <f>COUNTIFS('08W Project List'!$F:$F,$B20)</f>
        <v>1</v>
      </c>
      <c r="K20" s="48">
        <f>SUMIFS('08W Project List'!$D:$D,'08W Project List'!$F:$F,$B20)</f>
        <v>4.8100000000000005</v>
      </c>
      <c r="L20" s="48">
        <f>SUMIFS('08W Project List'!$D:$D,'08W Project List'!$F:$F,$B20,'08W Project List'!$R:$R,L$2)</f>
        <v>4.8100000000000005</v>
      </c>
      <c r="M20" s="48">
        <f>SUMIFS('08W Project List'!$D:$D,'08W Project List'!$F:$F,$B20,'08W Project List'!$R:$R,M$2)</f>
        <v>0</v>
      </c>
      <c r="N20" s="48">
        <f>SUMIFS('08W Project List'!$D:$D,'08W Project List'!$F:$F,$B20,'08W Project List'!$R:$R,N$2)</f>
        <v>0</v>
      </c>
      <c r="O20" s="48">
        <f>SUMIFS('08W Project List'!$D:$D,'08W Project List'!$F:$F,$B20,'08W Project List'!$R:$R,O$2)</f>
        <v>0</v>
      </c>
      <c r="P20" s="48">
        <f>SUMIFS('08W Project List'!$D:$D,'08W Project List'!$F:$F,$B20,'08W Project List'!$R:$R,P$2)</f>
        <v>0</v>
      </c>
      <c r="Q20" s="41" t="s">
        <v>4477</v>
      </c>
      <c r="R20" s="50">
        <v>44148</v>
      </c>
    </row>
    <row r="21" spans="1:18" ht="15.75" x14ac:dyDescent="0.25">
      <c r="A21" s="46">
        <v>10735</v>
      </c>
      <c r="B21" s="47" t="s">
        <v>1695</v>
      </c>
      <c r="C21" s="47">
        <v>43211101</v>
      </c>
      <c r="D21" s="47" t="s">
        <v>1685</v>
      </c>
      <c r="E21" s="22">
        <v>0.22763423364316471</v>
      </c>
      <c r="F21" s="48">
        <v>3</v>
      </c>
      <c r="G21" s="23">
        <v>0.64187331574842599</v>
      </c>
      <c r="H21" s="24">
        <f t="shared" si="0"/>
        <v>1.925619947245278</v>
      </c>
      <c r="I21" s="49">
        <v>19</v>
      </c>
      <c r="J21" s="49">
        <f>COUNTIFS('08W Project List'!$F:$F,$B21)</f>
        <v>0</v>
      </c>
      <c r="K21" s="48">
        <f>SUMIFS('08W Project List'!$D:$D,'08W Project List'!$F:$F,$B21)</f>
        <v>0</v>
      </c>
      <c r="L21" s="48">
        <f>SUMIFS('08W Project List'!$D:$D,'08W Project List'!$F:$F,$B21,'08W Project List'!$R:$R,L$2)</f>
        <v>0</v>
      </c>
      <c r="M21" s="48">
        <f>SUMIFS('08W Project List'!$D:$D,'08W Project List'!$F:$F,$B21,'08W Project List'!$R:$R,M$2)</f>
        <v>0</v>
      </c>
      <c r="N21" s="48">
        <f>SUMIFS('08W Project List'!$D:$D,'08W Project List'!$F:$F,$B21,'08W Project List'!$R:$R,N$2)</f>
        <v>0</v>
      </c>
      <c r="O21" s="48">
        <f>SUMIFS('08W Project List'!$D:$D,'08W Project List'!$F:$F,$B21,'08W Project List'!$R:$R,O$2)</f>
        <v>0</v>
      </c>
      <c r="P21" s="48">
        <f>SUMIFS('08W Project List'!$D:$D,'08W Project List'!$F:$F,$B21,'08W Project List'!$R:$R,P$2)</f>
        <v>0</v>
      </c>
      <c r="Q21" s="41" t="s">
        <v>4472</v>
      </c>
      <c r="R21" s="50">
        <v>44148</v>
      </c>
    </row>
    <row r="22" spans="1:18" ht="15.75" x14ac:dyDescent="0.25">
      <c r="A22" s="46">
        <v>10532</v>
      </c>
      <c r="B22" s="47" t="s">
        <v>4122</v>
      </c>
      <c r="C22" s="47">
        <v>63591101</v>
      </c>
      <c r="D22" s="47" t="s">
        <v>4123</v>
      </c>
      <c r="E22" s="22">
        <v>0.78765605361673718</v>
      </c>
      <c r="F22" s="48">
        <v>11</v>
      </c>
      <c r="G22" s="23">
        <v>0.62028997572283695</v>
      </c>
      <c r="H22" s="24">
        <f t="shared" si="0"/>
        <v>6.8231897329512066</v>
      </c>
      <c r="I22" s="49">
        <v>20</v>
      </c>
      <c r="J22" s="49">
        <f>COUNTIFS('08W Project List'!$F:$F,$B22)</f>
        <v>1</v>
      </c>
      <c r="K22" s="48">
        <f>SUMIFS('08W Project List'!$D:$D,'08W Project List'!$F:$F,$B22)</f>
        <v>0.4</v>
      </c>
      <c r="L22" s="48">
        <f>SUMIFS('08W Project List'!$D:$D,'08W Project List'!$F:$F,$B22,'08W Project List'!$R:$R,L$2)</f>
        <v>0.4</v>
      </c>
      <c r="M22" s="48">
        <f>SUMIFS('08W Project List'!$D:$D,'08W Project List'!$F:$F,$B22,'08W Project List'!$R:$R,M$2)</f>
        <v>0</v>
      </c>
      <c r="N22" s="48">
        <f>SUMIFS('08W Project List'!$D:$D,'08W Project List'!$F:$F,$B22,'08W Project List'!$R:$R,N$2)</f>
        <v>0</v>
      </c>
      <c r="O22" s="48">
        <f>SUMIFS('08W Project List'!$D:$D,'08W Project List'!$F:$F,$B22,'08W Project List'!$R:$R,O$2)</f>
        <v>0</v>
      </c>
      <c r="P22" s="48">
        <f>SUMIFS('08W Project List'!$D:$D,'08W Project List'!$F:$F,$B22,'08W Project List'!$R:$R,P$2)</f>
        <v>0</v>
      </c>
      <c r="Q22" s="41" t="s">
        <v>4472</v>
      </c>
      <c r="R22" s="50">
        <v>44148</v>
      </c>
    </row>
    <row r="23" spans="1:18" ht="15.75" x14ac:dyDescent="0.25">
      <c r="A23" s="46">
        <v>10277</v>
      </c>
      <c r="B23" s="47" t="s">
        <v>1940</v>
      </c>
      <c r="C23" s="47">
        <v>14452104</v>
      </c>
      <c r="D23" s="47" t="s">
        <v>1941</v>
      </c>
      <c r="E23" s="22">
        <v>5.7542231349130013</v>
      </c>
      <c r="F23" s="48">
        <v>30</v>
      </c>
      <c r="G23" s="23">
        <v>0.61453569663879104</v>
      </c>
      <c r="H23" s="24">
        <f t="shared" si="0"/>
        <v>18.436070899163731</v>
      </c>
      <c r="I23" s="49">
        <v>21</v>
      </c>
      <c r="J23" s="49">
        <f>COUNTIFS('08W Project List'!$F:$F,$B23)</f>
        <v>2</v>
      </c>
      <c r="K23" s="48">
        <f>SUMIFS('08W Project List'!$D:$D,'08W Project List'!$F:$F,$B23)</f>
        <v>5.4399999999999995</v>
      </c>
      <c r="L23" s="48">
        <f>SUMIFS('08W Project List'!$D:$D,'08W Project List'!$F:$F,$B23,'08W Project List'!$R:$R,L$2)</f>
        <v>5.4399999999999995</v>
      </c>
      <c r="M23" s="48">
        <f>SUMIFS('08W Project List'!$D:$D,'08W Project List'!$F:$F,$B23,'08W Project List'!$R:$R,M$2)</f>
        <v>0</v>
      </c>
      <c r="N23" s="48">
        <f>SUMIFS('08W Project List'!$D:$D,'08W Project List'!$F:$F,$B23,'08W Project List'!$R:$R,N$2)</f>
        <v>0</v>
      </c>
      <c r="O23" s="48">
        <f>SUMIFS('08W Project List'!$D:$D,'08W Project List'!$F:$F,$B23,'08W Project List'!$R:$R,O$2)</f>
        <v>0</v>
      </c>
      <c r="P23" s="48">
        <f>SUMIFS('08W Project List'!$D:$D,'08W Project List'!$F:$F,$B23,'08W Project List'!$R:$R,P$2)</f>
        <v>0</v>
      </c>
      <c r="Q23" s="41" t="s">
        <v>4472</v>
      </c>
      <c r="R23" s="50">
        <v>44148</v>
      </c>
    </row>
    <row r="24" spans="1:18" ht="15.75" x14ac:dyDescent="0.25">
      <c r="A24" s="46">
        <v>8742</v>
      </c>
      <c r="B24" s="47" t="s">
        <v>852</v>
      </c>
      <c r="C24" s="47">
        <v>254432104</v>
      </c>
      <c r="D24" s="47" t="s">
        <v>842</v>
      </c>
      <c r="E24" s="22">
        <v>2.4276836459869919</v>
      </c>
      <c r="F24" s="48">
        <v>27</v>
      </c>
      <c r="G24" s="23">
        <v>0.59573443681964799</v>
      </c>
      <c r="H24" s="24">
        <f t="shared" si="0"/>
        <v>16.084829794130496</v>
      </c>
      <c r="I24" s="49">
        <v>22</v>
      </c>
      <c r="J24" s="49">
        <f>COUNTIFS('08W Project List'!$F:$F,$B24)</f>
        <v>4</v>
      </c>
      <c r="K24" s="48">
        <f>SUMIFS('08W Project List'!$D:$D,'08W Project List'!$F:$F,$B24)</f>
        <v>8.0500000000000007</v>
      </c>
      <c r="L24" s="48">
        <f>SUMIFS('08W Project List'!$D:$D,'08W Project List'!$F:$F,$B24,'08W Project List'!$R:$R,L$2)</f>
        <v>8.0500000000000007</v>
      </c>
      <c r="M24" s="48">
        <f>SUMIFS('08W Project List'!$D:$D,'08W Project List'!$F:$F,$B24,'08W Project List'!$R:$R,M$2)</f>
        <v>0</v>
      </c>
      <c r="N24" s="48">
        <f>SUMIFS('08W Project List'!$D:$D,'08W Project List'!$F:$F,$B24,'08W Project List'!$R:$R,N$2)</f>
        <v>0</v>
      </c>
      <c r="O24" s="48">
        <f>SUMIFS('08W Project List'!$D:$D,'08W Project List'!$F:$F,$B24,'08W Project List'!$R:$R,O$2)</f>
        <v>0</v>
      </c>
      <c r="P24" s="48">
        <f>SUMIFS('08W Project List'!$D:$D,'08W Project List'!$F:$F,$B24,'08W Project List'!$R:$R,P$2)</f>
        <v>0</v>
      </c>
      <c r="Q24" s="41" t="s">
        <v>4472</v>
      </c>
      <c r="R24" s="50">
        <v>44148</v>
      </c>
    </row>
    <row r="25" spans="1:18" ht="15.75" x14ac:dyDescent="0.25">
      <c r="A25" s="46">
        <v>8905</v>
      </c>
      <c r="B25" s="47" t="s">
        <v>2267</v>
      </c>
      <c r="C25" s="47">
        <v>43141101</v>
      </c>
      <c r="D25" s="47" t="s">
        <v>2268</v>
      </c>
      <c r="E25" s="22">
        <v>1.0658524089295898</v>
      </c>
      <c r="F25" s="48">
        <v>12</v>
      </c>
      <c r="G25" s="23">
        <v>0.58091932138282898</v>
      </c>
      <c r="H25" s="24">
        <f t="shared" si="0"/>
        <v>6.9710318565939478</v>
      </c>
      <c r="I25" s="49">
        <v>23</v>
      </c>
      <c r="J25" s="49">
        <f>COUNTIFS('08W Project List'!$F:$F,$B25)</f>
        <v>1</v>
      </c>
      <c r="K25" s="48">
        <f>SUMIFS('08W Project List'!$D:$D,'08W Project List'!$F:$F,$B25)</f>
        <v>1.33</v>
      </c>
      <c r="L25" s="48">
        <f>SUMIFS('08W Project List'!$D:$D,'08W Project List'!$F:$F,$B25,'08W Project List'!$R:$R,L$2)</f>
        <v>1.33</v>
      </c>
      <c r="M25" s="48">
        <f>SUMIFS('08W Project List'!$D:$D,'08W Project List'!$F:$F,$B25,'08W Project List'!$R:$R,M$2)</f>
        <v>0</v>
      </c>
      <c r="N25" s="48">
        <f>SUMIFS('08W Project List'!$D:$D,'08W Project List'!$F:$F,$B25,'08W Project List'!$R:$R,N$2)</f>
        <v>0</v>
      </c>
      <c r="O25" s="48">
        <f>SUMIFS('08W Project List'!$D:$D,'08W Project List'!$F:$F,$B25,'08W Project List'!$R:$R,O$2)</f>
        <v>0</v>
      </c>
      <c r="P25" s="48">
        <f>SUMIFS('08W Project List'!$D:$D,'08W Project List'!$F:$F,$B25,'08W Project List'!$R:$R,P$2)</f>
        <v>0</v>
      </c>
      <c r="Q25" s="41" t="s">
        <v>4472</v>
      </c>
      <c r="R25" s="50">
        <v>44148</v>
      </c>
    </row>
    <row r="26" spans="1:18" ht="15.75" x14ac:dyDescent="0.25">
      <c r="A26" s="46">
        <v>10515</v>
      </c>
      <c r="B26" s="47" t="s">
        <v>3904</v>
      </c>
      <c r="C26" s="47">
        <v>43201102</v>
      </c>
      <c r="D26" s="47" t="s">
        <v>3897</v>
      </c>
      <c r="E26" s="22">
        <v>2.7273763425775078E-2</v>
      </c>
      <c r="F26" s="48">
        <v>1</v>
      </c>
      <c r="G26" s="23">
        <v>0.56399839973022203</v>
      </c>
      <c r="H26" s="24">
        <f t="shared" si="0"/>
        <v>0.56399839973022203</v>
      </c>
      <c r="I26" s="49">
        <v>24</v>
      </c>
      <c r="J26" s="49">
        <f>COUNTIFS('08W Project List'!$F:$F,$B26)</f>
        <v>0</v>
      </c>
      <c r="K26" s="48">
        <f>SUMIFS('08W Project List'!$D:$D,'08W Project List'!$F:$F,$B26)</f>
        <v>0</v>
      </c>
      <c r="L26" s="48">
        <f>SUMIFS('08W Project List'!$D:$D,'08W Project List'!$F:$F,$B26,'08W Project List'!$R:$R,L$2)</f>
        <v>0</v>
      </c>
      <c r="M26" s="48">
        <f>SUMIFS('08W Project List'!$D:$D,'08W Project List'!$F:$F,$B26,'08W Project List'!$R:$R,M$2)</f>
        <v>0</v>
      </c>
      <c r="N26" s="48">
        <f>SUMIFS('08W Project List'!$D:$D,'08W Project List'!$F:$F,$B26,'08W Project List'!$R:$R,N$2)</f>
        <v>0</v>
      </c>
      <c r="O26" s="48">
        <f>SUMIFS('08W Project List'!$D:$D,'08W Project List'!$F:$F,$B26,'08W Project List'!$R:$R,O$2)</f>
        <v>0</v>
      </c>
      <c r="P26" s="48">
        <f>SUMIFS('08W Project List'!$D:$D,'08W Project List'!$F:$F,$B26,'08W Project List'!$R:$R,P$2)</f>
        <v>0</v>
      </c>
      <c r="Q26" s="41" t="s">
        <v>4472</v>
      </c>
      <c r="R26" s="50">
        <v>44148</v>
      </c>
    </row>
    <row r="27" spans="1:18" ht="15.75" x14ac:dyDescent="0.25">
      <c r="A27" s="46">
        <v>10181</v>
      </c>
      <c r="B27" s="47" t="s">
        <v>2927</v>
      </c>
      <c r="C27" s="47">
        <v>63642108</v>
      </c>
      <c r="D27" s="47" t="s">
        <v>2928</v>
      </c>
      <c r="E27" s="22">
        <v>0.36709268441861903</v>
      </c>
      <c r="F27" s="48">
        <v>4</v>
      </c>
      <c r="G27" s="23">
        <v>0.55275579482224202</v>
      </c>
      <c r="H27" s="24">
        <f t="shared" si="0"/>
        <v>2.2110231792889681</v>
      </c>
      <c r="I27" s="49">
        <v>25</v>
      </c>
      <c r="J27" s="49">
        <f>COUNTIFS('08W Project List'!$F:$F,$B27)</f>
        <v>0</v>
      </c>
      <c r="K27" s="48">
        <f>SUMIFS('08W Project List'!$D:$D,'08W Project List'!$F:$F,$B27)</f>
        <v>0</v>
      </c>
      <c r="L27" s="48">
        <f>SUMIFS('08W Project List'!$D:$D,'08W Project List'!$F:$F,$B27,'08W Project List'!$R:$R,L$2)</f>
        <v>0</v>
      </c>
      <c r="M27" s="48">
        <f>SUMIFS('08W Project List'!$D:$D,'08W Project List'!$F:$F,$B27,'08W Project List'!$R:$R,M$2)</f>
        <v>0</v>
      </c>
      <c r="N27" s="48">
        <f>SUMIFS('08W Project List'!$D:$D,'08W Project List'!$F:$F,$B27,'08W Project List'!$R:$R,N$2)</f>
        <v>0</v>
      </c>
      <c r="O27" s="48">
        <f>SUMIFS('08W Project List'!$D:$D,'08W Project List'!$F:$F,$B27,'08W Project List'!$R:$R,O$2)</f>
        <v>0</v>
      </c>
      <c r="P27" s="48">
        <f>SUMIFS('08W Project List'!$D:$D,'08W Project List'!$F:$F,$B27,'08W Project List'!$R:$R,P$2)</f>
        <v>0</v>
      </c>
      <c r="Q27" s="41" t="s">
        <v>4472</v>
      </c>
      <c r="R27" s="50">
        <v>44148</v>
      </c>
    </row>
    <row r="28" spans="1:18" ht="15.75" x14ac:dyDescent="0.25">
      <c r="A28" s="46">
        <v>7688</v>
      </c>
      <c r="B28" s="47" t="s">
        <v>2923</v>
      </c>
      <c r="C28" s="47">
        <v>63642106</v>
      </c>
      <c r="D28" s="47" t="s">
        <v>2924</v>
      </c>
      <c r="E28" s="22">
        <v>0.2849900016145836</v>
      </c>
      <c r="F28" s="48">
        <v>4</v>
      </c>
      <c r="G28" s="23">
        <v>0.55242642055856805</v>
      </c>
      <c r="H28" s="24">
        <f t="shared" si="0"/>
        <v>2.2097056822342722</v>
      </c>
      <c r="I28" s="49">
        <v>26</v>
      </c>
      <c r="J28" s="49">
        <f>COUNTIFS('08W Project List'!$F:$F,$B28)</f>
        <v>0</v>
      </c>
      <c r="K28" s="48">
        <f>SUMIFS('08W Project List'!$D:$D,'08W Project List'!$F:$F,$B28)</f>
        <v>0</v>
      </c>
      <c r="L28" s="48">
        <f>SUMIFS('08W Project List'!$D:$D,'08W Project List'!$F:$F,$B28,'08W Project List'!$R:$R,L$2)</f>
        <v>0</v>
      </c>
      <c r="M28" s="48">
        <f>SUMIFS('08W Project List'!$D:$D,'08W Project List'!$F:$F,$B28,'08W Project List'!$R:$R,M$2)</f>
        <v>0</v>
      </c>
      <c r="N28" s="48">
        <f>SUMIFS('08W Project List'!$D:$D,'08W Project List'!$F:$F,$B28,'08W Project List'!$R:$R,N$2)</f>
        <v>0</v>
      </c>
      <c r="O28" s="48">
        <f>SUMIFS('08W Project List'!$D:$D,'08W Project List'!$F:$F,$B28,'08W Project List'!$R:$R,O$2)</f>
        <v>0</v>
      </c>
      <c r="P28" s="48">
        <f>SUMIFS('08W Project List'!$D:$D,'08W Project List'!$F:$F,$B28,'08W Project List'!$R:$R,P$2)</f>
        <v>0</v>
      </c>
      <c r="Q28" s="41" t="s">
        <v>4472</v>
      </c>
      <c r="R28" s="50">
        <v>44148</v>
      </c>
    </row>
    <row r="29" spans="1:18" ht="15.75" x14ac:dyDescent="0.25">
      <c r="A29" s="46">
        <v>7743</v>
      </c>
      <c r="B29" s="47" t="s">
        <v>1773</v>
      </c>
      <c r="C29" s="47">
        <v>43361102</v>
      </c>
      <c r="D29" s="47" t="s">
        <v>1771</v>
      </c>
      <c r="E29" s="22">
        <v>14.222439399760409</v>
      </c>
      <c r="F29" s="48">
        <v>51</v>
      </c>
      <c r="G29" s="23">
        <v>0.54870131115374099</v>
      </c>
      <c r="H29" s="24">
        <f t="shared" si="0"/>
        <v>27.983766868840789</v>
      </c>
      <c r="I29" s="49">
        <v>27</v>
      </c>
      <c r="J29" s="49">
        <f>COUNTIFS('08W Project List'!$F:$F,$B29)</f>
        <v>1</v>
      </c>
      <c r="K29" s="48">
        <f>SUMIFS('08W Project List'!$D:$D,'08W Project List'!$F:$F,$B29)</f>
        <v>17.3</v>
      </c>
      <c r="L29" s="48">
        <f>SUMIFS('08W Project List'!$D:$D,'08W Project List'!$F:$F,$B29,'08W Project List'!$R:$R,L$2)</f>
        <v>17.3</v>
      </c>
      <c r="M29" s="48">
        <f>SUMIFS('08W Project List'!$D:$D,'08W Project List'!$F:$F,$B29,'08W Project List'!$R:$R,M$2)</f>
        <v>0</v>
      </c>
      <c r="N29" s="48">
        <f>SUMIFS('08W Project List'!$D:$D,'08W Project List'!$F:$F,$B29,'08W Project List'!$R:$R,N$2)</f>
        <v>0</v>
      </c>
      <c r="O29" s="48">
        <f>SUMIFS('08W Project List'!$D:$D,'08W Project List'!$F:$F,$B29,'08W Project List'!$R:$R,O$2)</f>
        <v>0</v>
      </c>
      <c r="P29" s="48">
        <f>SUMIFS('08W Project List'!$D:$D,'08W Project List'!$F:$F,$B29,'08W Project List'!$R:$R,P$2)</f>
        <v>0</v>
      </c>
      <c r="Q29" s="41" t="s">
        <v>4472</v>
      </c>
      <c r="R29" s="50">
        <v>44148</v>
      </c>
    </row>
    <row r="30" spans="1:18" ht="15.75" x14ac:dyDescent="0.25">
      <c r="A30" s="46">
        <v>6480</v>
      </c>
      <c r="B30" s="47" t="s">
        <v>4013</v>
      </c>
      <c r="C30" s="47">
        <v>14662112</v>
      </c>
      <c r="D30" s="47" t="s">
        <v>4014</v>
      </c>
      <c r="E30" s="22">
        <v>0.39173532509524611</v>
      </c>
      <c r="F30" s="48">
        <v>9</v>
      </c>
      <c r="G30" s="23">
        <v>0.53730609592801504</v>
      </c>
      <c r="H30" s="24">
        <f t="shared" si="0"/>
        <v>4.8357548633521352</v>
      </c>
      <c r="I30" s="49">
        <v>28</v>
      </c>
      <c r="J30" s="49">
        <f>COUNTIFS('08W Project List'!$F:$F,$B30)</f>
        <v>0</v>
      </c>
      <c r="K30" s="48">
        <f>SUMIFS('08W Project List'!$D:$D,'08W Project List'!$F:$F,$B30)</f>
        <v>0</v>
      </c>
      <c r="L30" s="48">
        <f>SUMIFS('08W Project List'!$D:$D,'08W Project List'!$F:$F,$B30,'08W Project List'!$R:$R,L$2)</f>
        <v>0</v>
      </c>
      <c r="M30" s="48">
        <f>SUMIFS('08W Project List'!$D:$D,'08W Project List'!$F:$F,$B30,'08W Project List'!$R:$R,M$2)</f>
        <v>0</v>
      </c>
      <c r="N30" s="48">
        <f>SUMIFS('08W Project List'!$D:$D,'08W Project List'!$F:$F,$B30,'08W Project List'!$R:$R,N$2)</f>
        <v>0</v>
      </c>
      <c r="O30" s="48">
        <f>SUMIFS('08W Project List'!$D:$D,'08W Project List'!$F:$F,$B30,'08W Project List'!$R:$R,O$2)</f>
        <v>0</v>
      </c>
      <c r="P30" s="48">
        <f>SUMIFS('08W Project List'!$D:$D,'08W Project List'!$F:$F,$B30,'08W Project List'!$R:$R,P$2)</f>
        <v>0</v>
      </c>
      <c r="Q30" s="41" t="s">
        <v>4472</v>
      </c>
      <c r="R30" s="50">
        <v>44148</v>
      </c>
    </row>
    <row r="31" spans="1:18" ht="15.75" x14ac:dyDescent="0.25">
      <c r="A31" s="46">
        <v>10043</v>
      </c>
      <c r="B31" s="47" t="s">
        <v>4436</v>
      </c>
      <c r="C31" s="47">
        <v>102911109</v>
      </c>
      <c r="D31" s="47" t="s">
        <v>4433</v>
      </c>
      <c r="E31" s="22">
        <v>1.3417394071275264</v>
      </c>
      <c r="F31" s="48">
        <v>15</v>
      </c>
      <c r="G31" s="23">
        <v>0.52987304798146795</v>
      </c>
      <c r="H31" s="24">
        <f t="shared" si="0"/>
        <v>7.9480957197220192</v>
      </c>
      <c r="I31" s="49">
        <v>29</v>
      </c>
      <c r="J31" s="49">
        <f>COUNTIFS('08W Project List'!$F:$F,$B31)</f>
        <v>2</v>
      </c>
      <c r="K31" s="48">
        <f>SUMIFS('08W Project List'!$D:$D,'08W Project List'!$F:$F,$B31)</f>
        <v>1.37</v>
      </c>
      <c r="L31" s="48">
        <f>SUMIFS('08W Project List'!$D:$D,'08W Project List'!$F:$F,$B31,'08W Project List'!$R:$R,L$2)</f>
        <v>1.37</v>
      </c>
      <c r="M31" s="48">
        <f>SUMIFS('08W Project List'!$D:$D,'08W Project List'!$F:$F,$B31,'08W Project List'!$R:$R,M$2)</f>
        <v>0</v>
      </c>
      <c r="N31" s="48">
        <f>SUMIFS('08W Project List'!$D:$D,'08W Project List'!$F:$F,$B31,'08W Project List'!$R:$R,N$2)</f>
        <v>0</v>
      </c>
      <c r="O31" s="48">
        <f>SUMIFS('08W Project List'!$D:$D,'08W Project List'!$F:$F,$B31,'08W Project List'!$R:$R,O$2)</f>
        <v>0</v>
      </c>
      <c r="P31" s="48">
        <f>SUMIFS('08W Project List'!$D:$D,'08W Project List'!$F:$F,$B31,'08W Project List'!$R:$R,P$2)</f>
        <v>0</v>
      </c>
      <c r="Q31" s="41" t="s">
        <v>4472</v>
      </c>
      <c r="R31" s="50">
        <v>44148</v>
      </c>
    </row>
    <row r="32" spans="1:18" ht="15.75" x14ac:dyDescent="0.25">
      <c r="A32" s="46">
        <v>10052</v>
      </c>
      <c r="B32" s="47" t="s">
        <v>3164</v>
      </c>
      <c r="C32" s="47">
        <v>253642103</v>
      </c>
      <c r="D32" s="47" t="s">
        <v>3163</v>
      </c>
      <c r="E32" s="22">
        <v>2.3287273015274268</v>
      </c>
      <c r="F32" s="48">
        <v>10</v>
      </c>
      <c r="G32" s="23">
        <v>0.51619382712091899</v>
      </c>
      <c r="H32" s="24">
        <f t="shared" si="0"/>
        <v>5.1619382712091895</v>
      </c>
      <c r="I32" s="49">
        <v>30</v>
      </c>
      <c r="J32" s="49">
        <f>COUNTIFS('08W Project List'!$F:$F,$B32)</f>
        <v>1</v>
      </c>
      <c r="K32" s="48">
        <f>SUMIFS('08W Project List'!$D:$D,'08W Project List'!$F:$F,$B32)</f>
        <v>2.33</v>
      </c>
      <c r="L32" s="48">
        <f>SUMIFS('08W Project List'!$D:$D,'08W Project List'!$F:$F,$B32,'08W Project List'!$R:$R,L$2)</f>
        <v>2.33</v>
      </c>
      <c r="M32" s="48">
        <f>SUMIFS('08W Project List'!$D:$D,'08W Project List'!$F:$F,$B32,'08W Project List'!$R:$R,M$2)</f>
        <v>0</v>
      </c>
      <c r="N32" s="48">
        <f>SUMIFS('08W Project List'!$D:$D,'08W Project List'!$F:$F,$B32,'08W Project List'!$R:$R,N$2)</f>
        <v>0</v>
      </c>
      <c r="O32" s="48">
        <f>SUMIFS('08W Project List'!$D:$D,'08W Project List'!$F:$F,$B32,'08W Project List'!$R:$R,O$2)</f>
        <v>0</v>
      </c>
      <c r="P32" s="48">
        <f>SUMIFS('08W Project List'!$D:$D,'08W Project List'!$F:$F,$B32,'08W Project List'!$R:$R,P$2)</f>
        <v>0</v>
      </c>
      <c r="Q32" s="41" t="s">
        <v>4472</v>
      </c>
      <c r="R32" s="50">
        <v>44148</v>
      </c>
    </row>
    <row r="33" spans="1:18" ht="15.75" x14ac:dyDescent="0.25">
      <c r="A33" s="46">
        <v>10924</v>
      </c>
      <c r="B33" s="47" t="s">
        <v>558</v>
      </c>
      <c r="C33" s="47">
        <v>48011146</v>
      </c>
      <c r="D33" s="47" t="s">
        <v>559</v>
      </c>
      <c r="E33" s="22">
        <v>8.5246135669098198E-3</v>
      </c>
      <c r="F33" s="48">
        <v>1</v>
      </c>
      <c r="G33" s="23">
        <v>0.50979496602816499</v>
      </c>
      <c r="H33" s="24">
        <f t="shared" si="0"/>
        <v>0.50979496602816499</v>
      </c>
      <c r="I33" s="49">
        <v>31</v>
      </c>
      <c r="J33" s="49">
        <f>COUNTIFS('08W Project List'!$F:$F,$B33)</f>
        <v>0</v>
      </c>
      <c r="K33" s="48">
        <f>SUMIFS('08W Project List'!$D:$D,'08W Project List'!$F:$F,$B33)</f>
        <v>0</v>
      </c>
      <c r="L33" s="48">
        <f>SUMIFS('08W Project List'!$D:$D,'08W Project List'!$F:$F,$B33,'08W Project List'!$R:$R,L$2)</f>
        <v>0</v>
      </c>
      <c r="M33" s="48">
        <f>SUMIFS('08W Project List'!$D:$D,'08W Project List'!$F:$F,$B33,'08W Project List'!$R:$R,M$2)</f>
        <v>0</v>
      </c>
      <c r="N33" s="48">
        <f>SUMIFS('08W Project List'!$D:$D,'08W Project List'!$F:$F,$B33,'08W Project List'!$R:$R,N$2)</f>
        <v>0</v>
      </c>
      <c r="O33" s="48">
        <f>SUMIFS('08W Project List'!$D:$D,'08W Project List'!$F:$F,$B33,'08W Project List'!$R:$R,O$2)</f>
        <v>0</v>
      </c>
      <c r="P33" s="48">
        <f>SUMIFS('08W Project List'!$D:$D,'08W Project List'!$F:$F,$B33,'08W Project List'!$R:$R,P$2)</f>
        <v>0</v>
      </c>
      <c r="Q33" s="41" t="s">
        <v>4472</v>
      </c>
      <c r="R33" s="50">
        <v>44148</v>
      </c>
    </row>
    <row r="34" spans="1:18" ht="15.75" x14ac:dyDescent="0.25">
      <c r="A34" s="46">
        <v>11090</v>
      </c>
      <c r="B34" s="47" t="s">
        <v>560</v>
      </c>
      <c r="C34" s="47">
        <v>48011146</v>
      </c>
      <c r="D34" s="47" t="s">
        <v>559</v>
      </c>
      <c r="E34" s="22">
        <v>1.1291677467289185E-2</v>
      </c>
      <c r="F34" s="48">
        <v>1</v>
      </c>
      <c r="G34" s="23">
        <v>0.50979496602816499</v>
      </c>
      <c r="H34" s="24">
        <f t="shared" si="0"/>
        <v>0.50979496602816499</v>
      </c>
      <c r="I34" s="49">
        <v>32</v>
      </c>
      <c r="J34" s="49">
        <f>COUNTIFS('08W Project List'!$F:$F,$B34)</f>
        <v>0</v>
      </c>
      <c r="K34" s="48">
        <f>SUMIFS('08W Project List'!$D:$D,'08W Project List'!$F:$F,$B34)</f>
        <v>0</v>
      </c>
      <c r="L34" s="48">
        <f>SUMIFS('08W Project List'!$D:$D,'08W Project List'!$F:$F,$B34,'08W Project List'!$R:$R,L$2)</f>
        <v>0</v>
      </c>
      <c r="M34" s="48">
        <f>SUMIFS('08W Project List'!$D:$D,'08W Project List'!$F:$F,$B34,'08W Project List'!$R:$R,M$2)</f>
        <v>0</v>
      </c>
      <c r="N34" s="48">
        <f>SUMIFS('08W Project List'!$D:$D,'08W Project List'!$F:$F,$B34,'08W Project List'!$R:$R,N$2)</f>
        <v>0</v>
      </c>
      <c r="O34" s="48">
        <f>SUMIFS('08W Project List'!$D:$D,'08W Project List'!$F:$F,$B34,'08W Project List'!$R:$R,O$2)</f>
        <v>0</v>
      </c>
      <c r="P34" s="48">
        <f>SUMIFS('08W Project List'!$D:$D,'08W Project List'!$F:$F,$B34,'08W Project List'!$R:$R,P$2)</f>
        <v>0</v>
      </c>
      <c r="Q34" s="41" t="s">
        <v>4472</v>
      </c>
      <c r="R34" s="50">
        <v>44148</v>
      </c>
    </row>
    <row r="35" spans="1:18" ht="15.75" x14ac:dyDescent="0.25">
      <c r="A35" s="46">
        <v>4828</v>
      </c>
      <c r="B35" s="47" t="s">
        <v>970</v>
      </c>
      <c r="C35" s="47">
        <v>102251101</v>
      </c>
      <c r="D35" s="47" t="s">
        <v>969</v>
      </c>
      <c r="E35" s="22">
        <v>0.89694034829589175</v>
      </c>
      <c r="F35" s="48">
        <v>6</v>
      </c>
      <c r="G35" s="23">
        <v>0.50290707501140297</v>
      </c>
      <c r="H35" s="24">
        <f t="shared" ref="H35:H66" si="1">IFERROR(G35*F35,0)</f>
        <v>3.017442450068418</v>
      </c>
      <c r="I35" s="49">
        <v>33</v>
      </c>
      <c r="J35" s="49">
        <f>COUNTIFS('08W Project List'!$F:$F,$B35)</f>
        <v>1</v>
      </c>
      <c r="K35" s="48">
        <f>SUMIFS('08W Project List'!$D:$D,'08W Project List'!$F:$F,$B35)</f>
        <v>0.9</v>
      </c>
      <c r="L35" s="48">
        <f>SUMIFS('08W Project List'!$D:$D,'08W Project List'!$F:$F,$B35,'08W Project List'!$R:$R,L$2)</f>
        <v>0.9</v>
      </c>
      <c r="M35" s="48">
        <f>SUMIFS('08W Project List'!$D:$D,'08W Project List'!$F:$F,$B35,'08W Project List'!$R:$R,M$2)</f>
        <v>0</v>
      </c>
      <c r="N35" s="48">
        <f>SUMIFS('08W Project List'!$D:$D,'08W Project List'!$F:$F,$B35,'08W Project List'!$R:$R,N$2)</f>
        <v>0</v>
      </c>
      <c r="O35" s="48">
        <f>SUMIFS('08W Project List'!$D:$D,'08W Project List'!$F:$F,$B35,'08W Project List'!$R:$R,O$2)</f>
        <v>0</v>
      </c>
      <c r="P35" s="48">
        <f>SUMIFS('08W Project List'!$D:$D,'08W Project List'!$F:$F,$B35,'08W Project List'!$R:$R,P$2)</f>
        <v>0</v>
      </c>
      <c r="Q35" s="41" t="s">
        <v>4472</v>
      </c>
      <c r="R35" s="50">
        <v>44148</v>
      </c>
    </row>
    <row r="36" spans="1:18" ht="15.75" x14ac:dyDescent="0.25">
      <c r="A36" s="46">
        <v>9923</v>
      </c>
      <c r="B36" s="47" t="s">
        <v>815</v>
      </c>
      <c r="C36" s="47">
        <v>42821102</v>
      </c>
      <c r="D36" s="47" t="s">
        <v>808</v>
      </c>
      <c r="E36" s="22">
        <v>2.7328786085891298E-2</v>
      </c>
      <c r="F36" s="48">
        <v>1</v>
      </c>
      <c r="G36" s="23">
        <v>0.48427403528289198</v>
      </c>
      <c r="H36" s="24">
        <f t="shared" si="1"/>
        <v>0.48427403528289198</v>
      </c>
      <c r="I36" s="49">
        <v>34</v>
      </c>
      <c r="J36" s="49">
        <f>COUNTIFS('08W Project List'!$F:$F,$B36)</f>
        <v>0</v>
      </c>
      <c r="K36" s="48">
        <f>SUMIFS('08W Project List'!$D:$D,'08W Project List'!$F:$F,$B36)</f>
        <v>0</v>
      </c>
      <c r="L36" s="48">
        <f>SUMIFS('08W Project List'!$D:$D,'08W Project List'!$F:$F,$B36,'08W Project List'!$R:$R,L$2)</f>
        <v>0</v>
      </c>
      <c r="M36" s="48">
        <f>SUMIFS('08W Project List'!$D:$D,'08W Project List'!$F:$F,$B36,'08W Project List'!$R:$R,M$2)</f>
        <v>0</v>
      </c>
      <c r="N36" s="48">
        <f>SUMIFS('08W Project List'!$D:$D,'08W Project List'!$F:$F,$B36,'08W Project List'!$R:$R,N$2)</f>
        <v>0</v>
      </c>
      <c r="O36" s="48">
        <f>SUMIFS('08W Project List'!$D:$D,'08W Project List'!$F:$F,$B36,'08W Project List'!$R:$R,O$2)</f>
        <v>0</v>
      </c>
      <c r="P36" s="48">
        <f>SUMIFS('08W Project List'!$D:$D,'08W Project List'!$F:$F,$B36,'08W Project List'!$R:$R,P$2)</f>
        <v>0</v>
      </c>
      <c r="Q36" s="41" t="s">
        <v>4472</v>
      </c>
      <c r="R36" s="50">
        <v>44148</v>
      </c>
    </row>
    <row r="37" spans="1:18" ht="15.75" x14ac:dyDescent="0.25">
      <c r="A37" s="46">
        <v>8034</v>
      </c>
      <c r="B37" s="47" t="s">
        <v>2191</v>
      </c>
      <c r="C37" s="47">
        <v>254452102</v>
      </c>
      <c r="D37" s="47" t="s">
        <v>2182</v>
      </c>
      <c r="E37" s="22">
        <v>5.253888981142623</v>
      </c>
      <c r="F37" s="48">
        <v>31</v>
      </c>
      <c r="G37" s="23">
        <v>0.47165130693121798</v>
      </c>
      <c r="H37" s="24">
        <f t="shared" si="1"/>
        <v>14.621190514867758</v>
      </c>
      <c r="I37" s="49">
        <v>35</v>
      </c>
      <c r="J37" s="49">
        <f>COUNTIFS('08W Project List'!$F:$F,$B37)</f>
        <v>2</v>
      </c>
      <c r="K37" s="48">
        <f>SUMIFS('08W Project List'!$D:$D,'08W Project List'!$F:$F,$B37)</f>
        <v>2.85</v>
      </c>
      <c r="L37" s="48">
        <f>SUMIFS('08W Project List'!$D:$D,'08W Project List'!$F:$F,$B37,'08W Project List'!$R:$R,L$2)</f>
        <v>2.85</v>
      </c>
      <c r="M37" s="48">
        <f>SUMIFS('08W Project List'!$D:$D,'08W Project List'!$F:$F,$B37,'08W Project List'!$R:$R,M$2)</f>
        <v>0</v>
      </c>
      <c r="N37" s="48">
        <f>SUMIFS('08W Project List'!$D:$D,'08W Project List'!$F:$F,$B37,'08W Project List'!$R:$R,N$2)</f>
        <v>0</v>
      </c>
      <c r="O37" s="48">
        <f>SUMIFS('08W Project List'!$D:$D,'08W Project List'!$F:$F,$B37,'08W Project List'!$R:$R,O$2)</f>
        <v>0</v>
      </c>
      <c r="P37" s="48">
        <f>SUMIFS('08W Project List'!$D:$D,'08W Project List'!$F:$F,$B37,'08W Project List'!$R:$R,P$2)</f>
        <v>0</v>
      </c>
      <c r="Q37" s="41" t="s">
        <v>4472</v>
      </c>
      <c r="R37" s="50">
        <v>44148</v>
      </c>
    </row>
    <row r="38" spans="1:18" ht="15.75" x14ac:dyDescent="0.25">
      <c r="A38" s="46">
        <v>7873</v>
      </c>
      <c r="B38" s="47" t="s">
        <v>2179</v>
      </c>
      <c r="C38" s="47">
        <v>254452101</v>
      </c>
      <c r="D38" s="47" t="s">
        <v>2167</v>
      </c>
      <c r="E38" s="22">
        <v>4.602897171829671</v>
      </c>
      <c r="F38" s="48">
        <v>40</v>
      </c>
      <c r="G38" s="23">
        <v>0.47121698573295401</v>
      </c>
      <c r="H38" s="24">
        <f t="shared" si="1"/>
        <v>18.84867942931816</v>
      </c>
      <c r="I38" s="49">
        <v>36</v>
      </c>
      <c r="J38" s="49">
        <f>COUNTIFS('08W Project List'!$F:$F,$B38)</f>
        <v>3</v>
      </c>
      <c r="K38" s="48">
        <f>SUMIFS('08W Project List'!$D:$D,'08W Project List'!$F:$F,$B38)</f>
        <v>4.5999999999999996</v>
      </c>
      <c r="L38" s="48">
        <f>SUMIFS('08W Project List'!$D:$D,'08W Project List'!$F:$F,$B38,'08W Project List'!$R:$R,L$2)</f>
        <v>4.5999999999999996</v>
      </c>
      <c r="M38" s="48">
        <f>SUMIFS('08W Project List'!$D:$D,'08W Project List'!$F:$F,$B38,'08W Project List'!$R:$R,M$2)</f>
        <v>0</v>
      </c>
      <c r="N38" s="48">
        <f>SUMIFS('08W Project List'!$D:$D,'08W Project List'!$F:$F,$B38,'08W Project List'!$R:$R,N$2)</f>
        <v>0</v>
      </c>
      <c r="O38" s="48">
        <f>SUMIFS('08W Project List'!$D:$D,'08W Project List'!$F:$F,$B38,'08W Project List'!$R:$R,O$2)</f>
        <v>0</v>
      </c>
      <c r="P38" s="48">
        <f>SUMIFS('08W Project List'!$D:$D,'08W Project List'!$F:$F,$B38,'08W Project List'!$R:$R,P$2)</f>
        <v>0</v>
      </c>
      <c r="Q38" s="41" t="s">
        <v>4472</v>
      </c>
      <c r="R38" s="50">
        <v>44148</v>
      </c>
    </row>
    <row r="39" spans="1:18" ht="15.75" x14ac:dyDescent="0.25">
      <c r="A39" s="46">
        <v>4526</v>
      </c>
      <c r="B39" s="47" t="s">
        <v>4125</v>
      </c>
      <c r="C39" s="47">
        <v>63591105</v>
      </c>
      <c r="D39" s="47" t="s">
        <v>4126</v>
      </c>
      <c r="E39" s="22">
        <v>23.165292462931696</v>
      </c>
      <c r="F39" s="48">
        <v>464</v>
      </c>
      <c r="G39" s="23">
        <v>0.46771973449419602</v>
      </c>
      <c r="H39" s="24">
        <f t="shared" si="1"/>
        <v>217.02195680530696</v>
      </c>
      <c r="I39" s="49">
        <v>37</v>
      </c>
      <c r="J39" s="49">
        <f>COUNTIFS('08W Project List'!$F:$F,$B39)</f>
        <v>1</v>
      </c>
      <c r="K39" s="48">
        <f>SUMIFS('08W Project List'!$D:$D,'08W Project List'!$F:$F,$B39)</f>
        <v>23.17</v>
      </c>
      <c r="L39" s="48">
        <f>SUMIFS('08W Project List'!$D:$D,'08W Project List'!$F:$F,$B39,'08W Project List'!$R:$R,L$2)</f>
        <v>23.17</v>
      </c>
      <c r="M39" s="48">
        <f>SUMIFS('08W Project List'!$D:$D,'08W Project List'!$F:$F,$B39,'08W Project List'!$R:$R,M$2)</f>
        <v>0</v>
      </c>
      <c r="N39" s="48">
        <f>SUMIFS('08W Project List'!$D:$D,'08W Project List'!$F:$F,$B39,'08W Project List'!$R:$R,N$2)</f>
        <v>0</v>
      </c>
      <c r="O39" s="48">
        <f>SUMIFS('08W Project List'!$D:$D,'08W Project List'!$F:$F,$B39,'08W Project List'!$R:$R,O$2)</f>
        <v>0</v>
      </c>
      <c r="P39" s="48">
        <f>SUMIFS('08W Project List'!$D:$D,'08W Project List'!$F:$F,$B39,'08W Project List'!$R:$R,P$2)</f>
        <v>0</v>
      </c>
      <c r="Q39" s="41" t="s">
        <v>4472</v>
      </c>
      <c r="R39" s="50">
        <v>44148</v>
      </c>
    </row>
    <row r="40" spans="1:18" ht="15.75" x14ac:dyDescent="0.25">
      <c r="A40" s="46">
        <v>2215</v>
      </c>
      <c r="B40" s="47" t="s">
        <v>2273</v>
      </c>
      <c r="C40" s="47">
        <v>43141101</v>
      </c>
      <c r="D40" s="47" t="s">
        <v>2268</v>
      </c>
      <c r="E40" s="22">
        <v>0.85339726114313852</v>
      </c>
      <c r="F40" s="48">
        <v>14</v>
      </c>
      <c r="G40" s="23">
        <v>0.46768709582264301</v>
      </c>
      <c r="H40" s="24">
        <f t="shared" si="1"/>
        <v>6.5476193415170023</v>
      </c>
      <c r="I40" s="49">
        <v>38</v>
      </c>
      <c r="J40" s="49">
        <f>COUNTIFS('08W Project List'!$F:$F,$B40)</f>
        <v>1</v>
      </c>
      <c r="K40" s="48">
        <f>SUMIFS('08W Project List'!$D:$D,'08W Project List'!$F:$F,$B40)</f>
        <v>0.92</v>
      </c>
      <c r="L40" s="48">
        <f>SUMIFS('08W Project List'!$D:$D,'08W Project List'!$F:$F,$B40,'08W Project List'!$R:$R,L$2)</f>
        <v>0.92</v>
      </c>
      <c r="M40" s="48">
        <f>SUMIFS('08W Project List'!$D:$D,'08W Project List'!$F:$F,$B40,'08W Project List'!$R:$R,M$2)</f>
        <v>0</v>
      </c>
      <c r="N40" s="48">
        <f>SUMIFS('08W Project List'!$D:$D,'08W Project List'!$F:$F,$B40,'08W Project List'!$R:$R,N$2)</f>
        <v>0</v>
      </c>
      <c r="O40" s="48">
        <f>SUMIFS('08W Project List'!$D:$D,'08W Project List'!$F:$F,$B40,'08W Project List'!$R:$R,O$2)</f>
        <v>0</v>
      </c>
      <c r="P40" s="48">
        <f>SUMIFS('08W Project List'!$D:$D,'08W Project List'!$F:$F,$B40,'08W Project List'!$R:$R,P$2)</f>
        <v>0</v>
      </c>
      <c r="Q40" s="41" t="s">
        <v>4472</v>
      </c>
      <c r="R40" s="50">
        <v>44148</v>
      </c>
    </row>
    <row r="41" spans="1:18" ht="15.75" x14ac:dyDescent="0.25">
      <c r="A41" s="46">
        <v>9655</v>
      </c>
      <c r="B41" s="47" t="s">
        <v>4217</v>
      </c>
      <c r="C41" s="47">
        <v>102541101</v>
      </c>
      <c r="D41" s="47" t="s">
        <v>4213</v>
      </c>
      <c r="E41" s="22">
        <v>3.4766045747279302</v>
      </c>
      <c r="F41" s="48">
        <v>28</v>
      </c>
      <c r="G41" s="23">
        <v>0.464330779966248</v>
      </c>
      <c r="H41" s="24">
        <f t="shared" si="1"/>
        <v>13.001261839054944</v>
      </c>
      <c r="I41" s="49">
        <v>39</v>
      </c>
      <c r="J41" s="49">
        <f>COUNTIFS('08W Project List'!$F:$F,$B41)</f>
        <v>1</v>
      </c>
      <c r="K41" s="48">
        <f>SUMIFS('08W Project List'!$D:$D,'08W Project List'!$F:$F,$B41)</f>
        <v>3.4800000000000004</v>
      </c>
      <c r="L41" s="48">
        <f>SUMIFS('08W Project List'!$D:$D,'08W Project List'!$F:$F,$B41,'08W Project List'!$R:$R,L$2)</f>
        <v>3.4800000000000004</v>
      </c>
      <c r="M41" s="48">
        <f>SUMIFS('08W Project List'!$D:$D,'08W Project List'!$F:$F,$B41,'08W Project List'!$R:$R,M$2)</f>
        <v>0</v>
      </c>
      <c r="N41" s="48">
        <f>SUMIFS('08W Project List'!$D:$D,'08W Project List'!$F:$F,$B41,'08W Project List'!$R:$R,N$2)</f>
        <v>0</v>
      </c>
      <c r="O41" s="48">
        <f>SUMIFS('08W Project List'!$D:$D,'08W Project List'!$F:$F,$B41,'08W Project List'!$R:$R,O$2)</f>
        <v>0</v>
      </c>
      <c r="P41" s="48">
        <f>SUMIFS('08W Project List'!$D:$D,'08W Project List'!$F:$F,$B41,'08W Project List'!$R:$R,P$2)</f>
        <v>0</v>
      </c>
      <c r="Q41" s="41" t="s">
        <v>4472</v>
      </c>
      <c r="R41" s="50">
        <v>44148</v>
      </c>
    </row>
    <row r="42" spans="1:18" ht="15.75" x14ac:dyDescent="0.25">
      <c r="A42" s="46">
        <v>10699</v>
      </c>
      <c r="B42" s="47" t="s">
        <v>3961</v>
      </c>
      <c r="C42" s="47">
        <v>14241101</v>
      </c>
      <c r="D42" s="47" t="s">
        <v>3962</v>
      </c>
      <c r="E42" s="22">
        <v>1.3144919787045928E-2</v>
      </c>
      <c r="F42" s="48">
        <v>2</v>
      </c>
      <c r="G42" s="23">
        <v>0.46103068930447999</v>
      </c>
      <c r="H42" s="24">
        <f t="shared" si="1"/>
        <v>0.92206137860895998</v>
      </c>
      <c r="I42" s="49">
        <v>40</v>
      </c>
      <c r="J42" s="49">
        <f>COUNTIFS('08W Project List'!$F:$F,$B42)</f>
        <v>0</v>
      </c>
      <c r="K42" s="48">
        <f>SUMIFS('08W Project List'!$D:$D,'08W Project List'!$F:$F,$B42)</f>
        <v>0</v>
      </c>
      <c r="L42" s="48">
        <f>SUMIFS('08W Project List'!$D:$D,'08W Project List'!$F:$F,$B42,'08W Project List'!$R:$R,L$2)</f>
        <v>0</v>
      </c>
      <c r="M42" s="48">
        <f>SUMIFS('08W Project List'!$D:$D,'08W Project List'!$F:$F,$B42,'08W Project List'!$R:$R,M$2)</f>
        <v>0</v>
      </c>
      <c r="N42" s="48">
        <f>SUMIFS('08W Project List'!$D:$D,'08W Project List'!$F:$F,$B42,'08W Project List'!$R:$R,N$2)</f>
        <v>0</v>
      </c>
      <c r="O42" s="48">
        <f>SUMIFS('08W Project List'!$D:$D,'08W Project List'!$F:$F,$B42,'08W Project List'!$R:$R,O$2)</f>
        <v>0</v>
      </c>
      <c r="P42" s="48">
        <f>SUMIFS('08W Project List'!$D:$D,'08W Project List'!$F:$F,$B42,'08W Project List'!$R:$R,P$2)</f>
        <v>0</v>
      </c>
      <c r="Q42" s="41" t="s">
        <v>4472</v>
      </c>
      <c r="R42" s="50">
        <v>44148</v>
      </c>
    </row>
    <row r="43" spans="1:18" ht="15.75" x14ac:dyDescent="0.25">
      <c r="A43" s="46">
        <v>7414</v>
      </c>
      <c r="B43" s="47" t="s">
        <v>3217</v>
      </c>
      <c r="C43" s="47">
        <v>63681102</v>
      </c>
      <c r="D43" s="47" t="s">
        <v>3218</v>
      </c>
      <c r="E43" s="22">
        <v>0.63713158826654448</v>
      </c>
      <c r="F43" s="48">
        <v>38</v>
      </c>
      <c r="G43" s="23">
        <v>0.45556538757167098</v>
      </c>
      <c r="H43" s="24">
        <f t="shared" si="1"/>
        <v>17.311484727723496</v>
      </c>
      <c r="I43" s="49">
        <v>41</v>
      </c>
      <c r="J43" s="49">
        <f>COUNTIFS('08W Project List'!$F:$F,$B43)</f>
        <v>1</v>
      </c>
      <c r="K43" s="48">
        <f>SUMIFS('08W Project List'!$D:$D,'08W Project List'!$F:$F,$B43)</f>
        <v>0.52</v>
      </c>
      <c r="L43" s="48">
        <f>SUMIFS('08W Project List'!$D:$D,'08W Project List'!$F:$F,$B43,'08W Project List'!$R:$R,L$2)</f>
        <v>0.52</v>
      </c>
      <c r="M43" s="48">
        <f>SUMIFS('08W Project List'!$D:$D,'08W Project List'!$F:$F,$B43,'08W Project List'!$R:$R,M$2)</f>
        <v>0</v>
      </c>
      <c r="N43" s="48">
        <f>SUMIFS('08W Project List'!$D:$D,'08W Project List'!$F:$F,$B43,'08W Project List'!$R:$R,N$2)</f>
        <v>0</v>
      </c>
      <c r="O43" s="48">
        <f>SUMIFS('08W Project List'!$D:$D,'08W Project List'!$F:$F,$B43,'08W Project List'!$R:$R,O$2)</f>
        <v>0</v>
      </c>
      <c r="P43" s="48">
        <f>SUMIFS('08W Project List'!$D:$D,'08W Project List'!$F:$F,$B43,'08W Project List'!$R:$R,P$2)</f>
        <v>0</v>
      </c>
      <c r="Q43" s="41" t="s">
        <v>4472</v>
      </c>
      <c r="R43" s="50">
        <v>44148</v>
      </c>
    </row>
    <row r="44" spans="1:18" ht="15.75" x14ac:dyDescent="0.25">
      <c r="A44" s="46">
        <v>4076</v>
      </c>
      <c r="B44" s="47" t="s">
        <v>4129</v>
      </c>
      <c r="C44" s="47">
        <v>63601104</v>
      </c>
      <c r="D44" s="47" t="s">
        <v>4130</v>
      </c>
      <c r="E44" s="22">
        <v>14.660160930794284</v>
      </c>
      <c r="F44" s="48">
        <v>140</v>
      </c>
      <c r="G44" s="23">
        <v>0.446418209036824</v>
      </c>
      <c r="H44" s="24">
        <f t="shared" si="1"/>
        <v>62.498549265155361</v>
      </c>
      <c r="I44" s="49">
        <v>42</v>
      </c>
      <c r="J44" s="49">
        <f>COUNTIFS('08W Project List'!$F:$F,$B44)</f>
        <v>11</v>
      </c>
      <c r="K44" s="48">
        <f>SUMIFS('08W Project List'!$D:$D,'08W Project List'!$F:$F,$B44)</f>
        <v>14.58</v>
      </c>
      <c r="L44" s="48">
        <f>SUMIFS('08W Project List'!$D:$D,'08W Project List'!$F:$F,$B44,'08W Project List'!$R:$R,L$2)</f>
        <v>14.58</v>
      </c>
      <c r="M44" s="48">
        <f>SUMIFS('08W Project List'!$D:$D,'08W Project List'!$F:$F,$B44,'08W Project List'!$R:$R,M$2)</f>
        <v>0</v>
      </c>
      <c r="N44" s="48">
        <f>SUMIFS('08W Project List'!$D:$D,'08W Project List'!$F:$F,$B44,'08W Project List'!$R:$R,N$2)</f>
        <v>0</v>
      </c>
      <c r="O44" s="48">
        <f>SUMIFS('08W Project List'!$D:$D,'08W Project List'!$F:$F,$B44,'08W Project List'!$R:$R,O$2)</f>
        <v>0</v>
      </c>
      <c r="P44" s="48">
        <f>SUMIFS('08W Project List'!$D:$D,'08W Project List'!$F:$F,$B44,'08W Project List'!$R:$R,P$2)</f>
        <v>0</v>
      </c>
      <c r="Q44" s="41" t="s">
        <v>4472</v>
      </c>
      <c r="R44" s="50">
        <v>44148</v>
      </c>
    </row>
    <row r="45" spans="1:18" ht="15.75" x14ac:dyDescent="0.25">
      <c r="A45" s="46">
        <v>7056</v>
      </c>
      <c r="B45" s="47" t="s">
        <v>3174</v>
      </c>
      <c r="C45" s="47">
        <v>42281105</v>
      </c>
      <c r="D45" s="47" t="s">
        <v>3172</v>
      </c>
      <c r="E45" s="22">
        <v>1.6450859394185147</v>
      </c>
      <c r="F45" s="48">
        <v>101</v>
      </c>
      <c r="G45" s="23">
        <v>0.44261938296418202</v>
      </c>
      <c r="H45" s="24">
        <f t="shared" si="1"/>
        <v>44.704557679382383</v>
      </c>
      <c r="I45" s="49">
        <v>43</v>
      </c>
      <c r="J45" s="49">
        <f>COUNTIFS('08W Project List'!$F:$F,$B45)</f>
        <v>2</v>
      </c>
      <c r="K45" s="48">
        <f>SUMIFS('08W Project List'!$D:$D,'08W Project List'!$F:$F,$B45)</f>
        <v>1.73</v>
      </c>
      <c r="L45" s="48">
        <f>SUMIFS('08W Project List'!$D:$D,'08W Project List'!$F:$F,$B45,'08W Project List'!$R:$R,L$2)</f>
        <v>1.73</v>
      </c>
      <c r="M45" s="48">
        <f>SUMIFS('08W Project List'!$D:$D,'08W Project List'!$F:$F,$B45,'08W Project List'!$R:$R,M$2)</f>
        <v>0</v>
      </c>
      <c r="N45" s="48">
        <f>SUMIFS('08W Project List'!$D:$D,'08W Project List'!$F:$F,$B45,'08W Project List'!$R:$R,N$2)</f>
        <v>0</v>
      </c>
      <c r="O45" s="48">
        <f>SUMIFS('08W Project List'!$D:$D,'08W Project List'!$F:$F,$B45,'08W Project List'!$R:$R,O$2)</f>
        <v>0</v>
      </c>
      <c r="P45" s="48">
        <f>SUMIFS('08W Project List'!$D:$D,'08W Project List'!$F:$F,$B45,'08W Project List'!$R:$R,P$2)</f>
        <v>0</v>
      </c>
      <c r="Q45" s="41" t="s">
        <v>4472</v>
      </c>
      <c r="R45" s="50">
        <v>44148</v>
      </c>
    </row>
    <row r="46" spans="1:18" ht="15.75" x14ac:dyDescent="0.25">
      <c r="A46" s="46">
        <v>10934</v>
      </c>
      <c r="B46" s="47" t="s">
        <v>3155</v>
      </c>
      <c r="C46" s="47">
        <v>82931101</v>
      </c>
      <c r="D46" s="47" t="s">
        <v>3142</v>
      </c>
      <c r="E46" s="22">
        <v>1.278683794748701E-2</v>
      </c>
      <c r="F46" s="48">
        <v>1</v>
      </c>
      <c r="G46" s="23">
        <v>0.44217529210690198</v>
      </c>
      <c r="H46" s="24">
        <f t="shared" si="1"/>
        <v>0.44217529210690198</v>
      </c>
      <c r="I46" s="49">
        <v>44</v>
      </c>
      <c r="J46" s="49">
        <f>COUNTIFS('08W Project List'!$F:$F,$B46)</f>
        <v>0</v>
      </c>
      <c r="K46" s="48">
        <f>SUMIFS('08W Project List'!$D:$D,'08W Project List'!$F:$F,$B46)</f>
        <v>0</v>
      </c>
      <c r="L46" s="48">
        <f>SUMIFS('08W Project List'!$D:$D,'08W Project List'!$F:$F,$B46,'08W Project List'!$R:$R,L$2)</f>
        <v>0</v>
      </c>
      <c r="M46" s="48">
        <f>SUMIFS('08W Project List'!$D:$D,'08W Project List'!$F:$F,$B46,'08W Project List'!$R:$R,M$2)</f>
        <v>0</v>
      </c>
      <c r="N46" s="48">
        <f>SUMIFS('08W Project List'!$D:$D,'08W Project List'!$F:$F,$B46,'08W Project List'!$R:$R,N$2)</f>
        <v>0</v>
      </c>
      <c r="O46" s="48">
        <f>SUMIFS('08W Project List'!$D:$D,'08W Project List'!$F:$F,$B46,'08W Project List'!$R:$R,O$2)</f>
        <v>0</v>
      </c>
      <c r="P46" s="48">
        <f>SUMIFS('08W Project List'!$D:$D,'08W Project List'!$F:$F,$B46,'08W Project List'!$R:$R,P$2)</f>
        <v>0</v>
      </c>
      <c r="Q46" s="41" t="s">
        <v>4472</v>
      </c>
      <c r="R46" s="50">
        <v>44148</v>
      </c>
    </row>
    <row r="47" spans="1:18" ht="15.75" x14ac:dyDescent="0.25">
      <c r="A47" s="46">
        <v>5032</v>
      </c>
      <c r="B47" s="47" t="s">
        <v>2519</v>
      </c>
      <c r="C47" s="47">
        <v>152282101</v>
      </c>
      <c r="D47" s="47" t="s">
        <v>2510</v>
      </c>
      <c r="E47" s="22">
        <v>5.7103623206985512</v>
      </c>
      <c r="F47" s="48">
        <v>58</v>
      </c>
      <c r="G47" s="23">
        <v>0.43529892279356203</v>
      </c>
      <c r="H47" s="24">
        <f t="shared" si="1"/>
        <v>25.247337522026598</v>
      </c>
      <c r="I47" s="49">
        <v>45</v>
      </c>
      <c r="J47" s="49">
        <f>COUNTIFS('08W Project List'!$F:$F,$B47)</f>
        <v>1</v>
      </c>
      <c r="K47" s="48">
        <f>SUMIFS('08W Project List'!$D:$D,'08W Project List'!$F:$F,$B47)</f>
        <v>5.71</v>
      </c>
      <c r="L47" s="48">
        <f>SUMIFS('08W Project List'!$D:$D,'08W Project List'!$F:$F,$B47,'08W Project List'!$R:$R,L$2)</f>
        <v>5.71</v>
      </c>
      <c r="M47" s="48">
        <f>SUMIFS('08W Project List'!$D:$D,'08W Project List'!$F:$F,$B47,'08W Project List'!$R:$R,M$2)</f>
        <v>0</v>
      </c>
      <c r="N47" s="48">
        <f>SUMIFS('08W Project List'!$D:$D,'08W Project List'!$F:$F,$B47,'08W Project List'!$R:$R,N$2)</f>
        <v>0</v>
      </c>
      <c r="O47" s="48">
        <f>SUMIFS('08W Project List'!$D:$D,'08W Project List'!$F:$F,$B47,'08W Project List'!$R:$R,O$2)</f>
        <v>0</v>
      </c>
      <c r="P47" s="48">
        <f>SUMIFS('08W Project List'!$D:$D,'08W Project List'!$F:$F,$B47,'08W Project List'!$R:$R,P$2)</f>
        <v>0</v>
      </c>
      <c r="Q47" s="41" t="s">
        <v>4472</v>
      </c>
      <c r="R47" s="50">
        <v>44148</v>
      </c>
    </row>
    <row r="48" spans="1:18" ht="15.75" x14ac:dyDescent="0.25">
      <c r="A48" s="46">
        <v>9729</v>
      </c>
      <c r="B48" s="47" t="s">
        <v>368</v>
      </c>
      <c r="C48" s="47">
        <v>14592105</v>
      </c>
      <c r="D48" s="47" t="s">
        <v>366</v>
      </c>
      <c r="E48" s="22">
        <v>0.48214322010473337</v>
      </c>
      <c r="F48" s="48">
        <v>6</v>
      </c>
      <c r="G48" s="23">
        <v>0.43170197145985001</v>
      </c>
      <c r="H48" s="24">
        <f t="shared" si="1"/>
        <v>2.5902118287591001</v>
      </c>
      <c r="I48" s="49">
        <v>46</v>
      </c>
      <c r="J48" s="49">
        <f>COUNTIFS('08W Project List'!$F:$F,$B48)</f>
        <v>0</v>
      </c>
      <c r="K48" s="48">
        <f>SUMIFS('08W Project List'!$D:$D,'08W Project List'!$F:$F,$B48)</f>
        <v>0</v>
      </c>
      <c r="L48" s="48">
        <f>SUMIFS('08W Project List'!$D:$D,'08W Project List'!$F:$F,$B48,'08W Project List'!$R:$R,L$2)</f>
        <v>0</v>
      </c>
      <c r="M48" s="48">
        <f>SUMIFS('08W Project List'!$D:$D,'08W Project List'!$F:$F,$B48,'08W Project List'!$R:$R,M$2)</f>
        <v>0</v>
      </c>
      <c r="N48" s="48">
        <f>SUMIFS('08W Project List'!$D:$D,'08W Project List'!$F:$F,$B48,'08W Project List'!$R:$R,N$2)</f>
        <v>0</v>
      </c>
      <c r="O48" s="48">
        <f>SUMIFS('08W Project List'!$D:$D,'08W Project List'!$F:$F,$B48,'08W Project List'!$R:$R,O$2)</f>
        <v>0</v>
      </c>
      <c r="P48" s="48">
        <f>SUMIFS('08W Project List'!$D:$D,'08W Project List'!$F:$F,$B48,'08W Project List'!$R:$R,P$2)</f>
        <v>0</v>
      </c>
      <c r="Q48" s="41" t="s">
        <v>4472</v>
      </c>
      <c r="R48" s="50">
        <v>44148</v>
      </c>
    </row>
    <row r="49" spans="1:18" ht="15.75" x14ac:dyDescent="0.25">
      <c r="A49" s="46">
        <v>6662</v>
      </c>
      <c r="B49" s="47" t="s">
        <v>2568</v>
      </c>
      <c r="C49" s="47">
        <v>14052101</v>
      </c>
      <c r="D49" s="47" t="s">
        <v>2569</v>
      </c>
      <c r="E49" s="22">
        <v>1.7629499169490179</v>
      </c>
      <c r="F49" s="48">
        <v>23</v>
      </c>
      <c r="G49" s="23">
        <v>0.42859050973238</v>
      </c>
      <c r="H49" s="24">
        <f t="shared" si="1"/>
        <v>9.8575817238447403</v>
      </c>
      <c r="I49" s="49">
        <v>47</v>
      </c>
      <c r="J49" s="49">
        <f>COUNTIFS('08W Project List'!$F:$F,$B49)</f>
        <v>2</v>
      </c>
      <c r="K49" s="48">
        <f>SUMIFS('08W Project List'!$D:$D,'08W Project List'!$F:$F,$B49)</f>
        <v>1.8199999999999998</v>
      </c>
      <c r="L49" s="48">
        <f>SUMIFS('08W Project List'!$D:$D,'08W Project List'!$F:$F,$B49,'08W Project List'!$R:$R,L$2)</f>
        <v>1.8199999999999998</v>
      </c>
      <c r="M49" s="48">
        <f>SUMIFS('08W Project List'!$D:$D,'08W Project List'!$F:$F,$B49,'08W Project List'!$R:$R,M$2)</f>
        <v>0</v>
      </c>
      <c r="N49" s="48">
        <f>SUMIFS('08W Project List'!$D:$D,'08W Project List'!$F:$F,$B49,'08W Project List'!$R:$R,N$2)</f>
        <v>0</v>
      </c>
      <c r="O49" s="48">
        <f>SUMIFS('08W Project List'!$D:$D,'08W Project List'!$F:$F,$B49,'08W Project List'!$R:$R,O$2)</f>
        <v>0</v>
      </c>
      <c r="P49" s="48">
        <f>SUMIFS('08W Project List'!$D:$D,'08W Project List'!$F:$F,$B49,'08W Project List'!$R:$R,P$2)</f>
        <v>0</v>
      </c>
      <c r="Q49" s="41" t="s">
        <v>4472</v>
      </c>
      <c r="R49" s="50">
        <v>44148</v>
      </c>
    </row>
    <row r="50" spans="1:18" ht="15.75" x14ac:dyDescent="0.25">
      <c r="A50" s="46">
        <v>1690</v>
      </c>
      <c r="B50" s="47" t="s">
        <v>1052</v>
      </c>
      <c r="C50" s="47">
        <v>103351104</v>
      </c>
      <c r="D50" s="47" t="s">
        <v>1049</v>
      </c>
      <c r="E50" s="22">
        <v>18.604901027151772</v>
      </c>
      <c r="F50" s="48">
        <v>357</v>
      </c>
      <c r="G50" s="23">
        <v>0.42525580561623999</v>
      </c>
      <c r="H50" s="24">
        <f t="shared" si="1"/>
        <v>151.81632260499768</v>
      </c>
      <c r="I50" s="49">
        <v>48</v>
      </c>
      <c r="J50" s="49">
        <f>COUNTIFS('08W Project List'!$F:$F,$B50)</f>
        <v>2</v>
      </c>
      <c r="K50" s="48">
        <f>SUMIFS('08W Project List'!$D:$D,'08W Project List'!$F:$F,$B50)</f>
        <v>16.61</v>
      </c>
      <c r="L50" s="48">
        <f>SUMIFS('08W Project List'!$D:$D,'08W Project List'!$F:$F,$B50,'08W Project List'!$R:$R,L$2)</f>
        <v>16.61</v>
      </c>
      <c r="M50" s="48">
        <f>SUMIFS('08W Project List'!$D:$D,'08W Project List'!$F:$F,$B50,'08W Project List'!$R:$R,M$2)</f>
        <v>0</v>
      </c>
      <c r="N50" s="48">
        <f>SUMIFS('08W Project List'!$D:$D,'08W Project List'!$F:$F,$B50,'08W Project List'!$R:$R,N$2)</f>
        <v>0</v>
      </c>
      <c r="O50" s="48">
        <f>SUMIFS('08W Project List'!$D:$D,'08W Project List'!$F:$F,$B50,'08W Project List'!$R:$R,O$2)</f>
        <v>0</v>
      </c>
      <c r="P50" s="48">
        <f>SUMIFS('08W Project List'!$D:$D,'08W Project List'!$F:$F,$B50,'08W Project List'!$R:$R,P$2)</f>
        <v>0</v>
      </c>
      <c r="Q50" s="41" t="s">
        <v>4472</v>
      </c>
      <c r="R50" s="50">
        <v>44148</v>
      </c>
    </row>
    <row r="51" spans="1:18" ht="15.75" x14ac:dyDescent="0.25">
      <c r="A51" s="46">
        <v>193</v>
      </c>
      <c r="B51" s="47" t="s">
        <v>2754</v>
      </c>
      <c r="C51" s="47">
        <v>103521103</v>
      </c>
      <c r="D51" s="47" t="s">
        <v>2752</v>
      </c>
      <c r="E51" s="22">
        <v>57.142938485843821</v>
      </c>
      <c r="F51" s="48">
        <v>641</v>
      </c>
      <c r="G51" s="23">
        <v>0.42184524936932599</v>
      </c>
      <c r="H51" s="24">
        <f t="shared" si="1"/>
        <v>270.40280484573793</v>
      </c>
      <c r="I51" s="49">
        <v>49</v>
      </c>
      <c r="J51" s="49">
        <f>COUNTIFS('08W Project List'!$F:$F,$B51)</f>
        <v>6</v>
      </c>
      <c r="K51" s="48">
        <f>SUMIFS('08W Project List'!$D:$D,'08W Project List'!$F:$F,$B51)</f>
        <v>57.160000000000004</v>
      </c>
      <c r="L51" s="48">
        <f>SUMIFS('08W Project List'!$D:$D,'08W Project List'!$F:$F,$B51,'08W Project List'!$R:$R,L$2)</f>
        <v>57.160000000000004</v>
      </c>
      <c r="M51" s="48">
        <f>SUMIFS('08W Project List'!$D:$D,'08W Project List'!$F:$F,$B51,'08W Project List'!$R:$R,M$2)</f>
        <v>0</v>
      </c>
      <c r="N51" s="48">
        <f>SUMIFS('08W Project List'!$D:$D,'08W Project List'!$F:$F,$B51,'08W Project List'!$R:$R,N$2)</f>
        <v>0</v>
      </c>
      <c r="O51" s="48">
        <f>SUMIFS('08W Project List'!$D:$D,'08W Project List'!$F:$F,$B51,'08W Project List'!$R:$R,O$2)</f>
        <v>0</v>
      </c>
      <c r="P51" s="48">
        <f>SUMIFS('08W Project List'!$D:$D,'08W Project List'!$F:$F,$B51,'08W Project List'!$R:$R,P$2)</f>
        <v>0</v>
      </c>
      <c r="Q51" s="41" t="s">
        <v>4472</v>
      </c>
      <c r="R51" s="50">
        <v>44148</v>
      </c>
    </row>
    <row r="52" spans="1:18" ht="15.75" x14ac:dyDescent="0.25">
      <c r="A52" s="46">
        <v>7274</v>
      </c>
      <c r="B52" s="47" t="s">
        <v>2187</v>
      </c>
      <c r="C52" s="47">
        <v>254452102</v>
      </c>
      <c r="D52" s="47" t="s">
        <v>2182</v>
      </c>
      <c r="E52" s="22">
        <v>4.2727186258042078</v>
      </c>
      <c r="F52" s="48">
        <v>38</v>
      </c>
      <c r="G52" s="23">
        <v>0.42049921099677401</v>
      </c>
      <c r="H52" s="24">
        <f t="shared" si="1"/>
        <v>15.978970017877412</v>
      </c>
      <c r="I52" s="49">
        <v>50</v>
      </c>
      <c r="J52" s="49">
        <f>COUNTIFS('08W Project List'!$F:$F,$B52)</f>
        <v>3</v>
      </c>
      <c r="K52" s="48">
        <f>SUMIFS('08W Project List'!$D:$D,'08W Project List'!$F:$F,$B52)</f>
        <v>8.59</v>
      </c>
      <c r="L52" s="48">
        <f>SUMIFS('08W Project List'!$D:$D,'08W Project List'!$F:$F,$B52,'08W Project List'!$R:$R,L$2)</f>
        <v>8.59</v>
      </c>
      <c r="M52" s="48">
        <f>SUMIFS('08W Project List'!$D:$D,'08W Project List'!$F:$F,$B52,'08W Project List'!$R:$R,M$2)</f>
        <v>0</v>
      </c>
      <c r="N52" s="48">
        <f>SUMIFS('08W Project List'!$D:$D,'08W Project List'!$F:$F,$B52,'08W Project List'!$R:$R,N$2)</f>
        <v>0</v>
      </c>
      <c r="O52" s="48">
        <f>SUMIFS('08W Project List'!$D:$D,'08W Project List'!$F:$F,$B52,'08W Project List'!$R:$R,O$2)</f>
        <v>0</v>
      </c>
      <c r="P52" s="48">
        <f>SUMIFS('08W Project List'!$D:$D,'08W Project List'!$F:$F,$B52,'08W Project List'!$R:$R,P$2)</f>
        <v>0</v>
      </c>
      <c r="Q52" s="41" t="s">
        <v>4472</v>
      </c>
      <c r="R52" s="50">
        <v>44148</v>
      </c>
    </row>
    <row r="53" spans="1:18" ht="15.75" x14ac:dyDescent="0.25">
      <c r="A53" s="46">
        <v>10024</v>
      </c>
      <c r="B53" s="47" t="s">
        <v>793</v>
      </c>
      <c r="C53" s="47">
        <v>42141101</v>
      </c>
      <c r="D53" s="47" t="s">
        <v>789</v>
      </c>
      <c r="E53" s="22">
        <v>0.29834191773944063</v>
      </c>
      <c r="F53" s="48">
        <v>10</v>
      </c>
      <c r="G53" s="23">
        <v>0.41958685145153501</v>
      </c>
      <c r="H53" s="24">
        <f t="shared" si="1"/>
        <v>4.1958685145153503</v>
      </c>
      <c r="I53" s="49">
        <v>51</v>
      </c>
      <c r="J53" s="49">
        <f>COUNTIFS('08W Project List'!$F:$F,$B53)</f>
        <v>0</v>
      </c>
      <c r="K53" s="48">
        <f>SUMIFS('08W Project List'!$D:$D,'08W Project List'!$F:$F,$B53)</f>
        <v>0</v>
      </c>
      <c r="L53" s="48">
        <f>SUMIFS('08W Project List'!$D:$D,'08W Project List'!$F:$F,$B53,'08W Project List'!$R:$R,L$2)</f>
        <v>0</v>
      </c>
      <c r="M53" s="48">
        <f>SUMIFS('08W Project List'!$D:$D,'08W Project List'!$F:$F,$B53,'08W Project List'!$R:$R,M$2)</f>
        <v>0</v>
      </c>
      <c r="N53" s="48">
        <f>SUMIFS('08W Project List'!$D:$D,'08W Project List'!$F:$F,$B53,'08W Project List'!$R:$R,N$2)</f>
        <v>0</v>
      </c>
      <c r="O53" s="48">
        <f>SUMIFS('08W Project List'!$D:$D,'08W Project List'!$F:$F,$B53,'08W Project List'!$R:$R,O$2)</f>
        <v>0</v>
      </c>
      <c r="P53" s="48">
        <f>SUMIFS('08W Project List'!$D:$D,'08W Project List'!$F:$F,$B53,'08W Project List'!$R:$R,P$2)</f>
        <v>0</v>
      </c>
      <c r="Q53" s="41" t="s">
        <v>4472</v>
      </c>
      <c r="R53" s="50">
        <v>44148</v>
      </c>
    </row>
    <row r="54" spans="1:18" ht="15.75" x14ac:dyDescent="0.25">
      <c r="A54" s="46">
        <v>7141</v>
      </c>
      <c r="B54" s="47" t="s">
        <v>4292</v>
      </c>
      <c r="C54" s="47">
        <v>103611101</v>
      </c>
      <c r="D54" s="47" t="s">
        <v>4293</v>
      </c>
      <c r="E54" s="22">
        <v>7.8322668071100061</v>
      </c>
      <c r="F54" s="48">
        <v>31</v>
      </c>
      <c r="G54" s="23">
        <v>0.41882815342111002</v>
      </c>
      <c r="H54" s="24">
        <f t="shared" si="1"/>
        <v>12.983672756054411</v>
      </c>
      <c r="I54" s="49">
        <v>52</v>
      </c>
      <c r="J54" s="49">
        <f>COUNTIFS('08W Project List'!$F:$F,$B54)</f>
        <v>5</v>
      </c>
      <c r="K54" s="48">
        <f>SUMIFS('08W Project List'!$D:$D,'08W Project List'!$F:$F,$B54)</f>
        <v>7.65</v>
      </c>
      <c r="L54" s="48">
        <f>SUMIFS('08W Project List'!$D:$D,'08W Project List'!$F:$F,$B54,'08W Project List'!$R:$R,L$2)</f>
        <v>7.65</v>
      </c>
      <c r="M54" s="48">
        <f>SUMIFS('08W Project List'!$D:$D,'08W Project List'!$F:$F,$B54,'08W Project List'!$R:$R,M$2)</f>
        <v>0</v>
      </c>
      <c r="N54" s="48">
        <f>SUMIFS('08W Project List'!$D:$D,'08W Project List'!$F:$F,$B54,'08W Project List'!$R:$R,N$2)</f>
        <v>0</v>
      </c>
      <c r="O54" s="48">
        <f>SUMIFS('08W Project List'!$D:$D,'08W Project List'!$F:$F,$B54,'08W Project List'!$R:$R,O$2)</f>
        <v>0</v>
      </c>
      <c r="P54" s="48">
        <f>SUMIFS('08W Project List'!$D:$D,'08W Project List'!$F:$F,$B54,'08W Project List'!$R:$R,P$2)</f>
        <v>0</v>
      </c>
      <c r="Q54" s="41" t="s">
        <v>4472</v>
      </c>
      <c r="R54" s="50">
        <v>44148</v>
      </c>
    </row>
    <row r="55" spans="1:18" ht="15.75" x14ac:dyDescent="0.25">
      <c r="A55" s="46">
        <v>7033</v>
      </c>
      <c r="B55" s="47" t="s">
        <v>4127</v>
      </c>
      <c r="C55" s="47">
        <v>63591105</v>
      </c>
      <c r="D55" s="47" t="s">
        <v>4126</v>
      </c>
      <c r="E55" s="22">
        <v>0.75146626684492235</v>
      </c>
      <c r="F55" s="48">
        <v>21</v>
      </c>
      <c r="G55" s="23">
        <v>0.41414771704982301</v>
      </c>
      <c r="H55" s="24">
        <f t="shared" si="1"/>
        <v>8.6971020580462834</v>
      </c>
      <c r="I55" s="49">
        <v>53</v>
      </c>
      <c r="J55" s="49">
        <f>COUNTIFS('08W Project List'!$F:$F,$B55)</f>
        <v>1</v>
      </c>
      <c r="K55" s="48">
        <f>SUMIFS('08W Project List'!$D:$D,'08W Project List'!$F:$F,$B55)</f>
        <v>0.75</v>
      </c>
      <c r="L55" s="48">
        <f>SUMIFS('08W Project List'!$D:$D,'08W Project List'!$F:$F,$B55,'08W Project List'!$R:$R,L$2)</f>
        <v>0.75</v>
      </c>
      <c r="M55" s="48">
        <f>SUMIFS('08W Project List'!$D:$D,'08W Project List'!$F:$F,$B55,'08W Project List'!$R:$R,M$2)</f>
        <v>0</v>
      </c>
      <c r="N55" s="48">
        <f>SUMIFS('08W Project List'!$D:$D,'08W Project List'!$F:$F,$B55,'08W Project List'!$R:$R,N$2)</f>
        <v>0</v>
      </c>
      <c r="O55" s="48">
        <f>SUMIFS('08W Project List'!$D:$D,'08W Project List'!$F:$F,$B55,'08W Project List'!$R:$R,O$2)</f>
        <v>0</v>
      </c>
      <c r="P55" s="48">
        <f>SUMIFS('08W Project List'!$D:$D,'08W Project List'!$F:$F,$B55,'08W Project List'!$R:$R,P$2)</f>
        <v>0</v>
      </c>
      <c r="Q55" s="41" t="s">
        <v>4472</v>
      </c>
      <c r="R55" s="50">
        <v>44148</v>
      </c>
    </row>
    <row r="56" spans="1:18" ht="15.75" x14ac:dyDescent="0.25">
      <c r="A56" s="46">
        <v>9936</v>
      </c>
      <c r="B56" s="47" t="s">
        <v>2734</v>
      </c>
      <c r="C56" s="47">
        <v>163541101</v>
      </c>
      <c r="D56" s="47" t="s">
        <v>2726</v>
      </c>
      <c r="E56" s="22">
        <v>2.8841288480634493</v>
      </c>
      <c r="F56" s="48">
        <v>29</v>
      </c>
      <c r="G56" s="23">
        <v>0.40712355224880997</v>
      </c>
      <c r="H56" s="24">
        <f t="shared" si="1"/>
        <v>11.806583015215489</v>
      </c>
      <c r="I56" s="49">
        <v>54</v>
      </c>
      <c r="J56" s="49">
        <f>COUNTIFS('08W Project List'!$F:$F,$B56)</f>
        <v>1</v>
      </c>
      <c r="K56" s="48">
        <f>SUMIFS('08W Project List'!$D:$D,'08W Project List'!$F:$F,$B56)</f>
        <v>2.88</v>
      </c>
      <c r="L56" s="48">
        <f>SUMIFS('08W Project List'!$D:$D,'08W Project List'!$F:$F,$B56,'08W Project List'!$R:$R,L$2)</f>
        <v>2.88</v>
      </c>
      <c r="M56" s="48">
        <f>SUMIFS('08W Project List'!$D:$D,'08W Project List'!$F:$F,$B56,'08W Project List'!$R:$R,M$2)</f>
        <v>0</v>
      </c>
      <c r="N56" s="48">
        <f>SUMIFS('08W Project List'!$D:$D,'08W Project List'!$F:$F,$B56,'08W Project List'!$R:$R,N$2)</f>
        <v>0</v>
      </c>
      <c r="O56" s="48">
        <f>SUMIFS('08W Project List'!$D:$D,'08W Project List'!$F:$F,$B56,'08W Project List'!$R:$R,O$2)</f>
        <v>0</v>
      </c>
      <c r="P56" s="48">
        <f>SUMIFS('08W Project List'!$D:$D,'08W Project List'!$F:$F,$B56,'08W Project List'!$R:$R,P$2)</f>
        <v>0</v>
      </c>
      <c r="Q56" s="41" t="s">
        <v>4472</v>
      </c>
      <c r="R56" s="50">
        <v>44148</v>
      </c>
    </row>
    <row r="57" spans="1:18" ht="15.75" x14ac:dyDescent="0.25">
      <c r="A57" s="46">
        <v>10113</v>
      </c>
      <c r="B57" s="47" t="s">
        <v>527</v>
      </c>
      <c r="C57" s="47">
        <v>42711101</v>
      </c>
      <c r="D57" s="47" t="s">
        <v>517</v>
      </c>
      <c r="E57" s="22">
        <v>0.1377690270528148</v>
      </c>
      <c r="F57" s="48">
        <v>9</v>
      </c>
      <c r="G57" s="23">
        <v>0.40561207556531598</v>
      </c>
      <c r="H57" s="24">
        <f t="shared" si="1"/>
        <v>3.6505086800878437</v>
      </c>
      <c r="I57" s="49">
        <v>55</v>
      </c>
      <c r="J57" s="49">
        <f>COUNTIFS('08W Project List'!$F:$F,$B57)</f>
        <v>0</v>
      </c>
      <c r="K57" s="48">
        <f>SUMIFS('08W Project List'!$D:$D,'08W Project List'!$F:$F,$B57)</f>
        <v>0</v>
      </c>
      <c r="L57" s="48">
        <f>SUMIFS('08W Project List'!$D:$D,'08W Project List'!$F:$F,$B57,'08W Project List'!$R:$R,L$2)</f>
        <v>0</v>
      </c>
      <c r="M57" s="48">
        <f>SUMIFS('08W Project List'!$D:$D,'08W Project List'!$F:$F,$B57,'08W Project List'!$R:$R,M$2)</f>
        <v>0</v>
      </c>
      <c r="N57" s="48">
        <f>SUMIFS('08W Project List'!$D:$D,'08W Project List'!$F:$F,$B57,'08W Project List'!$R:$R,N$2)</f>
        <v>0</v>
      </c>
      <c r="O57" s="48">
        <f>SUMIFS('08W Project List'!$D:$D,'08W Project List'!$F:$F,$B57,'08W Project List'!$R:$R,O$2)</f>
        <v>0</v>
      </c>
      <c r="P57" s="48">
        <f>SUMIFS('08W Project List'!$D:$D,'08W Project List'!$F:$F,$B57,'08W Project List'!$R:$R,P$2)</f>
        <v>0</v>
      </c>
      <c r="Q57" s="41" t="s">
        <v>4472</v>
      </c>
      <c r="R57" s="50">
        <v>44148</v>
      </c>
    </row>
    <row r="58" spans="1:18" ht="15.75" x14ac:dyDescent="0.25">
      <c r="A58" s="46">
        <v>3943</v>
      </c>
      <c r="B58" s="47" t="s">
        <v>2521</v>
      </c>
      <c r="C58" s="47">
        <v>152282101</v>
      </c>
      <c r="D58" s="47" t="s">
        <v>2510</v>
      </c>
      <c r="E58" s="22">
        <v>24.994124755822622</v>
      </c>
      <c r="F58" s="48">
        <v>262</v>
      </c>
      <c r="G58" s="23">
        <v>0.38665329351740901</v>
      </c>
      <c r="H58" s="24">
        <f t="shared" si="1"/>
        <v>101.30316290156117</v>
      </c>
      <c r="I58" s="49">
        <v>68</v>
      </c>
      <c r="J58" s="49">
        <f>COUNTIFS('08W Project List'!$F:$F,$B58)</f>
        <v>1</v>
      </c>
      <c r="K58" s="48">
        <f>SUMIFS('08W Project List'!$D:$D,'08W Project List'!$F:$F,$B58)</f>
        <v>0.43999999999999995</v>
      </c>
      <c r="L58" s="48">
        <f>SUMIFS('08W Project List'!$D:$D,'08W Project List'!$F:$F,$B58,'08W Project List'!$R:$R,L$2)</f>
        <v>0.43999999999999995</v>
      </c>
      <c r="M58" s="48">
        <f>SUMIFS('08W Project List'!$D:$D,'08W Project List'!$F:$F,$B58,'08W Project List'!$R:$R,M$2)</f>
        <v>0</v>
      </c>
      <c r="N58" s="48">
        <f>SUMIFS('08W Project List'!$D:$D,'08W Project List'!$F:$F,$B58,'08W Project List'!$R:$R,N$2)</f>
        <v>0</v>
      </c>
      <c r="O58" s="48">
        <f>SUMIFS('08W Project List'!$D:$D,'08W Project List'!$F:$F,$B58,'08W Project List'!$R:$R,O$2)</f>
        <v>0</v>
      </c>
      <c r="P58" s="48">
        <f>SUMIFS('08W Project List'!$D:$D,'08W Project List'!$F:$F,$B58,'08W Project List'!$R:$R,P$2)</f>
        <v>0</v>
      </c>
      <c r="Q58" s="41" t="s">
        <v>4481</v>
      </c>
      <c r="R58" s="50">
        <v>44183</v>
      </c>
    </row>
    <row r="59" spans="1:18" ht="15.75" x14ac:dyDescent="0.25">
      <c r="A59" s="46">
        <v>4693</v>
      </c>
      <c r="B59" s="47" t="s">
        <v>2280</v>
      </c>
      <c r="C59" s="47">
        <v>43141101</v>
      </c>
      <c r="D59" s="47" t="s">
        <v>2268</v>
      </c>
      <c r="E59" s="22">
        <v>4.7309884289804103</v>
      </c>
      <c r="F59" s="48">
        <v>146</v>
      </c>
      <c r="G59" s="23">
        <v>0.36174231478345797</v>
      </c>
      <c r="H59" s="24">
        <f t="shared" si="1"/>
        <v>52.814377958384867</v>
      </c>
      <c r="I59" s="49">
        <v>86</v>
      </c>
      <c r="J59" s="49">
        <f>COUNTIFS('08W Project List'!$F:$F,$B59)</f>
        <v>1</v>
      </c>
      <c r="K59" s="48">
        <f>SUMIFS('08W Project List'!$D:$D,'08W Project List'!$F:$F,$B59)</f>
        <v>0.53</v>
      </c>
      <c r="L59" s="48">
        <f>SUMIFS('08W Project List'!$D:$D,'08W Project List'!$F:$F,$B59,'08W Project List'!$R:$R,L$2)</f>
        <v>0</v>
      </c>
      <c r="M59" s="48">
        <f>SUMIFS('08W Project List'!$D:$D,'08W Project List'!$F:$F,$B59,'08W Project List'!$R:$R,M$2)</f>
        <v>0.53</v>
      </c>
      <c r="N59" s="48">
        <f>SUMIFS('08W Project List'!$D:$D,'08W Project List'!$F:$F,$B59,'08W Project List'!$R:$R,N$2)</f>
        <v>0</v>
      </c>
      <c r="O59" s="48">
        <f>SUMIFS('08W Project List'!$D:$D,'08W Project List'!$F:$F,$B59,'08W Project List'!$R:$R,O$2)</f>
        <v>0</v>
      </c>
      <c r="P59" s="48">
        <f>SUMIFS('08W Project List'!$D:$D,'08W Project List'!$F:$F,$B59,'08W Project List'!$R:$R,P$2)</f>
        <v>0</v>
      </c>
      <c r="Q59" s="41" t="s">
        <v>4479</v>
      </c>
      <c r="R59" s="50">
        <v>44148</v>
      </c>
    </row>
    <row r="60" spans="1:18" ht="15.75" x14ac:dyDescent="0.25">
      <c r="A60" s="46">
        <v>5717</v>
      </c>
      <c r="B60" s="47" t="s">
        <v>3738</v>
      </c>
      <c r="C60" s="47">
        <v>153652109</v>
      </c>
      <c r="D60" s="47" t="s">
        <v>3733</v>
      </c>
      <c r="E60" s="22">
        <v>10.84699143715407</v>
      </c>
      <c r="F60" s="48">
        <v>122</v>
      </c>
      <c r="G60" s="23">
        <v>0.27855417168515301</v>
      </c>
      <c r="H60" s="24">
        <f t="shared" si="1"/>
        <v>33.983608945588664</v>
      </c>
      <c r="I60" s="49">
        <v>159</v>
      </c>
      <c r="J60" s="49">
        <f>COUNTIFS('08W Project List'!$F:$F,$B60)</f>
        <v>5</v>
      </c>
      <c r="K60" s="48">
        <f>SUMIFS('08W Project List'!$D:$D,'08W Project List'!$F:$F,$B60)</f>
        <v>13.939999999999998</v>
      </c>
      <c r="L60" s="48">
        <f>SUMIFS('08W Project List'!$D:$D,'08W Project List'!$F:$F,$B60,'08W Project List'!$R:$R,L$2)</f>
        <v>13.939999999999998</v>
      </c>
      <c r="M60" s="48">
        <f>SUMIFS('08W Project List'!$D:$D,'08W Project List'!$F:$F,$B60,'08W Project List'!$R:$R,M$2)</f>
        <v>0</v>
      </c>
      <c r="N60" s="48">
        <f>SUMIFS('08W Project List'!$D:$D,'08W Project List'!$F:$F,$B60,'08W Project List'!$R:$R,N$2)</f>
        <v>0</v>
      </c>
      <c r="O60" s="48">
        <f>SUMIFS('08W Project List'!$D:$D,'08W Project List'!$F:$F,$B60,'08W Project List'!$R:$R,O$2)</f>
        <v>0</v>
      </c>
      <c r="P60" s="48">
        <f>SUMIFS('08W Project List'!$D:$D,'08W Project List'!$F:$F,$B60,'08W Project List'!$R:$R,P$2)</f>
        <v>0</v>
      </c>
      <c r="Q60" s="41" t="s">
        <v>4476</v>
      </c>
      <c r="R60" s="50">
        <v>44148</v>
      </c>
    </row>
    <row r="61" spans="1:18" ht="15.75" x14ac:dyDescent="0.25">
      <c r="A61" s="46">
        <v>8139</v>
      </c>
      <c r="B61" s="47" t="s">
        <v>1998</v>
      </c>
      <c r="C61" s="47">
        <v>42991105</v>
      </c>
      <c r="D61" s="47" t="s">
        <v>1994</v>
      </c>
      <c r="E61" s="22">
        <v>5.5621412430313679</v>
      </c>
      <c r="F61" s="48">
        <v>54</v>
      </c>
      <c r="G61" s="23">
        <v>0.250058744986352</v>
      </c>
      <c r="H61" s="24">
        <f t="shared" si="1"/>
        <v>13.503172229263008</v>
      </c>
      <c r="I61" s="49">
        <v>215</v>
      </c>
      <c r="J61" s="49">
        <f>COUNTIFS('08W Project List'!$F:$F,$B61)</f>
        <v>2</v>
      </c>
      <c r="K61" s="48">
        <f>SUMIFS('08W Project List'!$D:$D,'08W Project List'!$F:$F,$B61)</f>
        <v>2.7367424242424243</v>
      </c>
      <c r="L61" s="48">
        <f>SUMIFS('08W Project List'!$D:$D,'08W Project List'!$F:$F,$B61,'08W Project List'!$R:$R,L$2)</f>
        <v>2.7367424242424243</v>
      </c>
      <c r="M61" s="48">
        <f>SUMIFS('08W Project List'!$D:$D,'08W Project List'!$F:$F,$B61,'08W Project List'!$R:$R,M$2)</f>
        <v>0</v>
      </c>
      <c r="N61" s="48">
        <f>SUMIFS('08W Project List'!$D:$D,'08W Project List'!$F:$F,$B61,'08W Project List'!$R:$R,N$2)</f>
        <v>0</v>
      </c>
      <c r="O61" s="48">
        <f>SUMIFS('08W Project List'!$D:$D,'08W Project List'!$F:$F,$B61,'08W Project List'!$R:$R,O$2)</f>
        <v>0</v>
      </c>
      <c r="P61" s="48">
        <f>SUMIFS('08W Project List'!$D:$D,'08W Project List'!$F:$F,$B61,'08W Project List'!$R:$R,P$2)</f>
        <v>0</v>
      </c>
      <c r="Q61" s="41" t="s">
        <v>4479</v>
      </c>
      <c r="R61" s="50">
        <v>44148</v>
      </c>
    </row>
    <row r="62" spans="1:18" ht="15.75" x14ac:dyDescent="0.25">
      <c r="A62" s="46">
        <v>6909</v>
      </c>
      <c r="B62" s="47" t="s">
        <v>4440</v>
      </c>
      <c r="C62" s="47">
        <v>102911109</v>
      </c>
      <c r="D62" s="47" t="s">
        <v>4433</v>
      </c>
      <c r="E62" s="22">
        <v>2.6641116426263767</v>
      </c>
      <c r="F62" s="48">
        <v>49</v>
      </c>
      <c r="G62" s="23">
        <v>0.24844858215568</v>
      </c>
      <c r="H62" s="24">
        <f t="shared" si="1"/>
        <v>12.17398052562832</v>
      </c>
      <c r="I62" s="49">
        <v>218</v>
      </c>
      <c r="J62" s="49">
        <f>COUNTIFS('08W Project List'!$F:$F,$B62)</f>
        <v>1</v>
      </c>
      <c r="K62" s="48">
        <f>SUMIFS('08W Project List'!$D:$D,'08W Project List'!$F:$F,$B62)</f>
        <v>0.30303030303030304</v>
      </c>
      <c r="L62" s="48">
        <f>SUMIFS('08W Project List'!$D:$D,'08W Project List'!$F:$F,$B62,'08W Project List'!$R:$R,L$2)</f>
        <v>0.30303030303030304</v>
      </c>
      <c r="M62" s="48">
        <f>SUMIFS('08W Project List'!$D:$D,'08W Project List'!$F:$F,$B62,'08W Project List'!$R:$R,M$2)</f>
        <v>0</v>
      </c>
      <c r="N62" s="48">
        <f>SUMIFS('08W Project List'!$D:$D,'08W Project List'!$F:$F,$B62,'08W Project List'!$R:$R,N$2)</f>
        <v>0</v>
      </c>
      <c r="O62" s="48">
        <f>SUMIFS('08W Project List'!$D:$D,'08W Project List'!$F:$F,$B62,'08W Project List'!$R:$R,O$2)</f>
        <v>0</v>
      </c>
      <c r="P62" s="48">
        <f>SUMIFS('08W Project List'!$D:$D,'08W Project List'!$F:$F,$B62,'08W Project List'!$R:$R,P$2)</f>
        <v>0</v>
      </c>
      <c r="Q62" s="41" t="s">
        <v>4481</v>
      </c>
      <c r="R62" s="50">
        <v>44183</v>
      </c>
    </row>
    <row r="63" spans="1:18" ht="15.75" x14ac:dyDescent="0.25">
      <c r="A63" s="46">
        <v>2854</v>
      </c>
      <c r="B63" s="47" t="s">
        <v>3742</v>
      </c>
      <c r="C63" s="47">
        <v>153652109</v>
      </c>
      <c r="D63" s="47" t="s">
        <v>3733</v>
      </c>
      <c r="E63" s="22">
        <v>17.868682290698821</v>
      </c>
      <c r="F63" s="48">
        <v>190</v>
      </c>
      <c r="G63" s="23">
        <v>0.24281183417330601</v>
      </c>
      <c r="H63" s="24">
        <f t="shared" si="1"/>
        <v>46.134248492928144</v>
      </c>
      <c r="I63" s="49">
        <v>227</v>
      </c>
      <c r="J63" s="49">
        <f>COUNTIFS('08W Project List'!$F:$F,$B63)</f>
        <v>8</v>
      </c>
      <c r="K63" s="48">
        <f>SUMIFS('08W Project List'!$D:$D,'08W Project List'!$F:$F,$B63)</f>
        <v>17.7</v>
      </c>
      <c r="L63" s="48">
        <f>SUMIFS('08W Project List'!$D:$D,'08W Project List'!$F:$F,$B63,'08W Project List'!$R:$R,L$2)</f>
        <v>17.7</v>
      </c>
      <c r="M63" s="48">
        <f>SUMIFS('08W Project List'!$D:$D,'08W Project List'!$F:$F,$B63,'08W Project List'!$R:$R,M$2)</f>
        <v>0</v>
      </c>
      <c r="N63" s="48">
        <f>SUMIFS('08W Project List'!$D:$D,'08W Project List'!$F:$F,$B63,'08W Project List'!$R:$R,N$2)</f>
        <v>0</v>
      </c>
      <c r="O63" s="48">
        <f>SUMIFS('08W Project List'!$D:$D,'08W Project List'!$F:$F,$B63,'08W Project List'!$R:$R,O$2)</f>
        <v>0</v>
      </c>
      <c r="P63" s="48">
        <f>SUMIFS('08W Project List'!$D:$D,'08W Project List'!$F:$F,$B63,'08W Project List'!$R:$R,P$2)</f>
        <v>0</v>
      </c>
      <c r="Q63" s="41" t="s">
        <v>4476</v>
      </c>
      <c r="R63" s="50">
        <v>44148</v>
      </c>
    </row>
    <row r="64" spans="1:18" ht="15.75" x14ac:dyDescent="0.25">
      <c r="A64" s="46">
        <v>1039</v>
      </c>
      <c r="B64" s="47" t="s">
        <v>3775</v>
      </c>
      <c r="C64" s="47">
        <v>43432104</v>
      </c>
      <c r="D64" s="47" t="s">
        <v>3769</v>
      </c>
      <c r="E64" s="22">
        <v>30.376151265549659</v>
      </c>
      <c r="F64" s="48">
        <v>263</v>
      </c>
      <c r="G64" s="23">
        <v>0.22346942646959</v>
      </c>
      <c r="H64" s="24">
        <f t="shared" si="1"/>
        <v>58.772459161502169</v>
      </c>
      <c r="I64" s="49">
        <v>279</v>
      </c>
      <c r="J64" s="49">
        <f>COUNTIFS('08W Project List'!$F:$F,$B64)</f>
        <v>5</v>
      </c>
      <c r="K64" s="48">
        <f>SUMIFS('08W Project List'!$D:$D,'08W Project List'!$F:$F,$B64)</f>
        <v>9.5604166666666686</v>
      </c>
      <c r="L64" s="48">
        <f>SUMIFS('08W Project List'!$D:$D,'08W Project List'!$F:$F,$B64,'08W Project List'!$R:$R,L$2)</f>
        <v>9.5604166666666686</v>
      </c>
      <c r="M64" s="48">
        <f>SUMIFS('08W Project List'!$D:$D,'08W Project List'!$F:$F,$B64,'08W Project List'!$R:$R,M$2)</f>
        <v>0</v>
      </c>
      <c r="N64" s="48">
        <f>SUMIFS('08W Project List'!$D:$D,'08W Project List'!$F:$F,$B64,'08W Project List'!$R:$R,N$2)</f>
        <v>0</v>
      </c>
      <c r="O64" s="48">
        <f>SUMIFS('08W Project List'!$D:$D,'08W Project List'!$F:$F,$B64,'08W Project List'!$R:$R,O$2)</f>
        <v>0</v>
      </c>
      <c r="P64" s="48">
        <f>SUMIFS('08W Project List'!$D:$D,'08W Project List'!$F:$F,$B64,'08W Project List'!$R:$R,P$2)</f>
        <v>0</v>
      </c>
      <c r="Q64" s="41" t="s">
        <v>4479</v>
      </c>
      <c r="R64" s="50">
        <v>44148</v>
      </c>
    </row>
    <row r="65" spans="1:18" ht="15.75" x14ac:dyDescent="0.25">
      <c r="A65" s="46">
        <v>1293</v>
      </c>
      <c r="B65" s="47" t="s">
        <v>2272</v>
      </c>
      <c r="C65" s="47">
        <v>43141101</v>
      </c>
      <c r="D65" s="47" t="s">
        <v>2268</v>
      </c>
      <c r="E65" s="22">
        <v>18.563266053612306</v>
      </c>
      <c r="F65" s="48">
        <v>165</v>
      </c>
      <c r="G65" s="23">
        <v>0.19982547991757299</v>
      </c>
      <c r="H65" s="24">
        <f t="shared" si="1"/>
        <v>32.971204186399547</v>
      </c>
      <c r="I65" s="49">
        <v>328</v>
      </c>
      <c r="J65" s="49">
        <f>COUNTIFS('08W Project List'!$F:$F,$B65)</f>
        <v>2</v>
      </c>
      <c r="K65" s="48">
        <f>SUMIFS('08W Project List'!$D:$D,'08W Project List'!$F:$F,$B65)</f>
        <v>2.3499999999999996</v>
      </c>
      <c r="L65" s="48">
        <f>SUMIFS('08W Project List'!$D:$D,'08W Project List'!$F:$F,$B65,'08W Project List'!$R:$R,L$2)</f>
        <v>0</v>
      </c>
      <c r="M65" s="48">
        <f>SUMIFS('08W Project List'!$D:$D,'08W Project List'!$F:$F,$B65,'08W Project List'!$R:$R,M$2)</f>
        <v>2.3499999999999996</v>
      </c>
      <c r="N65" s="48">
        <f>SUMIFS('08W Project List'!$D:$D,'08W Project List'!$F:$F,$B65,'08W Project List'!$R:$R,N$2)</f>
        <v>0</v>
      </c>
      <c r="O65" s="48">
        <f>SUMIFS('08W Project List'!$D:$D,'08W Project List'!$F:$F,$B65,'08W Project List'!$R:$R,O$2)</f>
        <v>0</v>
      </c>
      <c r="P65" s="48">
        <f>SUMIFS('08W Project List'!$D:$D,'08W Project List'!$F:$F,$B65,'08W Project List'!$R:$R,P$2)</f>
        <v>0</v>
      </c>
      <c r="Q65" s="41" t="s">
        <v>4479</v>
      </c>
      <c r="R65" s="50">
        <v>44148</v>
      </c>
    </row>
    <row r="66" spans="1:18" ht="15.75" x14ac:dyDescent="0.25">
      <c r="A66" s="46">
        <v>6545</v>
      </c>
      <c r="B66" s="47" t="s">
        <v>4086</v>
      </c>
      <c r="C66" s="47">
        <v>42301101</v>
      </c>
      <c r="D66" s="47" t="s">
        <v>4085</v>
      </c>
      <c r="E66" s="22">
        <v>4.1725552614418646</v>
      </c>
      <c r="F66" s="48">
        <v>98</v>
      </c>
      <c r="G66" s="23">
        <v>0.196860503530873</v>
      </c>
      <c r="H66" s="24">
        <f t="shared" si="1"/>
        <v>19.292329346025554</v>
      </c>
      <c r="I66" s="49">
        <v>338</v>
      </c>
      <c r="J66" s="49">
        <f>COUNTIFS('08W Project List'!$F:$F,$B66)</f>
        <v>1</v>
      </c>
      <c r="K66" s="48">
        <f>SUMIFS('08W Project List'!$D:$D,'08W Project List'!$F:$F,$B66)</f>
        <v>1.9034090909090908</v>
      </c>
      <c r="L66" s="48">
        <f>SUMIFS('08W Project List'!$D:$D,'08W Project List'!$F:$F,$B66,'08W Project List'!$R:$R,L$2)</f>
        <v>1.9034090909090908</v>
      </c>
      <c r="M66" s="48">
        <f>SUMIFS('08W Project List'!$D:$D,'08W Project List'!$F:$F,$B66,'08W Project List'!$R:$R,M$2)</f>
        <v>0</v>
      </c>
      <c r="N66" s="48">
        <f>SUMIFS('08W Project List'!$D:$D,'08W Project List'!$F:$F,$B66,'08W Project List'!$R:$R,N$2)</f>
        <v>0</v>
      </c>
      <c r="O66" s="48">
        <f>SUMIFS('08W Project List'!$D:$D,'08W Project List'!$F:$F,$B66,'08W Project List'!$R:$R,O$2)</f>
        <v>0</v>
      </c>
      <c r="P66" s="48">
        <f>SUMIFS('08W Project List'!$D:$D,'08W Project List'!$F:$F,$B66,'08W Project List'!$R:$R,P$2)</f>
        <v>0</v>
      </c>
      <c r="Q66" s="41" t="s">
        <v>4476</v>
      </c>
      <c r="R66" s="50">
        <v>44148</v>
      </c>
    </row>
    <row r="67" spans="1:18" ht="15.75" x14ac:dyDescent="0.25">
      <c r="A67" s="46">
        <v>8575</v>
      </c>
      <c r="B67" s="47" t="s">
        <v>1267</v>
      </c>
      <c r="C67" s="47">
        <v>102781101</v>
      </c>
      <c r="D67" s="47" t="s">
        <v>1263</v>
      </c>
      <c r="E67" s="22">
        <v>13.240185299600622</v>
      </c>
      <c r="F67" s="48">
        <v>67</v>
      </c>
      <c r="G67" s="23">
        <v>0.19610204009422499</v>
      </c>
      <c r="H67" s="24">
        <f t="shared" ref="H67:H98" si="2">IFERROR(G67*F67,0)</f>
        <v>13.138836686313075</v>
      </c>
      <c r="I67" s="49">
        <v>340</v>
      </c>
      <c r="J67" s="49">
        <f>COUNTIFS('08W Project List'!$F:$F,$B67)</f>
        <v>1</v>
      </c>
      <c r="K67" s="48">
        <f>SUMIFS('08W Project List'!$D:$D,'08W Project List'!$F:$F,$B67)</f>
        <v>7.9</v>
      </c>
      <c r="L67" s="48">
        <f>SUMIFS('08W Project List'!$D:$D,'08W Project List'!$F:$F,$B67,'08W Project List'!$R:$R,L$2)</f>
        <v>7.9</v>
      </c>
      <c r="M67" s="48">
        <f>SUMIFS('08W Project List'!$D:$D,'08W Project List'!$F:$F,$B67,'08W Project List'!$R:$R,M$2)</f>
        <v>0</v>
      </c>
      <c r="N67" s="48">
        <f>SUMIFS('08W Project List'!$D:$D,'08W Project List'!$F:$F,$B67,'08W Project List'!$R:$R,N$2)</f>
        <v>0</v>
      </c>
      <c r="O67" s="48">
        <f>SUMIFS('08W Project List'!$D:$D,'08W Project List'!$F:$F,$B67,'08W Project List'!$R:$R,O$2)</f>
        <v>0</v>
      </c>
      <c r="P67" s="48">
        <f>SUMIFS('08W Project List'!$D:$D,'08W Project List'!$F:$F,$B67,'08W Project List'!$R:$R,P$2)</f>
        <v>0</v>
      </c>
      <c r="Q67" s="41" t="s">
        <v>4483</v>
      </c>
      <c r="R67" s="50">
        <v>44148</v>
      </c>
    </row>
    <row r="68" spans="1:18" ht="15.75" x14ac:dyDescent="0.25">
      <c r="A68" s="46">
        <v>8166</v>
      </c>
      <c r="B68" s="47" t="s">
        <v>198</v>
      </c>
      <c r="C68" s="47">
        <v>103191101</v>
      </c>
      <c r="D68" s="47" t="s">
        <v>187</v>
      </c>
      <c r="E68" s="22">
        <v>18.756098402348542</v>
      </c>
      <c r="F68" s="48">
        <v>171</v>
      </c>
      <c r="G68" s="23">
        <v>0.193781171135916</v>
      </c>
      <c r="H68" s="24">
        <f t="shared" si="2"/>
        <v>33.136580264241637</v>
      </c>
      <c r="I68" s="49">
        <v>355</v>
      </c>
      <c r="J68" s="49">
        <f>COUNTIFS('08W Project List'!$F:$F,$B68)</f>
        <v>1</v>
      </c>
      <c r="K68" s="48">
        <f>SUMIFS('08W Project List'!$D:$D,'08W Project List'!$F:$F,$B68)</f>
        <v>0.56999999999999995</v>
      </c>
      <c r="L68" s="48">
        <f>SUMIFS('08W Project List'!$D:$D,'08W Project List'!$F:$F,$B68,'08W Project List'!$R:$R,L$2)</f>
        <v>0.56999999999999995</v>
      </c>
      <c r="M68" s="48">
        <f>SUMIFS('08W Project List'!$D:$D,'08W Project List'!$F:$F,$B68,'08W Project List'!$R:$R,M$2)</f>
        <v>0</v>
      </c>
      <c r="N68" s="48">
        <f>SUMIFS('08W Project List'!$D:$D,'08W Project List'!$F:$F,$B68,'08W Project List'!$R:$R,N$2)</f>
        <v>0</v>
      </c>
      <c r="O68" s="48">
        <f>SUMIFS('08W Project List'!$D:$D,'08W Project List'!$F:$F,$B68,'08W Project List'!$R:$R,O$2)</f>
        <v>0</v>
      </c>
      <c r="P68" s="48">
        <f>SUMIFS('08W Project List'!$D:$D,'08W Project List'!$F:$F,$B68,'08W Project List'!$R:$R,P$2)</f>
        <v>0</v>
      </c>
      <c r="Q68" s="41" t="s">
        <v>4481</v>
      </c>
      <c r="R68" s="50">
        <v>44183</v>
      </c>
    </row>
    <row r="69" spans="1:18" ht="15.75" x14ac:dyDescent="0.25">
      <c r="A69" s="46">
        <v>449</v>
      </c>
      <c r="B69" s="47" t="s">
        <v>777</v>
      </c>
      <c r="C69" s="47">
        <v>12022212</v>
      </c>
      <c r="D69" s="47" t="s">
        <v>772</v>
      </c>
      <c r="E69" s="22">
        <v>19.399195081280546</v>
      </c>
      <c r="F69" s="48">
        <v>174</v>
      </c>
      <c r="G69" s="23">
        <v>0.18754525481800599</v>
      </c>
      <c r="H69" s="24">
        <f t="shared" si="2"/>
        <v>32.632874338333039</v>
      </c>
      <c r="I69" s="49">
        <v>377</v>
      </c>
      <c r="J69" s="49">
        <f>COUNTIFS('08W Project List'!$F:$F,$B69)</f>
        <v>2</v>
      </c>
      <c r="K69" s="48">
        <f>SUMIFS('08W Project List'!$D:$D,'08W Project List'!$F:$F,$B69)</f>
        <v>3.7800000000000002</v>
      </c>
      <c r="L69" s="48">
        <f>SUMIFS('08W Project List'!$D:$D,'08W Project List'!$F:$F,$B69,'08W Project List'!$R:$R,L$2)</f>
        <v>3.7800000000000002</v>
      </c>
      <c r="M69" s="48">
        <f>SUMIFS('08W Project List'!$D:$D,'08W Project List'!$F:$F,$B69,'08W Project List'!$R:$R,M$2)</f>
        <v>0</v>
      </c>
      <c r="N69" s="48">
        <f>SUMIFS('08W Project List'!$D:$D,'08W Project List'!$F:$F,$B69,'08W Project List'!$R:$R,N$2)</f>
        <v>0</v>
      </c>
      <c r="O69" s="48">
        <f>SUMIFS('08W Project List'!$D:$D,'08W Project List'!$F:$F,$B69,'08W Project List'!$R:$R,O$2)</f>
        <v>0</v>
      </c>
      <c r="P69" s="48">
        <f>SUMIFS('08W Project List'!$D:$D,'08W Project List'!$F:$F,$B69,'08W Project List'!$R:$R,P$2)</f>
        <v>0</v>
      </c>
      <c r="Q69" s="41" t="s">
        <v>4479</v>
      </c>
      <c r="R69" s="50">
        <v>44148</v>
      </c>
    </row>
    <row r="70" spans="1:18" ht="15.75" x14ac:dyDescent="0.25">
      <c r="A70" s="46">
        <v>2810</v>
      </c>
      <c r="B70" s="47" t="s">
        <v>2590</v>
      </c>
      <c r="C70" s="47">
        <v>254421101</v>
      </c>
      <c r="D70" s="47" t="s">
        <v>2591</v>
      </c>
      <c r="E70" s="22">
        <v>44.088589532269609</v>
      </c>
      <c r="F70" s="48">
        <v>435</v>
      </c>
      <c r="G70" s="23">
        <v>0.174369116723151</v>
      </c>
      <c r="H70" s="24">
        <f t="shared" si="2"/>
        <v>75.850565774570683</v>
      </c>
      <c r="I70" s="49">
        <v>421</v>
      </c>
      <c r="J70" s="49">
        <f>COUNTIFS('08W Project List'!$F:$F,$B70)</f>
        <v>1</v>
      </c>
      <c r="K70" s="48">
        <f>SUMIFS('08W Project List'!$D:$D,'08W Project List'!$F:$F,$B70)</f>
        <v>2.62</v>
      </c>
      <c r="L70" s="48">
        <f>SUMIFS('08W Project List'!$D:$D,'08W Project List'!$F:$F,$B70,'08W Project List'!$R:$R,L$2)</f>
        <v>2.62</v>
      </c>
      <c r="M70" s="48">
        <f>SUMIFS('08W Project List'!$D:$D,'08W Project List'!$F:$F,$B70,'08W Project List'!$R:$R,M$2)</f>
        <v>0</v>
      </c>
      <c r="N70" s="48">
        <f>SUMIFS('08W Project List'!$D:$D,'08W Project List'!$F:$F,$B70,'08W Project List'!$R:$R,N$2)</f>
        <v>0</v>
      </c>
      <c r="O70" s="48">
        <f>SUMIFS('08W Project List'!$D:$D,'08W Project List'!$F:$F,$B70,'08W Project List'!$R:$R,O$2)</f>
        <v>0</v>
      </c>
      <c r="P70" s="48">
        <f>SUMIFS('08W Project List'!$D:$D,'08W Project List'!$F:$F,$B70,'08W Project List'!$R:$R,P$2)</f>
        <v>0</v>
      </c>
      <c r="Q70" s="41" t="s">
        <v>4482</v>
      </c>
      <c r="R70" s="50">
        <v>44183</v>
      </c>
    </row>
    <row r="71" spans="1:18" ht="15.75" x14ac:dyDescent="0.25">
      <c r="A71" s="46">
        <v>50</v>
      </c>
      <c r="B71" s="47" t="s">
        <v>2172</v>
      </c>
      <c r="C71" s="47">
        <v>254452101</v>
      </c>
      <c r="D71" s="47" t="s">
        <v>2167</v>
      </c>
      <c r="E71" s="22">
        <v>17.463498213538905</v>
      </c>
      <c r="F71" s="48">
        <v>146</v>
      </c>
      <c r="G71" s="23">
        <v>0.172855942744846</v>
      </c>
      <c r="H71" s="24">
        <f t="shared" si="2"/>
        <v>25.236967640747515</v>
      </c>
      <c r="I71" s="49">
        <v>428</v>
      </c>
      <c r="J71" s="49">
        <f>COUNTIFS('08W Project List'!$F:$F,$B71)</f>
        <v>1</v>
      </c>
      <c r="K71" s="48">
        <f>SUMIFS('08W Project List'!$D:$D,'08W Project List'!$F:$F,$B71)</f>
        <v>0.99</v>
      </c>
      <c r="L71" s="48">
        <f>SUMIFS('08W Project List'!$D:$D,'08W Project List'!$F:$F,$B71,'08W Project List'!$R:$R,L$2)</f>
        <v>0.99</v>
      </c>
      <c r="M71" s="48">
        <f>SUMIFS('08W Project List'!$D:$D,'08W Project List'!$F:$F,$B71,'08W Project List'!$R:$R,M$2)</f>
        <v>0</v>
      </c>
      <c r="N71" s="48">
        <f>SUMIFS('08W Project List'!$D:$D,'08W Project List'!$F:$F,$B71,'08W Project List'!$R:$R,N$2)</f>
        <v>0</v>
      </c>
      <c r="O71" s="48">
        <f>SUMIFS('08W Project List'!$D:$D,'08W Project List'!$F:$F,$B71,'08W Project List'!$R:$R,O$2)</f>
        <v>0</v>
      </c>
      <c r="P71" s="48">
        <f>SUMIFS('08W Project List'!$D:$D,'08W Project List'!$F:$F,$B71,'08W Project List'!$R:$R,P$2)</f>
        <v>0</v>
      </c>
      <c r="Q71" s="41" t="s">
        <v>4482</v>
      </c>
      <c r="R71" s="50">
        <v>44183</v>
      </c>
    </row>
    <row r="72" spans="1:18" ht="15.75" x14ac:dyDescent="0.25">
      <c r="A72" s="46">
        <v>652</v>
      </c>
      <c r="B72" s="47" t="s">
        <v>2274</v>
      </c>
      <c r="C72" s="47">
        <v>43141101</v>
      </c>
      <c r="D72" s="47" t="s">
        <v>2268</v>
      </c>
      <c r="E72" s="22">
        <v>10.699357953170976</v>
      </c>
      <c r="F72" s="48">
        <v>110</v>
      </c>
      <c r="G72" s="23">
        <v>0.16029749815409</v>
      </c>
      <c r="H72" s="24">
        <f t="shared" si="2"/>
        <v>17.632724796949901</v>
      </c>
      <c r="I72" s="49">
        <v>468</v>
      </c>
      <c r="J72" s="49">
        <f>COUNTIFS('08W Project List'!$F:$F,$B72)</f>
        <v>11</v>
      </c>
      <c r="K72" s="48">
        <f>SUMIFS('08W Project List'!$D:$D,'08W Project List'!$F:$F,$B72)</f>
        <v>10.770000000000001</v>
      </c>
      <c r="L72" s="48">
        <f>SUMIFS('08W Project List'!$D:$D,'08W Project List'!$F:$F,$B72,'08W Project List'!$R:$R,L$2)</f>
        <v>10.770000000000001</v>
      </c>
      <c r="M72" s="48">
        <f>SUMIFS('08W Project List'!$D:$D,'08W Project List'!$F:$F,$B72,'08W Project List'!$R:$R,M$2)</f>
        <v>0</v>
      </c>
      <c r="N72" s="48">
        <f>SUMIFS('08W Project List'!$D:$D,'08W Project List'!$F:$F,$B72,'08W Project List'!$R:$R,N$2)</f>
        <v>0</v>
      </c>
      <c r="O72" s="48">
        <f>SUMIFS('08W Project List'!$D:$D,'08W Project List'!$F:$F,$B72,'08W Project List'!$R:$R,O$2)</f>
        <v>0</v>
      </c>
      <c r="P72" s="48">
        <f>SUMIFS('08W Project List'!$D:$D,'08W Project List'!$F:$F,$B72,'08W Project List'!$R:$R,P$2)</f>
        <v>0</v>
      </c>
      <c r="Q72" s="41" t="s">
        <v>4479</v>
      </c>
      <c r="R72" s="50">
        <v>44148</v>
      </c>
    </row>
    <row r="73" spans="1:18" ht="15.75" x14ac:dyDescent="0.25">
      <c r="A73" s="46">
        <v>932</v>
      </c>
      <c r="B73" s="47" t="s">
        <v>2275</v>
      </c>
      <c r="C73" s="47">
        <v>43141101</v>
      </c>
      <c r="D73" s="47" t="s">
        <v>2268</v>
      </c>
      <c r="E73" s="22">
        <v>27.408190713785519</v>
      </c>
      <c r="F73" s="48">
        <v>298</v>
      </c>
      <c r="G73" s="23">
        <v>0.15935492646737101</v>
      </c>
      <c r="H73" s="24">
        <f t="shared" si="2"/>
        <v>47.487768087276564</v>
      </c>
      <c r="I73" s="49">
        <v>474</v>
      </c>
      <c r="J73" s="49">
        <f>COUNTIFS('08W Project List'!$F:$F,$B73)</f>
        <v>28</v>
      </c>
      <c r="K73" s="48">
        <f>SUMIFS('08W Project List'!$D:$D,'08W Project List'!$F:$F,$B73)</f>
        <v>21.25</v>
      </c>
      <c r="L73" s="48">
        <f>SUMIFS('08W Project List'!$D:$D,'08W Project List'!$F:$F,$B73,'08W Project List'!$R:$R,L$2)</f>
        <v>21.25</v>
      </c>
      <c r="M73" s="48">
        <f>SUMIFS('08W Project List'!$D:$D,'08W Project List'!$F:$F,$B73,'08W Project List'!$R:$R,M$2)</f>
        <v>0</v>
      </c>
      <c r="N73" s="48">
        <f>SUMIFS('08W Project List'!$D:$D,'08W Project List'!$F:$F,$B73,'08W Project List'!$R:$R,N$2)</f>
        <v>0</v>
      </c>
      <c r="O73" s="48">
        <f>SUMIFS('08W Project List'!$D:$D,'08W Project List'!$F:$F,$B73,'08W Project List'!$R:$R,O$2)</f>
        <v>0</v>
      </c>
      <c r="P73" s="48">
        <f>SUMIFS('08W Project List'!$D:$D,'08W Project List'!$F:$F,$B73,'08W Project List'!$R:$R,P$2)</f>
        <v>0</v>
      </c>
      <c r="Q73" s="41" t="s">
        <v>4479</v>
      </c>
      <c r="R73" s="50">
        <v>44148</v>
      </c>
    </row>
    <row r="74" spans="1:18" ht="15.75" x14ac:dyDescent="0.25">
      <c r="A74" s="46">
        <v>5391</v>
      </c>
      <c r="B74" s="47" t="s">
        <v>1302</v>
      </c>
      <c r="C74" s="47">
        <v>42751113</v>
      </c>
      <c r="D74" s="47" t="s">
        <v>1300</v>
      </c>
      <c r="E74" s="22">
        <v>5.4964920301106721</v>
      </c>
      <c r="F74" s="48">
        <v>49</v>
      </c>
      <c r="G74" s="23">
        <v>0.15750404075906799</v>
      </c>
      <c r="H74" s="24">
        <f t="shared" si="2"/>
        <v>7.7176979971943318</v>
      </c>
      <c r="I74" s="49">
        <v>481</v>
      </c>
      <c r="J74" s="49">
        <f>COUNTIFS('08W Project List'!$F:$F,$B74)</f>
        <v>1</v>
      </c>
      <c r="K74" s="48">
        <f>SUMIFS('08W Project List'!$D:$D,'08W Project List'!$F:$F,$B74)</f>
        <v>4.4859999999999998</v>
      </c>
      <c r="L74" s="48">
        <f>SUMIFS('08W Project List'!$D:$D,'08W Project List'!$F:$F,$B74,'08W Project List'!$R:$R,L$2)</f>
        <v>0</v>
      </c>
      <c r="M74" s="48">
        <f>SUMIFS('08W Project List'!$D:$D,'08W Project List'!$F:$F,$B74,'08W Project List'!$R:$R,M$2)</f>
        <v>0</v>
      </c>
      <c r="N74" s="48">
        <f>SUMIFS('08W Project List'!$D:$D,'08W Project List'!$F:$F,$B74,'08W Project List'!$R:$R,N$2)</f>
        <v>0</v>
      </c>
      <c r="O74" s="48">
        <f>SUMIFS('08W Project List'!$D:$D,'08W Project List'!$F:$F,$B74,'08W Project List'!$R:$R,O$2)</f>
        <v>4.4859999999999998</v>
      </c>
      <c r="P74" s="48">
        <f>SUMIFS('08W Project List'!$D:$D,'08W Project List'!$F:$F,$B74,'08W Project List'!$R:$R,P$2)</f>
        <v>0</v>
      </c>
      <c r="Q74" s="41" t="s">
        <v>4471</v>
      </c>
      <c r="R74" s="50">
        <v>44166</v>
      </c>
    </row>
    <row r="75" spans="1:18" ht="15.75" x14ac:dyDescent="0.25">
      <c r="A75" s="46">
        <v>5806</v>
      </c>
      <c r="B75" s="47" t="s">
        <v>855</v>
      </c>
      <c r="C75" s="47">
        <v>152471101</v>
      </c>
      <c r="D75" s="47" t="s">
        <v>856</v>
      </c>
      <c r="E75" s="22">
        <v>9.1336080573515233</v>
      </c>
      <c r="F75" s="48">
        <v>76</v>
      </c>
      <c r="G75" s="23">
        <v>0.129220133563656</v>
      </c>
      <c r="H75" s="24">
        <f t="shared" si="2"/>
        <v>9.8207301508378553</v>
      </c>
      <c r="I75" s="49">
        <v>606</v>
      </c>
      <c r="J75" s="49">
        <f>COUNTIFS('08W Project List'!$F:$F,$B75)</f>
        <v>5</v>
      </c>
      <c r="K75" s="48">
        <f>SUMIFS('08W Project List'!$D:$D,'08W Project List'!$F:$F,$B75)</f>
        <v>5.6499999999999995</v>
      </c>
      <c r="L75" s="48">
        <f>SUMIFS('08W Project List'!$D:$D,'08W Project List'!$F:$F,$B75,'08W Project List'!$R:$R,L$2)</f>
        <v>5.6499999999999995</v>
      </c>
      <c r="M75" s="48">
        <f>SUMIFS('08W Project List'!$D:$D,'08W Project List'!$F:$F,$B75,'08W Project List'!$R:$R,M$2)</f>
        <v>0</v>
      </c>
      <c r="N75" s="48">
        <f>SUMIFS('08W Project List'!$D:$D,'08W Project List'!$F:$F,$B75,'08W Project List'!$R:$R,N$2)</f>
        <v>0</v>
      </c>
      <c r="O75" s="48">
        <f>SUMIFS('08W Project List'!$D:$D,'08W Project List'!$F:$F,$B75,'08W Project List'!$R:$R,O$2)</f>
        <v>0</v>
      </c>
      <c r="P75" s="48">
        <f>SUMIFS('08W Project List'!$D:$D,'08W Project List'!$F:$F,$B75,'08W Project List'!$R:$R,P$2)</f>
        <v>0</v>
      </c>
      <c r="Q75" s="41" t="s">
        <v>4476</v>
      </c>
      <c r="R75" s="50">
        <v>44148</v>
      </c>
    </row>
    <row r="76" spans="1:18" ht="15.75" x14ac:dyDescent="0.25">
      <c r="A76" s="46">
        <v>3234</v>
      </c>
      <c r="B76" s="47" t="s">
        <v>1466</v>
      </c>
      <c r="C76" s="47">
        <v>42561107</v>
      </c>
      <c r="D76" s="47" t="s">
        <v>1465</v>
      </c>
      <c r="E76" s="22">
        <v>17.438579305421875</v>
      </c>
      <c r="F76" s="48">
        <v>169</v>
      </c>
      <c r="G76" s="23">
        <v>0.12169286942318699</v>
      </c>
      <c r="H76" s="24">
        <f t="shared" si="2"/>
        <v>20.566094932518602</v>
      </c>
      <c r="I76" s="49">
        <v>637</v>
      </c>
      <c r="J76" s="49">
        <f>COUNTIFS('08W Project List'!$F:$F,$B76)</f>
        <v>5</v>
      </c>
      <c r="K76" s="48">
        <f>SUMIFS('08W Project List'!$D:$D,'08W Project List'!$F:$F,$B76)</f>
        <v>6.981590909090909</v>
      </c>
      <c r="L76" s="48">
        <f>SUMIFS('08W Project List'!$D:$D,'08W Project List'!$F:$F,$B76,'08W Project List'!$R:$R,L$2)</f>
        <v>6.981590909090909</v>
      </c>
      <c r="M76" s="48">
        <f>SUMIFS('08W Project List'!$D:$D,'08W Project List'!$F:$F,$B76,'08W Project List'!$R:$R,M$2)</f>
        <v>0</v>
      </c>
      <c r="N76" s="48">
        <f>SUMIFS('08W Project List'!$D:$D,'08W Project List'!$F:$F,$B76,'08W Project List'!$R:$R,N$2)</f>
        <v>0</v>
      </c>
      <c r="O76" s="48">
        <f>SUMIFS('08W Project List'!$D:$D,'08W Project List'!$F:$F,$B76,'08W Project List'!$R:$R,O$2)</f>
        <v>0</v>
      </c>
      <c r="P76" s="48">
        <f>SUMIFS('08W Project List'!$D:$D,'08W Project List'!$F:$F,$B76,'08W Project List'!$R:$R,P$2)</f>
        <v>0</v>
      </c>
      <c r="Q76" s="41" t="s">
        <v>4479</v>
      </c>
      <c r="R76" s="50">
        <v>44148</v>
      </c>
    </row>
    <row r="77" spans="1:18" ht="15.75" x14ac:dyDescent="0.25">
      <c r="A77" s="46">
        <v>8080</v>
      </c>
      <c r="B77" s="47" t="s">
        <v>3753</v>
      </c>
      <c r="C77" s="47">
        <v>43432102</v>
      </c>
      <c r="D77" s="47" t="s">
        <v>3750</v>
      </c>
      <c r="E77" s="22">
        <v>15.221711484448974</v>
      </c>
      <c r="F77" s="48">
        <v>125</v>
      </c>
      <c r="G77" s="23">
        <v>0.116999203574136</v>
      </c>
      <c r="H77" s="24">
        <f t="shared" si="2"/>
        <v>14.624900446767001</v>
      </c>
      <c r="I77" s="49">
        <v>663</v>
      </c>
      <c r="J77" s="49">
        <f>COUNTIFS('08W Project List'!$F:$F,$B77)</f>
        <v>2</v>
      </c>
      <c r="K77" s="48">
        <f>SUMIFS('08W Project List'!$D:$D,'08W Project List'!$F:$F,$B77)</f>
        <v>3.55</v>
      </c>
      <c r="L77" s="48">
        <f>SUMIFS('08W Project List'!$D:$D,'08W Project List'!$F:$F,$B77,'08W Project List'!$R:$R,L$2)</f>
        <v>3.55</v>
      </c>
      <c r="M77" s="48">
        <f>SUMIFS('08W Project List'!$D:$D,'08W Project List'!$F:$F,$B77,'08W Project List'!$R:$R,M$2)</f>
        <v>0</v>
      </c>
      <c r="N77" s="48">
        <f>SUMIFS('08W Project List'!$D:$D,'08W Project List'!$F:$F,$B77,'08W Project List'!$R:$R,N$2)</f>
        <v>0</v>
      </c>
      <c r="O77" s="48">
        <f>SUMIFS('08W Project List'!$D:$D,'08W Project List'!$F:$F,$B77,'08W Project List'!$R:$R,O$2)</f>
        <v>0</v>
      </c>
      <c r="P77" s="48">
        <f>SUMIFS('08W Project List'!$D:$D,'08W Project List'!$F:$F,$B77,'08W Project List'!$R:$R,P$2)</f>
        <v>0</v>
      </c>
      <c r="Q77" s="41" t="s">
        <v>4479</v>
      </c>
      <c r="R77" s="50">
        <v>44148</v>
      </c>
    </row>
    <row r="78" spans="1:18" ht="15.75" x14ac:dyDescent="0.25">
      <c r="A78" s="46">
        <v>772</v>
      </c>
      <c r="B78" s="47" t="s">
        <v>1069</v>
      </c>
      <c r="C78" s="47">
        <v>152261105</v>
      </c>
      <c r="D78" s="47" t="s">
        <v>1067</v>
      </c>
      <c r="E78" s="22">
        <v>37.481591001677998</v>
      </c>
      <c r="F78" s="48">
        <v>417</v>
      </c>
      <c r="G78" s="23">
        <v>0.11620531280481999</v>
      </c>
      <c r="H78" s="24">
        <f t="shared" si="2"/>
        <v>48.457615439609938</v>
      </c>
      <c r="I78" s="49">
        <v>666</v>
      </c>
      <c r="J78" s="49">
        <f>COUNTIFS('08W Project List'!$F:$F,$B78)</f>
        <v>1</v>
      </c>
      <c r="K78" s="48">
        <f>SUMIFS('08W Project List'!$D:$D,'08W Project List'!$F:$F,$B78)</f>
        <v>1.4015151515151516</v>
      </c>
      <c r="L78" s="48">
        <f>SUMIFS('08W Project List'!$D:$D,'08W Project List'!$F:$F,$B78,'08W Project List'!$R:$R,L$2)</f>
        <v>1.4015151515151516</v>
      </c>
      <c r="M78" s="48">
        <f>SUMIFS('08W Project List'!$D:$D,'08W Project List'!$F:$F,$B78,'08W Project List'!$R:$R,M$2)</f>
        <v>0</v>
      </c>
      <c r="N78" s="48">
        <f>SUMIFS('08W Project List'!$D:$D,'08W Project List'!$F:$F,$B78,'08W Project List'!$R:$R,N$2)</f>
        <v>0</v>
      </c>
      <c r="O78" s="48">
        <f>SUMIFS('08W Project List'!$D:$D,'08W Project List'!$F:$F,$B78,'08W Project List'!$R:$R,O$2)</f>
        <v>0</v>
      </c>
      <c r="P78" s="48">
        <f>SUMIFS('08W Project List'!$D:$D,'08W Project List'!$F:$F,$B78,'08W Project List'!$R:$R,P$2)</f>
        <v>0</v>
      </c>
      <c r="Q78" s="41" t="s">
        <v>4476</v>
      </c>
      <c r="R78" s="50">
        <v>44148</v>
      </c>
    </row>
    <row r="79" spans="1:18" ht="15.75" x14ac:dyDescent="0.25">
      <c r="A79" s="46">
        <v>2133</v>
      </c>
      <c r="B79" s="47" t="s">
        <v>1409</v>
      </c>
      <c r="C79" s="47">
        <v>163451701</v>
      </c>
      <c r="D79" s="47" t="s">
        <v>1408</v>
      </c>
      <c r="E79" s="22">
        <v>15.260541400482287</v>
      </c>
      <c r="F79" s="48">
        <v>152</v>
      </c>
      <c r="G79" s="23">
        <v>0.10759584344398899</v>
      </c>
      <c r="H79" s="24">
        <f t="shared" si="2"/>
        <v>16.354568203486327</v>
      </c>
      <c r="I79" s="49">
        <v>721</v>
      </c>
      <c r="J79" s="49">
        <f>COUNTIFS('08W Project List'!$F:$F,$B79)</f>
        <v>1</v>
      </c>
      <c r="K79" s="48">
        <f>SUMIFS('08W Project List'!$D:$D,'08W Project List'!$F:$F,$B79)</f>
        <v>0.58996212121212122</v>
      </c>
      <c r="L79" s="48">
        <f>SUMIFS('08W Project List'!$D:$D,'08W Project List'!$F:$F,$B79,'08W Project List'!$R:$R,L$2)</f>
        <v>0.58996212121212122</v>
      </c>
      <c r="M79" s="48">
        <f>SUMIFS('08W Project List'!$D:$D,'08W Project List'!$F:$F,$B79,'08W Project List'!$R:$R,M$2)</f>
        <v>0</v>
      </c>
      <c r="N79" s="48">
        <f>SUMIFS('08W Project List'!$D:$D,'08W Project List'!$F:$F,$B79,'08W Project List'!$R:$R,N$2)</f>
        <v>0</v>
      </c>
      <c r="O79" s="48">
        <f>SUMIFS('08W Project List'!$D:$D,'08W Project List'!$F:$F,$B79,'08W Project List'!$R:$R,O$2)</f>
        <v>0</v>
      </c>
      <c r="P79" s="48">
        <f>SUMIFS('08W Project List'!$D:$D,'08W Project List'!$F:$F,$B79,'08W Project List'!$R:$R,P$2)</f>
        <v>0</v>
      </c>
      <c r="Q79" s="41" t="s">
        <v>4476</v>
      </c>
      <c r="R79" s="50">
        <v>44148</v>
      </c>
    </row>
    <row r="80" spans="1:18" ht="15.75" x14ac:dyDescent="0.25">
      <c r="A80" s="46">
        <v>837</v>
      </c>
      <c r="B80" s="47" t="s">
        <v>1087</v>
      </c>
      <c r="C80" s="47">
        <v>152261107</v>
      </c>
      <c r="D80" s="47" t="s">
        <v>1086</v>
      </c>
      <c r="E80" s="22">
        <v>44.191450064789123</v>
      </c>
      <c r="F80" s="48">
        <v>541</v>
      </c>
      <c r="G80" s="23">
        <v>9.2281016567475796E-2</v>
      </c>
      <c r="H80" s="24">
        <f t="shared" si="2"/>
        <v>49.924029963004408</v>
      </c>
      <c r="I80" s="49">
        <v>811</v>
      </c>
      <c r="J80" s="49">
        <f>COUNTIFS('08W Project List'!$F:$F,$B80)</f>
        <v>3</v>
      </c>
      <c r="K80" s="48">
        <f>SUMIFS('08W Project List'!$D:$D,'08W Project List'!$F:$F,$B80)</f>
        <v>8.100378787878789</v>
      </c>
      <c r="L80" s="48">
        <f>SUMIFS('08W Project List'!$D:$D,'08W Project List'!$F:$F,$B80,'08W Project List'!$R:$R,L$2)</f>
        <v>8.100378787878789</v>
      </c>
      <c r="M80" s="48">
        <f>SUMIFS('08W Project List'!$D:$D,'08W Project List'!$F:$F,$B80,'08W Project List'!$R:$R,M$2)</f>
        <v>0</v>
      </c>
      <c r="N80" s="48">
        <f>SUMIFS('08W Project List'!$D:$D,'08W Project List'!$F:$F,$B80,'08W Project List'!$R:$R,N$2)</f>
        <v>0</v>
      </c>
      <c r="O80" s="48">
        <f>SUMIFS('08W Project List'!$D:$D,'08W Project List'!$F:$F,$B80,'08W Project List'!$R:$R,O$2)</f>
        <v>0</v>
      </c>
      <c r="P80" s="48">
        <f>SUMIFS('08W Project List'!$D:$D,'08W Project List'!$F:$F,$B80,'08W Project List'!$R:$R,P$2)</f>
        <v>0</v>
      </c>
      <c r="Q80" s="41" t="s">
        <v>4467</v>
      </c>
      <c r="R80" s="50">
        <v>44176</v>
      </c>
    </row>
    <row r="81" spans="1:18" ht="15.75" x14ac:dyDescent="0.25">
      <c r="A81" s="46">
        <v>3279</v>
      </c>
      <c r="B81" s="47" t="s">
        <v>2594</v>
      </c>
      <c r="C81" s="47">
        <v>254421101</v>
      </c>
      <c r="D81" s="47" t="s">
        <v>2591</v>
      </c>
      <c r="E81" s="22">
        <v>2.3149015280017342</v>
      </c>
      <c r="F81" s="48">
        <v>47</v>
      </c>
      <c r="G81" s="23">
        <v>8.6582663262820603E-2</v>
      </c>
      <c r="H81" s="24">
        <f t="shared" si="2"/>
        <v>4.0693851733525683</v>
      </c>
      <c r="I81" s="49">
        <v>847</v>
      </c>
      <c r="J81" s="49">
        <f>COUNTIFS('08W Project List'!$F:$F,$B81)</f>
        <v>1</v>
      </c>
      <c r="K81" s="48">
        <f>SUMIFS('08W Project List'!$D:$D,'08W Project List'!$F:$F,$B81)</f>
        <v>0.10999999999999999</v>
      </c>
      <c r="L81" s="48">
        <f>SUMIFS('08W Project List'!$D:$D,'08W Project List'!$F:$F,$B81,'08W Project List'!$R:$R,L$2)</f>
        <v>0.10999999999999999</v>
      </c>
      <c r="M81" s="48">
        <f>SUMIFS('08W Project List'!$D:$D,'08W Project List'!$F:$F,$B81,'08W Project List'!$R:$R,M$2)</f>
        <v>0</v>
      </c>
      <c r="N81" s="48">
        <f>SUMIFS('08W Project List'!$D:$D,'08W Project List'!$F:$F,$B81,'08W Project List'!$R:$R,N$2)</f>
        <v>0</v>
      </c>
      <c r="O81" s="48">
        <f>SUMIFS('08W Project List'!$D:$D,'08W Project List'!$F:$F,$B81,'08W Project List'!$R:$R,O$2)</f>
        <v>0</v>
      </c>
      <c r="P81" s="48">
        <f>SUMIFS('08W Project List'!$D:$D,'08W Project List'!$F:$F,$B81,'08W Project List'!$R:$R,P$2)</f>
        <v>0</v>
      </c>
      <c r="Q81" s="41" t="s">
        <v>4481</v>
      </c>
      <c r="R81" s="50">
        <v>44183</v>
      </c>
    </row>
    <row r="82" spans="1:18" ht="15.75" x14ac:dyDescent="0.25">
      <c r="A82" s="46">
        <v>7502</v>
      </c>
      <c r="B82" s="47" t="s">
        <v>1308</v>
      </c>
      <c r="C82" s="47">
        <v>42751113</v>
      </c>
      <c r="D82" s="47" t="s">
        <v>1300</v>
      </c>
      <c r="E82" s="22">
        <v>22.674903809589495</v>
      </c>
      <c r="F82" s="48">
        <v>139</v>
      </c>
      <c r="G82" s="23">
        <v>7.3927379298794102E-2</v>
      </c>
      <c r="H82" s="24">
        <f t="shared" si="2"/>
        <v>10.27590572253238</v>
      </c>
      <c r="I82" s="49">
        <v>945</v>
      </c>
      <c r="J82" s="49">
        <f>COUNTIFS('08W Project List'!$F:$F,$B82)</f>
        <v>1</v>
      </c>
      <c r="K82" s="48">
        <f>SUMIFS('08W Project List'!$D:$D,'08W Project List'!$F:$F,$B82)</f>
        <v>4.03</v>
      </c>
      <c r="L82" s="48">
        <f>SUMIFS('08W Project List'!$D:$D,'08W Project List'!$F:$F,$B82,'08W Project List'!$R:$R,L$2)</f>
        <v>4.03</v>
      </c>
      <c r="M82" s="48">
        <f>SUMIFS('08W Project List'!$D:$D,'08W Project List'!$F:$F,$B82,'08W Project List'!$R:$R,M$2)</f>
        <v>0</v>
      </c>
      <c r="N82" s="48">
        <f>SUMIFS('08W Project List'!$D:$D,'08W Project List'!$F:$F,$B82,'08W Project List'!$R:$R,N$2)</f>
        <v>0</v>
      </c>
      <c r="O82" s="48">
        <f>SUMIFS('08W Project List'!$D:$D,'08W Project List'!$F:$F,$B82,'08W Project List'!$R:$R,O$2)</f>
        <v>0</v>
      </c>
      <c r="P82" s="48">
        <f>SUMIFS('08W Project List'!$D:$D,'08W Project List'!$F:$F,$B82,'08W Project List'!$R:$R,P$2)</f>
        <v>0</v>
      </c>
      <c r="Q82" s="41" t="s">
        <v>4483</v>
      </c>
      <c r="R82" s="50">
        <v>44148</v>
      </c>
    </row>
    <row r="83" spans="1:18" ht="15.75" x14ac:dyDescent="0.25">
      <c r="A83" s="46">
        <v>2673</v>
      </c>
      <c r="B83" s="47" t="s">
        <v>3198</v>
      </c>
      <c r="C83" s="47">
        <v>43292102</v>
      </c>
      <c r="D83" s="47" t="s">
        <v>3193</v>
      </c>
      <c r="E83" s="22">
        <v>19.340684586360659</v>
      </c>
      <c r="F83" s="48">
        <v>180</v>
      </c>
      <c r="G83" s="23">
        <v>7.3389170128912898E-2</v>
      </c>
      <c r="H83" s="24">
        <f t="shared" si="2"/>
        <v>13.210050623204321</v>
      </c>
      <c r="I83" s="49">
        <v>951</v>
      </c>
      <c r="J83" s="49">
        <f>COUNTIFS('08W Project List'!$F:$F,$B83)</f>
        <v>3</v>
      </c>
      <c r="K83" s="48">
        <f>SUMIFS('08W Project List'!$D:$D,'08W Project List'!$F:$F,$B83)</f>
        <v>3.64</v>
      </c>
      <c r="L83" s="48">
        <f>SUMIFS('08W Project List'!$D:$D,'08W Project List'!$F:$F,$B83,'08W Project List'!$R:$R,L$2)</f>
        <v>3.64</v>
      </c>
      <c r="M83" s="48">
        <f>SUMIFS('08W Project List'!$D:$D,'08W Project List'!$F:$F,$B83,'08W Project List'!$R:$R,M$2)</f>
        <v>0</v>
      </c>
      <c r="N83" s="48">
        <f>SUMIFS('08W Project List'!$D:$D,'08W Project List'!$F:$F,$B83,'08W Project List'!$R:$R,N$2)</f>
        <v>0</v>
      </c>
      <c r="O83" s="48">
        <f>SUMIFS('08W Project List'!$D:$D,'08W Project List'!$F:$F,$B83,'08W Project List'!$R:$R,O$2)</f>
        <v>0</v>
      </c>
      <c r="P83" s="48">
        <f>SUMIFS('08W Project List'!$D:$D,'08W Project List'!$F:$F,$B83,'08W Project List'!$R:$R,P$2)</f>
        <v>0</v>
      </c>
      <c r="Q83" s="41" t="s">
        <v>4467</v>
      </c>
      <c r="R83" s="50">
        <v>44176</v>
      </c>
    </row>
    <row r="84" spans="1:18" ht="15.75" x14ac:dyDescent="0.25">
      <c r="A84" s="46">
        <v>4175</v>
      </c>
      <c r="B84" s="47" t="s">
        <v>2197</v>
      </c>
      <c r="C84" s="47">
        <v>163011101</v>
      </c>
      <c r="D84" s="47" t="s">
        <v>2193</v>
      </c>
      <c r="E84" s="22">
        <v>5.8789709088814037</v>
      </c>
      <c r="F84" s="48">
        <v>171</v>
      </c>
      <c r="G84" s="23">
        <v>6.7405287952027507E-2</v>
      </c>
      <c r="H84" s="24">
        <f t="shared" si="2"/>
        <v>11.526304239796703</v>
      </c>
      <c r="I84" s="49">
        <v>999</v>
      </c>
      <c r="J84" s="49">
        <f>COUNTIFS('08W Project List'!$F:$F,$B84)</f>
        <v>1</v>
      </c>
      <c r="K84" s="48">
        <f>SUMIFS('08W Project List'!$D:$D,'08W Project List'!$F:$F,$B84)</f>
        <v>0.87000000000000011</v>
      </c>
      <c r="L84" s="48">
        <f>SUMIFS('08W Project List'!$D:$D,'08W Project List'!$F:$F,$B84,'08W Project List'!$R:$R,L$2)</f>
        <v>0.87000000000000011</v>
      </c>
      <c r="M84" s="48">
        <f>SUMIFS('08W Project List'!$D:$D,'08W Project List'!$F:$F,$B84,'08W Project List'!$R:$R,M$2)</f>
        <v>0</v>
      </c>
      <c r="N84" s="48">
        <f>SUMIFS('08W Project List'!$D:$D,'08W Project List'!$F:$F,$B84,'08W Project List'!$R:$R,N$2)</f>
        <v>0</v>
      </c>
      <c r="O84" s="48">
        <f>SUMIFS('08W Project List'!$D:$D,'08W Project List'!$F:$F,$B84,'08W Project List'!$R:$R,O$2)</f>
        <v>0</v>
      </c>
      <c r="P84" s="48">
        <f>SUMIFS('08W Project List'!$D:$D,'08W Project List'!$F:$F,$B84,'08W Project List'!$R:$R,P$2)</f>
        <v>0</v>
      </c>
      <c r="Q84" s="41" t="s">
        <v>4481</v>
      </c>
      <c r="R84" s="50">
        <v>44183</v>
      </c>
    </row>
    <row r="85" spans="1:18" ht="15.75" x14ac:dyDescent="0.25">
      <c r="A85" s="46">
        <v>4743</v>
      </c>
      <c r="B85" s="47" t="s">
        <v>4413</v>
      </c>
      <c r="C85" s="47">
        <v>102911103</v>
      </c>
      <c r="D85" s="47" t="s">
        <v>4411</v>
      </c>
      <c r="E85" s="22">
        <v>27.217261193432378</v>
      </c>
      <c r="F85" s="48">
        <v>249</v>
      </c>
      <c r="G85" s="23">
        <v>5.0062463217611201E-2</v>
      </c>
      <c r="H85" s="24">
        <f t="shared" si="2"/>
        <v>12.465553341185188</v>
      </c>
      <c r="I85" s="49">
        <v>1176</v>
      </c>
      <c r="J85" s="49">
        <f>COUNTIFS('08W Project List'!$F:$F,$B85)</f>
        <v>3</v>
      </c>
      <c r="K85" s="48">
        <f>SUMIFS('08W Project List'!$D:$D,'08W Project List'!$F:$F,$B85)</f>
        <v>16.52</v>
      </c>
      <c r="L85" s="48">
        <f>SUMIFS('08W Project List'!$D:$D,'08W Project List'!$F:$F,$B85,'08W Project List'!$R:$R,L$2)</f>
        <v>2.5499999999999998</v>
      </c>
      <c r="M85" s="48">
        <f>SUMIFS('08W Project List'!$D:$D,'08W Project List'!$F:$F,$B85,'08W Project List'!$R:$R,M$2)</f>
        <v>0</v>
      </c>
      <c r="N85" s="48">
        <f>SUMIFS('08W Project List'!$D:$D,'08W Project List'!$F:$F,$B85,'08W Project List'!$R:$R,N$2)</f>
        <v>13.969999999999999</v>
      </c>
      <c r="O85" s="48">
        <f>SUMIFS('08W Project List'!$D:$D,'08W Project List'!$F:$F,$B85,'08W Project List'!$R:$R,O$2)</f>
        <v>0</v>
      </c>
      <c r="P85" s="48">
        <f>SUMIFS('08W Project List'!$D:$D,'08W Project List'!$F:$F,$B85,'08W Project List'!$R:$R,P$2)</f>
        <v>0</v>
      </c>
      <c r="Q85" s="41" t="s">
        <v>4485</v>
      </c>
      <c r="R85" s="50">
        <v>44148</v>
      </c>
    </row>
    <row r="86" spans="1:18" ht="15.75" x14ac:dyDescent="0.25">
      <c r="A86" s="46">
        <v>3633</v>
      </c>
      <c r="B86" s="47" t="s">
        <v>314</v>
      </c>
      <c r="C86" s="47">
        <v>103751102</v>
      </c>
      <c r="D86" s="47" t="s">
        <v>315</v>
      </c>
      <c r="E86" s="22">
        <v>21.29644667592169</v>
      </c>
      <c r="F86" s="48">
        <v>177</v>
      </c>
      <c r="G86" s="23">
        <v>4.0960539586240102E-2</v>
      </c>
      <c r="H86" s="24">
        <f t="shared" si="2"/>
        <v>7.2500155067644982</v>
      </c>
      <c r="I86" s="49">
        <v>1288</v>
      </c>
      <c r="J86" s="49">
        <f>COUNTIFS('08W Project List'!$F:$F,$B86)</f>
        <v>4</v>
      </c>
      <c r="K86" s="48">
        <f>SUMIFS('08W Project List'!$D:$D,'08W Project List'!$F:$F,$B86)</f>
        <v>9.1599999999999984</v>
      </c>
      <c r="L86" s="48">
        <f>SUMIFS('08W Project List'!$D:$D,'08W Project List'!$F:$F,$B86,'08W Project List'!$R:$R,L$2)</f>
        <v>1.7999999999999998</v>
      </c>
      <c r="M86" s="48">
        <f>SUMIFS('08W Project List'!$D:$D,'08W Project List'!$F:$F,$B86,'08W Project List'!$R:$R,M$2)</f>
        <v>0</v>
      </c>
      <c r="N86" s="48">
        <f>SUMIFS('08W Project List'!$D:$D,'08W Project List'!$F:$F,$B86,'08W Project List'!$R:$R,N$2)</f>
        <v>7.3599999999999994</v>
      </c>
      <c r="O86" s="48">
        <f>SUMIFS('08W Project List'!$D:$D,'08W Project List'!$F:$F,$B86,'08W Project List'!$R:$R,O$2)</f>
        <v>0</v>
      </c>
      <c r="P86" s="48">
        <f>SUMIFS('08W Project List'!$D:$D,'08W Project List'!$F:$F,$B86,'08W Project List'!$R:$R,P$2)</f>
        <v>0</v>
      </c>
      <c r="Q86" s="41" t="s">
        <v>4485</v>
      </c>
      <c r="R86" s="50">
        <v>44148</v>
      </c>
    </row>
    <row r="87" spans="1:18" ht="15.75" x14ac:dyDescent="0.25">
      <c r="A87" s="46">
        <v>4946</v>
      </c>
      <c r="B87" s="47" t="s">
        <v>4415</v>
      </c>
      <c r="C87" s="47">
        <v>102911103</v>
      </c>
      <c r="D87" s="47" t="s">
        <v>4411</v>
      </c>
      <c r="E87" s="22">
        <v>23.781496395420383</v>
      </c>
      <c r="F87" s="48">
        <v>217</v>
      </c>
      <c r="G87" s="23">
        <v>4.0282231617335601E-2</v>
      </c>
      <c r="H87" s="24">
        <f t="shared" si="2"/>
        <v>8.7412442609618246</v>
      </c>
      <c r="I87" s="49">
        <v>1299</v>
      </c>
      <c r="J87" s="49">
        <f>COUNTIFS('08W Project List'!$F:$F,$B87)</f>
        <v>2</v>
      </c>
      <c r="K87" s="48">
        <f>SUMIFS('08W Project List'!$D:$D,'08W Project List'!$F:$F,$B87)</f>
        <v>4.21</v>
      </c>
      <c r="L87" s="48">
        <f>SUMIFS('08W Project List'!$D:$D,'08W Project List'!$F:$F,$B87,'08W Project List'!$R:$R,L$2)</f>
        <v>4.21</v>
      </c>
      <c r="M87" s="48">
        <f>SUMIFS('08W Project List'!$D:$D,'08W Project List'!$F:$F,$B87,'08W Project List'!$R:$R,M$2)</f>
        <v>0</v>
      </c>
      <c r="N87" s="48">
        <f>SUMIFS('08W Project List'!$D:$D,'08W Project List'!$F:$F,$B87,'08W Project List'!$R:$R,N$2)</f>
        <v>0</v>
      </c>
      <c r="O87" s="48">
        <f>SUMIFS('08W Project List'!$D:$D,'08W Project List'!$F:$F,$B87,'08W Project List'!$R:$R,O$2)</f>
        <v>0</v>
      </c>
      <c r="P87" s="48">
        <f>SUMIFS('08W Project List'!$D:$D,'08W Project List'!$F:$F,$B87,'08W Project List'!$R:$R,P$2)</f>
        <v>0</v>
      </c>
      <c r="Q87" s="41" t="s">
        <v>4484</v>
      </c>
      <c r="R87" s="50">
        <v>44148</v>
      </c>
    </row>
    <row r="88" spans="1:18" ht="15.75" x14ac:dyDescent="0.25">
      <c r="A88" s="46">
        <v>3640</v>
      </c>
      <c r="B88" s="47" t="s">
        <v>1438</v>
      </c>
      <c r="C88" s="47">
        <v>163451702</v>
      </c>
      <c r="D88" s="47" t="s">
        <v>1414</v>
      </c>
      <c r="E88" s="22">
        <v>1.4613805826632567</v>
      </c>
      <c r="F88" s="48">
        <v>47</v>
      </c>
      <c r="G88" s="23">
        <v>3.92339229972457E-2</v>
      </c>
      <c r="H88" s="24">
        <f t="shared" si="2"/>
        <v>1.8439943808705479</v>
      </c>
      <c r="I88" s="49">
        <v>1316</v>
      </c>
      <c r="J88" s="49">
        <f>COUNTIFS('08W Project List'!$F:$F,$B88)</f>
        <v>1</v>
      </c>
      <c r="K88" s="48">
        <f>SUMIFS('08W Project List'!$D:$D,'08W Project List'!$F:$F,$B88)</f>
        <v>1.274</v>
      </c>
      <c r="L88" s="48">
        <f>SUMIFS('08W Project List'!$D:$D,'08W Project List'!$F:$F,$B88,'08W Project List'!$R:$R,L$2)</f>
        <v>0</v>
      </c>
      <c r="M88" s="48">
        <f>SUMIFS('08W Project List'!$D:$D,'08W Project List'!$F:$F,$B88,'08W Project List'!$R:$R,M$2)</f>
        <v>0</v>
      </c>
      <c r="N88" s="48">
        <f>SUMIFS('08W Project List'!$D:$D,'08W Project List'!$F:$F,$B88,'08W Project List'!$R:$R,N$2)</f>
        <v>1.274</v>
      </c>
      <c r="O88" s="48">
        <f>SUMIFS('08W Project List'!$D:$D,'08W Project List'!$F:$F,$B88,'08W Project List'!$R:$R,O$2)</f>
        <v>0</v>
      </c>
      <c r="P88" s="48">
        <f>SUMIFS('08W Project List'!$D:$D,'08W Project List'!$F:$F,$B88,'08W Project List'!$R:$R,P$2)</f>
        <v>0</v>
      </c>
      <c r="Q88" s="41" t="s">
        <v>4480</v>
      </c>
      <c r="R88" s="50">
        <v>44183</v>
      </c>
    </row>
    <row r="89" spans="1:18" ht="15.75" x14ac:dyDescent="0.25">
      <c r="A89" s="46">
        <v>88</v>
      </c>
      <c r="B89" s="47" t="s">
        <v>3788</v>
      </c>
      <c r="C89" s="47">
        <v>43432105</v>
      </c>
      <c r="D89" s="47" t="s">
        <v>3779</v>
      </c>
      <c r="E89" s="22">
        <v>17.173684235426602</v>
      </c>
      <c r="F89" s="48">
        <v>151</v>
      </c>
      <c r="G89" s="23">
        <v>3.5763149066580402E-2</v>
      </c>
      <c r="H89" s="24">
        <f t="shared" si="2"/>
        <v>5.4002355090536405</v>
      </c>
      <c r="I89" s="49">
        <v>1361</v>
      </c>
      <c r="J89" s="49">
        <f>COUNTIFS('08W Project List'!$F:$F,$B89)</f>
        <v>1</v>
      </c>
      <c r="K89" s="48">
        <f>SUMIFS('08W Project List'!$D:$D,'08W Project List'!$F:$F,$B89)</f>
        <v>1.27</v>
      </c>
      <c r="L89" s="48">
        <f>SUMIFS('08W Project List'!$D:$D,'08W Project List'!$F:$F,$B89,'08W Project List'!$R:$R,L$2)</f>
        <v>0</v>
      </c>
      <c r="M89" s="48">
        <f>SUMIFS('08W Project List'!$D:$D,'08W Project List'!$F:$F,$B89,'08W Project List'!$R:$R,M$2)</f>
        <v>0</v>
      </c>
      <c r="N89" s="48">
        <f>SUMIFS('08W Project List'!$D:$D,'08W Project List'!$F:$F,$B89,'08W Project List'!$R:$R,N$2)</f>
        <v>0</v>
      </c>
      <c r="O89" s="48">
        <f>SUMIFS('08W Project List'!$D:$D,'08W Project List'!$F:$F,$B89,'08W Project List'!$R:$R,O$2)</f>
        <v>1.27</v>
      </c>
      <c r="P89" s="48">
        <f>SUMIFS('08W Project List'!$D:$D,'08W Project List'!$F:$F,$B89,'08W Project List'!$R:$R,P$2)</f>
        <v>0</v>
      </c>
      <c r="Q89" s="41" t="s">
        <v>4471</v>
      </c>
      <c r="R89" s="50">
        <v>44166</v>
      </c>
    </row>
    <row r="90" spans="1:18" ht="15.75" x14ac:dyDescent="0.25">
      <c r="A90" s="46">
        <v>2335</v>
      </c>
      <c r="B90" s="47" t="s">
        <v>3124</v>
      </c>
      <c r="C90" s="47">
        <v>153082106</v>
      </c>
      <c r="D90" s="47" t="s">
        <v>3118</v>
      </c>
      <c r="E90" s="22">
        <v>67.365649554006211</v>
      </c>
      <c r="F90" s="48">
        <v>745</v>
      </c>
      <c r="G90" s="23">
        <v>3.5528767571262998E-2</v>
      </c>
      <c r="H90" s="24">
        <f t="shared" si="2"/>
        <v>26.468931840590933</v>
      </c>
      <c r="I90" s="49">
        <v>1363</v>
      </c>
      <c r="J90" s="49">
        <f>COUNTIFS('08W Project List'!$F:$F,$B90)</f>
        <v>1</v>
      </c>
      <c r="K90" s="48">
        <f>SUMIFS('08W Project List'!$D:$D,'08W Project List'!$F:$F,$B90)</f>
        <v>1.1299999999999999</v>
      </c>
      <c r="L90" s="48">
        <f>SUMIFS('08W Project List'!$D:$D,'08W Project List'!$F:$F,$B90,'08W Project List'!$R:$R,L$2)</f>
        <v>1.1299999999999999</v>
      </c>
      <c r="M90" s="48">
        <f>SUMIFS('08W Project List'!$D:$D,'08W Project List'!$F:$F,$B90,'08W Project List'!$R:$R,M$2)</f>
        <v>0</v>
      </c>
      <c r="N90" s="48">
        <f>SUMIFS('08W Project List'!$D:$D,'08W Project List'!$F:$F,$B90,'08W Project List'!$R:$R,N$2)</f>
        <v>0</v>
      </c>
      <c r="O90" s="48">
        <f>SUMIFS('08W Project List'!$D:$D,'08W Project List'!$F:$F,$B90,'08W Project List'!$R:$R,O$2)</f>
        <v>0</v>
      </c>
      <c r="P90" s="48">
        <f>SUMIFS('08W Project List'!$D:$D,'08W Project List'!$F:$F,$B90,'08W Project List'!$R:$R,P$2)</f>
        <v>0</v>
      </c>
      <c r="Q90" s="41" t="s">
        <v>4481</v>
      </c>
      <c r="R90" s="50">
        <v>44183</v>
      </c>
    </row>
    <row r="91" spans="1:18" ht="15.75" x14ac:dyDescent="0.25">
      <c r="A91" s="46">
        <v>3154</v>
      </c>
      <c r="B91" s="47" t="s">
        <v>531</v>
      </c>
      <c r="C91" s="47">
        <v>42711102</v>
      </c>
      <c r="D91" s="47" t="s">
        <v>529</v>
      </c>
      <c r="E91" s="22">
        <v>11.216001152655066</v>
      </c>
      <c r="F91" s="48">
        <v>178</v>
      </c>
      <c r="G91" s="23">
        <v>2.9372789353864E-2</v>
      </c>
      <c r="H91" s="24">
        <f t="shared" si="2"/>
        <v>5.2283565049877918</v>
      </c>
      <c r="I91" s="49">
        <v>1477</v>
      </c>
      <c r="J91" s="49">
        <f>COUNTIFS('08W Project List'!$F:$F,$B91)</f>
        <v>1</v>
      </c>
      <c r="K91" s="48">
        <f>SUMIFS('08W Project List'!$D:$D,'08W Project List'!$F:$F,$B91)</f>
        <v>0.9</v>
      </c>
      <c r="L91" s="48">
        <f>SUMIFS('08W Project List'!$D:$D,'08W Project List'!$F:$F,$B91,'08W Project List'!$R:$R,L$2)</f>
        <v>0.9</v>
      </c>
      <c r="M91" s="48">
        <f>SUMIFS('08W Project List'!$D:$D,'08W Project List'!$F:$F,$B91,'08W Project List'!$R:$R,M$2)</f>
        <v>0</v>
      </c>
      <c r="N91" s="48">
        <f>SUMIFS('08W Project List'!$D:$D,'08W Project List'!$F:$F,$B91,'08W Project List'!$R:$R,N$2)</f>
        <v>0</v>
      </c>
      <c r="O91" s="48">
        <f>SUMIFS('08W Project List'!$D:$D,'08W Project List'!$F:$F,$B91,'08W Project List'!$R:$R,O$2)</f>
        <v>0</v>
      </c>
      <c r="P91" s="48">
        <f>SUMIFS('08W Project List'!$D:$D,'08W Project List'!$F:$F,$B91,'08W Project List'!$R:$R,P$2)</f>
        <v>0</v>
      </c>
      <c r="Q91" s="41" t="s">
        <v>4481</v>
      </c>
      <c r="R91" s="50">
        <v>44183</v>
      </c>
    </row>
    <row r="92" spans="1:18" ht="15.75" x14ac:dyDescent="0.25">
      <c r="A92" s="46">
        <v>249</v>
      </c>
      <c r="B92" s="47" t="s">
        <v>3330</v>
      </c>
      <c r="C92" s="47">
        <v>43321103</v>
      </c>
      <c r="D92" s="47" t="s">
        <v>3325</v>
      </c>
      <c r="E92" s="22">
        <v>2.4432880788637288</v>
      </c>
      <c r="F92" s="48">
        <v>41</v>
      </c>
      <c r="G92" s="23">
        <v>1.6460837920562299E-2</v>
      </c>
      <c r="H92" s="24">
        <f t="shared" si="2"/>
        <v>0.67489435474305426</v>
      </c>
      <c r="I92" s="49">
        <v>1755</v>
      </c>
      <c r="J92" s="49">
        <f>COUNTIFS('08W Project List'!$F:$F,$B92)</f>
        <v>1</v>
      </c>
      <c r="K92" s="48">
        <f>SUMIFS('08W Project List'!$D:$D,'08W Project List'!$F:$F,$B92)</f>
        <v>1.5</v>
      </c>
      <c r="L92" s="48">
        <f>SUMIFS('08W Project List'!$D:$D,'08W Project List'!$F:$F,$B92,'08W Project List'!$R:$R,L$2)</f>
        <v>0</v>
      </c>
      <c r="M92" s="48">
        <f>SUMIFS('08W Project List'!$D:$D,'08W Project List'!$F:$F,$B92,'08W Project List'!$R:$R,M$2)</f>
        <v>0</v>
      </c>
      <c r="N92" s="48">
        <f>SUMIFS('08W Project List'!$D:$D,'08W Project List'!$F:$F,$B92,'08W Project List'!$R:$R,N$2)</f>
        <v>1.5</v>
      </c>
      <c r="O92" s="48">
        <f>SUMIFS('08W Project List'!$D:$D,'08W Project List'!$F:$F,$B92,'08W Project List'!$R:$R,O$2)</f>
        <v>0</v>
      </c>
      <c r="P92" s="48">
        <f>SUMIFS('08W Project List'!$D:$D,'08W Project List'!$F:$F,$B92,'08W Project List'!$R:$R,P$2)</f>
        <v>0</v>
      </c>
      <c r="Q92" s="41" t="s">
        <v>4480</v>
      </c>
      <c r="R92" s="50">
        <v>44183</v>
      </c>
    </row>
    <row r="93" spans="1:18" ht="15.75" x14ac:dyDescent="0.25">
      <c r="A93" s="46">
        <v>3447</v>
      </c>
      <c r="B93" s="47" t="s">
        <v>4414</v>
      </c>
      <c r="C93" s="47">
        <v>102911103</v>
      </c>
      <c r="D93" s="47" t="s">
        <v>4411</v>
      </c>
      <c r="E93" s="22">
        <v>22.416802532658608</v>
      </c>
      <c r="F93" s="48">
        <v>259</v>
      </c>
      <c r="G93" s="23">
        <v>1.28139578906702E-2</v>
      </c>
      <c r="H93" s="24">
        <f t="shared" si="2"/>
        <v>3.3188150936835816</v>
      </c>
      <c r="I93" s="49">
        <v>1849</v>
      </c>
      <c r="J93" s="49">
        <f>COUNTIFS('08W Project List'!$F:$F,$B93)</f>
        <v>2</v>
      </c>
      <c r="K93" s="48">
        <f>SUMIFS('08W Project List'!$D:$D,'08W Project List'!$F:$F,$B93)</f>
        <v>2.8099999999999996</v>
      </c>
      <c r="L93" s="48">
        <f>SUMIFS('08W Project List'!$D:$D,'08W Project List'!$F:$F,$B93,'08W Project List'!$R:$R,L$2)</f>
        <v>2.8099999999999996</v>
      </c>
      <c r="M93" s="48">
        <f>SUMIFS('08W Project List'!$D:$D,'08W Project List'!$F:$F,$B93,'08W Project List'!$R:$R,M$2)</f>
        <v>0</v>
      </c>
      <c r="N93" s="48">
        <f>SUMIFS('08W Project List'!$D:$D,'08W Project List'!$F:$F,$B93,'08W Project List'!$R:$R,N$2)</f>
        <v>0</v>
      </c>
      <c r="O93" s="48">
        <f>SUMIFS('08W Project List'!$D:$D,'08W Project List'!$F:$F,$B93,'08W Project List'!$R:$R,O$2)</f>
        <v>0</v>
      </c>
      <c r="P93" s="48">
        <f>SUMIFS('08W Project List'!$D:$D,'08W Project List'!$F:$F,$B93,'08W Project List'!$R:$R,P$2)</f>
        <v>0</v>
      </c>
      <c r="Q93" s="41" t="s">
        <v>4484</v>
      </c>
      <c r="R93" s="50">
        <v>44148</v>
      </c>
    </row>
    <row r="94" spans="1:18" ht="15.75" x14ac:dyDescent="0.25">
      <c r="A94" s="46">
        <v>1135</v>
      </c>
      <c r="B94" s="47" t="s">
        <v>2100</v>
      </c>
      <c r="C94" s="47">
        <v>82021106</v>
      </c>
      <c r="D94" s="47" t="s">
        <v>2094</v>
      </c>
      <c r="E94" s="22">
        <v>19.353556626695898</v>
      </c>
      <c r="F94" s="48">
        <v>213</v>
      </c>
      <c r="G94" s="23">
        <v>1.2498918349547E-2</v>
      </c>
      <c r="H94" s="24">
        <f t="shared" si="2"/>
        <v>2.6622696084535109</v>
      </c>
      <c r="I94" s="49">
        <v>1864</v>
      </c>
      <c r="J94" s="49">
        <f>COUNTIFS('08W Project List'!$F:$F,$B94)</f>
        <v>1</v>
      </c>
      <c r="K94" s="48">
        <f>SUMIFS('08W Project List'!$D:$D,'08W Project List'!$F:$F,$B94)</f>
        <v>0.85</v>
      </c>
      <c r="L94" s="48">
        <f>SUMIFS('08W Project List'!$D:$D,'08W Project List'!$F:$F,$B94,'08W Project List'!$R:$R,L$2)</f>
        <v>0</v>
      </c>
      <c r="M94" s="48">
        <f>SUMIFS('08W Project List'!$D:$D,'08W Project List'!$F:$F,$B94,'08W Project List'!$R:$R,M$2)</f>
        <v>0</v>
      </c>
      <c r="N94" s="48">
        <f>SUMIFS('08W Project List'!$D:$D,'08W Project List'!$F:$F,$B94,'08W Project List'!$R:$R,N$2)</f>
        <v>0</v>
      </c>
      <c r="O94" s="48">
        <f>SUMIFS('08W Project List'!$D:$D,'08W Project List'!$F:$F,$B94,'08W Project List'!$R:$R,O$2)</f>
        <v>0.85</v>
      </c>
      <c r="P94" s="48">
        <f>SUMIFS('08W Project List'!$D:$D,'08W Project List'!$F:$F,$B94,'08W Project List'!$R:$R,P$2)</f>
        <v>0</v>
      </c>
      <c r="Q94" s="41" t="s">
        <v>4471</v>
      </c>
      <c r="R94" s="50">
        <v>44166</v>
      </c>
    </row>
    <row r="95" spans="1:18" ht="15.75" x14ac:dyDescent="0.25">
      <c r="A95" s="46">
        <v>10</v>
      </c>
      <c r="B95" s="47" t="s">
        <v>1948</v>
      </c>
      <c r="C95" s="47">
        <v>43311102</v>
      </c>
      <c r="D95" s="47" t="s">
        <v>1944</v>
      </c>
      <c r="E95" s="22">
        <v>9.7315112335888756</v>
      </c>
      <c r="F95" s="48">
        <v>124</v>
      </c>
      <c r="G95" s="23">
        <v>9.0594735712638506E-3</v>
      </c>
      <c r="H95" s="24">
        <f t="shared" si="2"/>
        <v>1.1233747228367175</v>
      </c>
      <c r="I95" s="49">
        <v>1999</v>
      </c>
      <c r="J95" s="49">
        <f>COUNTIFS('08W Project List'!$F:$F,$B95)</f>
        <v>1</v>
      </c>
      <c r="K95" s="48">
        <f>SUMIFS('08W Project List'!$D:$D,'08W Project List'!$F:$F,$B95)</f>
        <v>1.07</v>
      </c>
      <c r="L95" s="48">
        <f>SUMIFS('08W Project List'!$D:$D,'08W Project List'!$F:$F,$B95,'08W Project List'!$R:$R,L$2)</f>
        <v>0</v>
      </c>
      <c r="M95" s="48">
        <f>SUMIFS('08W Project List'!$D:$D,'08W Project List'!$F:$F,$B95,'08W Project List'!$R:$R,M$2)</f>
        <v>0</v>
      </c>
      <c r="N95" s="48">
        <f>SUMIFS('08W Project List'!$D:$D,'08W Project List'!$F:$F,$B95,'08W Project List'!$R:$R,N$2)</f>
        <v>0</v>
      </c>
      <c r="O95" s="48">
        <f>SUMIFS('08W Project List'!$D:$D,'08W Project List'!$F:$F,$B95,'08W Project List'!$R:$R,O$2)</f>
        <v>1.07</v>
      </c>
      <c r="P95" s="48">
        <f>SUMIFS('08W Project List'!$D:$D,'08W Project List'!$F:$F,$B95,'08W Project List'!$R:$R,P$2)</f>
        <v>0</v>
      </c>
      <c r="Q95" s="41" t="s">
        <v>4471</v>
      </c>
      <c r="R95" s="50">
        <v>44166</v>
      </c>
    </row>
    <row r="96" spans="1:18" ht="15.75" x14ac:dyDescent="0.25">
      <c r="A96" s="46">
        <v>7254</v>
      </c>
      <c r="B96" s="47" t="s">
        <v>25</v>
      </c>
      <c r="C96" s="47">
        <v>152101101</v>
      </c>
      <c r="D96" s="47" t="s">
        <v>19</v>
      </c>
      <c r="E96" s="22">
        <v>4.1490947932397697</v>
      </c>
      <c r="F96" s="48">
        <v>49</v>
      </c>
      <c r="G96" s="23">
        <v>8.8541015381864707E-3</v>
      </c>
      <c r="H96" s="24">
        <f t="shared" si="2"/>
        <v>0.43385097537113704</v>
      </c>
      <c r="I96" s="49">
        <v>2010</v>
      </c>
      <c r="J96" s="49">
        <f>COUNTIFS('08W Project List'!$F:$F,$B96)</f>
        <v>1</v>
      </c>
      <c r="K96" s="48">
        <f>SUMIFS('08W Project List'!$D:$D,'08W Project List'!$F:$F,$B96)</f>
        <v>1.7400000000000002</v>
      </c>
      <c r="L96" s="48">
        <f>SUMIFS('08W Project List'!$D:$D,'08W Project List'!$F:$F,$B96,'08W Project List'!$R:$R,L$2)</f>
        <v>1.7400000000000002</v>
      </c>
      <c r="M96" s="48">
        <f>SUMIFS('08W Project List'!$D:$D,'08W Project List'!$F:$F,$B96,'08W Project List'!$R:$R,M$2)</f>
        <v>0</v>
      </c>
      <c r="N96" s="48">
        <f>SUMIFS('08W Project List'!$D:$D,'08W Project List'!$F:$F,$B96,'08W Project List'!$R:$R,N$2)</f>
        <v>0</v>
      </c>
      <c r="O96" s="48">
        <f>SUMIFS('08W Project List'!$D:$D,'08W Project List'!$F:$F,$B96,'08W Project List'!$R:$R,O$2)</f>
        <v>0</v>
      </c>
      <c r="P96" s="48">
        <f>SUMIFS('08W Project List'!$D:$D,'08W Project List'!$F:$F,$B96,'08W Project List'!$R:$R,P$2)</f>
        <v>0</v>
      </c>
      <c r="Q96" s="41" t="s">
        <v>4481</v>
      </c>
      <c r="R96" s="50">
        <v>44183</v>
      </c>
    </row>
    <row r="97" spans="1:18" ht="15.75" x14ac:dyDescent="0.25">
      <c r="A97" s="46">
        <v>797</v>
      </c>
      <c r="B97" s="47" t="s">
        <v>1122</v>
      </c>
      <c r="C97" s="47">
        <v>43071101</v>
      </c>
      <c r="D97" s="47" t="s">
        <v>1113</v>
      </c>
      <c r="E97" s="22">
        <v>3.1203148217925047</v>
      </c>
      <c r="F97" s="48">
        <v>191</v>
      </c>
      <c r="G97" s="23">
        <v>7.9930108646246497E-3</v>
      </c>
      <c r="H97" s="24">
        <f t="shared" si="2"/>
        <v>1.5266650751433082</v>
      </c>
      <c r="I97" s="49">
        <v>2048</v>
      </c>
      <c r="J97" s="49">
        <f>COUNTIFS('08W Project List'!$F:$F,$B97)</f>
        <v>1</v>
      </c>
      <c r="K97" s="48">
        <f>SUMIFS('08W Project List'!$D:$D,'08W Project List'!$F:$F,$B97)</f>
        <v>1.93</v>
      </c>
      <c r="L97" s="48">
        <f>SUMIFS('08W Project List'!$D:$D,'08W Project List'!$F:$F,$B97,'08W Project List'!$R:$R,L$2)</f>
        <v>1.93</v>
      </c>
      <c r="M97" s="48">
        <f>SUMIFS('08W Project List'!$D:$D,'08W Project List'!$F:$F,$B97,'08W Project List'!$R:$R,M$2)</f>
        <v>0</v>
      </c>
      <c r="N97" s="48">
        <f>SUMIFS('08W Project List'!$D:$D,'08W Project List'!$F:$F,$B97,'08W Project List'!$R:$R,N$2)</f>
        <v>0</v>
      </c>
      <c r="O97" s="48">
        <f>SUMIFS('08W Project List'!$D:$D,'08W Project List'!$F:$F,$B97,'08W Project List'!$R:$R,O$2)</f>
        <v>0</v>
      </c>
      <c r="P97" s="48">
        <f>SUMIFS('08W Project List'!$D:$D,'08W Project List'!$F:$F,$B97,'08W Project List'!$R:$R,P$2)</f>
        <v>0</v>
      </c>
      <c r="Q97" s="41" t="s">
        <v>4481</v>
      </c>
      <c r="R97" s="50">
        <v>44183</v>
      </c>
    </row>
    <row r="98" spans="1:18" ht="15.75" x14ac:dyDescent="0.25">
      <c r="A98" s="46">
        <v>1984</v>
      </c>
      <c r="B98" s="47" t="s">
        <v>1643</v>
      </c>
      <c r="C98" s="47">
        <v>24101103</v>
      </c>
      <c r="D98" s="47" t="s">
        <v>1637</v>
      </c>
      <c r="E98" s="22">
        <v>15.567907158765507</v>
      </c>
      <c r="F98" s="48">
        <v>150</v>
      </c>
      <c r="G98" s="23">
        <v>7.8448213061737201E-3</v>
      </c>
      <c r="H98" s="24">
        <f t="shared" si="2"/>
        <v>1.176723195926058</v>
      </c>
      <c r="I98" s="49">
        <v>2055</v>
      </c>
      <c r="J98" s="49">
        <f>COUNTIFS('08W Project List'!$F:$F,$B98)</f>
        <v>2</v>
      </c>
      <c r="K98" s="48">
        <f>SUMIFS('08W Project List'!$D:$D,'08W Project List'!$F:$F,$B98)</f>
        <v>5.42</v>
      </c>
      <c r="L98" s="48">
        <f>SUMIFS('08W Project List'!$D:$D,'08W Project List'!$F:$F,$B98,'08W Project List'!$R:$R,L$2)</f>
        <v>5.42</v>
      </c>
      <c r="M98" s="48">
        <f>SUMIFS('08W Project List'!$D:$D,'08W Project List'!$F:$F,$B98,'08W Project List'!$R:$R,M$2)</f>
        <v>0</v>
      </c>
      <c r="N98" s="48">
        <f>SUMIFS('08W Project List'!$D:$D,'08W Project List'!$F:$F,$B98,'08W Project List'!$R:$R,N$2)</f>
        <v>0</v>
      </c>
      <c r="O98" s="48">
        <f>SUMIFS('08W Project List'!$D:$D,'08W Project List'!$F:$F,$B98,'08W Project List'!$R:$R,O$2)</f>
        <v>0</v>
      </c>
      <c r="P98" s="48">
        <f>SUMIFS('08W Project List'!$D:$D,'08W Project List'!$F:$F,$B98,'08W Project List'!$R:$R,P$2)</f>
        <v>0</v>
      </c>
      <c r="Q98" s="41" t="s">
        <v>4484</v>
      </c>
      <c r="R98" s="50">
        <v>44148</v>
      </c>
    </row>
    <row r="99" spans="1:18" ht="15.75" x14ac:dyDescent="0.25">
      <c r="A99" s="46">
        <v>4884</v>
      </c>
      <c r="B99" s="47" t="s">
        <v>3116</v>
      </c>
      <c r="C99" s="47">
        <v>153081112</v>
      </c>
      <c r="D99" s="47" t="s">
        <v>3114</v>
      </c>
      <c r="E99" s="22">
        <v>8.512969057158422</v>
      </c>
      <c r="F99" s="48">
        <v>117</v>
      </c>
      <c r="G99" s="23">
        <v>6.5148067200905997E-3</v>
      </c>
      <c r="H99" s="24">
        <f t="shared" ref="H99:H115" si="3">IFERROR(G99*F99,0)</f>
        <v>0.76223238625060019</v>
      </c>
      <c r="I99" s="49">
        <v>2123</v>
      </c>
      <c r="J99" s="49">
        <f>COUNTIFS('08W Project List'!$F:$F,$B99)</f>
        <v>2</v>
      </c>
      <c r="K99" s="48">
        <f>SUMIFS('08W Project List'!$D:$D,'08W Project List'!$F:$F,$B99)</f>
        <v>0.38</v>
      </c>
      <c r="L99" s="48">
        <f>SUMIFS('08W Project List'!$D:$D,'08W Project List'!$F:$F,$B99,'08W Project List'!$R:$R,L$2)</f>
        <v>0.38</v>
      </c>
      <c r="M99" s="48">
        <f>SUMIFS('08W Project List'!$D:$D,'08W Project List'!$F:$F,$B99,'08W Project List'!$R:$R,M$2)</f>
        <v>0</v>
      </c>
      <c r="N99" s="48">
        <f>SUMIFS('08W Project List'!$D:$D,'08W Project List'!$F:$F,$B99,'08W Project List'!$R:$R,N$2)</f>
        <v>0</v>
      </c>
      <c r="O99" s="48">
        <f>SUMIFS('08W Project List'!$D:$D,'08W Project List'!$F:$F,$B99,'08W Project List'!$R:$R,O$2)</f>
        <v>0</v>
      </c>
      <c r="P99" s="48">
        <f>SUMIFS('08W Project List'!$D:$D,'08W Project List'!$F:$F,$B99,'08W Project List'!$R:$R,P$2)</f>
        <v>0</v>
      </c>
      <c r="Q99" s="41" t="s">
        <v>4481</v>
      </c>
      <c r="R99" s="50">
        <v>44183</v>
      </c>
    </row>
    <row r="100" spans="1:18" ht="15.75" x14ac:dyDescent="0.25">
      <c r="A100" s="46">
        <v>3076</v>
      </c>
      <c r="B100" s="47" t="s">
        <v>3117</v>
      </c>
      <c r="C100" s="47">
        <v>153082106</v>
      </c>
      <c r="D100" s="47" t="s">
        <v>3118</v>
      </c>
      <c r="E100" s="22">
        <v>49.498871370804096</v>
      </c>
      <c r="F100" s="48">
        <v>462</v>
      </c>
      <c r="G100" s="23">
        <v>6.4469162005552604E-3</v>
      </c>
      <c r="H100" s="24">
        <f t="shared" si="3"/>
        <v>2.9784752846565303</v>
      </c>
      <c r="I100" s="49">
        <v>2131</v>
      </c>
      <c r="J100" s="49">
        <f>COUNTIFS('08W Project List'!$F:$F,$B100)</f>
        <v>1</v>
      </c>
      <c r="K100" s="48">
        <f>SUMIFS('08W Project List'!$D:$D,'08W Project List'!$F:$F,$B100)</f>
        <v>0.7</v>
      </c>
      <c r="L100" s="48">
        <f>SUMIFS('08W Project List'!$D:$D,'08W Project List'!$F:$F,$B100,'08W Project List'!$R:$R,L$2)</f>
        <v>0.7</v>
      </c>
      <c r="M100" s="48">
        <f>SUMIFS('08W Project List'!$D:$D,'08W Project List'!$F:$F,$B100,'08W Project List'!$R:$R,M$2)</f>
        <v>0</v>
      </c>
      <c r="N100" s="48">
        <f>SUMIFS('08W Project List'!$D:$D,'08W Project List'!$F:$F,$B100,'08W Project List'!$R:$R,N$2)</f>
        <v>0</v>
      </c>
      <c r="O100" s="48">
        <f>SUMIFS('08W Project List'!$D:$D,'08W Project List'!$F:$F,$B100,'08W Project List'!$R:$R,O$2)</f>
        <v>0</v>
      </c>
      <c r="P100" s="48">
        <f>SUMIFS('08W Project List'!$D:$D,'08W Project List'!$F:$F,$B100,'08W Project List'!$R:$R,P$2)</f>
        <v>0</v>
      </c>
      <c r="Q100" s="41" t="s">
        <v>4482</v>
      </c>
      <c r="R100" s="50">
        <v>44183</v>
      </c>
    </row>
    <row r="101" spans="1:18" ht="15.75" x14ac:dyDescent="0.25">
      <c r="A101" s="46">
        <v>8349</v>
      </c>
      <c r="B101" s="47" t="s">
        <v>453</v>
      </c>
      <c r="C101" s="47">
        <v>152481110</v>
      </c>
      <c r="D101" s="47" t="s">
        <v>447</v>
      </c>
      <c r="E101" s="22">
        <v>3.4177472988151649E-3</v>
      </c>
      <c r="F101" s="48">
        <v>26</v>
      </c>
      <c r="G101" s="23">
        <v>6.4174244736114302E-3</v>
      </c>
      <c r="H101" s="24">
        <f t="shared" si="3"/>
        <v>0.1668530363138972</v>
      </c>
      <c r="I101" s="49">
        <v>2134</v>
      </c>
      <c r="J101" s="49">
        <f>COUNTIFS('08W Project List'!$F:$F,$B101)</f>
        <v>1</v>
      </c>
      <c r="K101" s="48">
        <f>SUMIFS('08W Project List'!$D:$D,'08W Project List'!$F:$F,$B101)</f>
        <v>0.05</v>
      </c>
      <c r="L101" s="48">
        <f>SUMIFS('08W Project List'!$D:$D,'08W Project List'!$F:$F,$B101,'08W Project List'!$R:$R,L$2)</f>
        <v>0.05</v>
      </c>
      <c r="M101" s="48">
        <f>SUMIFS('08W Project List'!$D:$D,'08W Project List'!$F:$F,$B101,'08W Project List'!$R:$R,M$2)</f>
        <v>0</v>
      </c>
      <c r="N101" s="48">
        <f>SUMIFS('08W Project List'!$D:$D,'08W Project List'!$F:$F,$B101,'08W Project List'!$R:$R,N$2)</f>
        <v>0</v>
      </c>
      <c r="O101" s="48">
        <f>SUMIFS('08W Project List'!$D:$D,'08W Project List'!$F:$F,$B101,'08W Project List'!$R:$R,O$2)</f>
        <v>0</v>
      </c>
      <c r="P101" s="48">
        <f>SUMIFS('08W Project List'!$D:$D,'08W Project List'!$F:$F,$B101,'08W Project List'!$R:$R,P$2)</f>
        <v>0</v>
      </c>
      <c r="Q101" s="41" t="s">
        <v>4481</v>
      </c>
      <c r="R101" s="50">
        <v>44183</v>
      </c>
    </row>
    <row r="102" spans="1:18" ht="15.75" x14ac:dyDescent="0.25">
      <c r="A102" s="46">
        <v>2120</v>
      </c>
      <c r="B102" s="47" t="s">
        <v>397</v>
      </c>
      <c r="C102" s="47">
        <v>152481103</v>
      </c>
      <c r="D102" s="47" t="s">
        <v>392</v>
      </c>
      <c r="E102" s="22">
        <v>17.747259940771038</v>
      </c>
      <c r="F102" s="48">
        <v>201</v>
      </c>
      <c r="G102" s="23">
        <v>6.2036144330445001E-3</v>
      </c>
      <c r="H102" s="24">
        <f t="shared" si="3"/>
        <v>1.2469265010419446</v>
      </c>
      <c r="I102" s="49">
        <v>2144</v>
      </c>
      <c r="J102" s="49">
        <f>COUNTIFS('08W Project List'!$F:$F,$B102)</f>
        <v>4</v>
      </c>
      <c r="K102" s="48">
        <f>SUMIFS('08W Project List'!$D:$D,'08W Project List'!$F:$F,$B102)</f>
        <v>7.620000000000001</v>
      </c>
      <c r="L102" s="48">
        <f>SUMIFS('08W Project List'!$D:$D,'08W Project List'!$F:$F,$B102,'08W Project List'!$R:$R,L$2)</f>
        <v>0</v>
      </c>
      <c r="M102" s="48">
        <f>SUMIFS('08W Project List'!$D:$D,'08W Project List'!$F:$F,$B102,'08W Project List'!$R:$R,M$2)</f>
        <v>0</v>
      </c>
      <c r="N102" s="48">
        <f>SUMIFS('08W Project List'!$D:$D,'08W Project List'!$F:$F,$B102,'08W Project List'!$R:$R,N$2)</f>
        <v>0</v>
      </c>
      <c r="O102" s="48">
        <f>SUMIFS('08W Project List'!$D:$D,'08W Project List'!$F:$F,$B102,'08W Project List'!$R:$R,O$2)</f>
        <v>7.620000000000001</v>
      </c>
      <c r="P102" s="48">
        <f>SUMIFS('08W Project List'!$D:$D,'08W Project List'!$F:$F,$B102,'08W Project List'!$R:$R,P$2)</f>
        <v>0</v>
      </c>
      <c r="Q102" s="41" t="s">
        <v>4471</v>
      </c>
      <c r="R102" s="50">
        <v>44166</v>
      </c>
    </row>
    <row r="103" spans="1:18" ht="15.75" x14ac:dyDescent="0.25">
      <c r="A103" s="46">
        <v>6388</v>
      </c>
      <c r="B103" s="47" t="s">
        <v>1640</v>
      </c>
      <c r="C103" s="47">
        <v>24101103</v>
      </c>
      <c r="D103" s="47" t="s">
        <v>1637</v>
      </c>
      <c r="E103" s="22">
        <v>6.6682886137888744</v>
      </c>
      <c r="F103" s="48">
        <v>79</v>
      </c>
      <c r="G103" s="23">
        <v>5.4078483106597096E-3</v>
      </c>
      <c r="H103" s="24">
        <f t="shared" si="3"/>
        <v>0.42722001654211705</v>
      </c>
      <c r="I103" s="49">
        <v>2186</v>
      </c>
      <c r="J103" s="49">
        <f>COUNTIFS('08W Project List'!$F:$F,$B103)</f>
        <v>1</v>
      </c>
      <c r="K103" s="48">
        <f>SUMIFS('08W Project List'!$D:$D,'08W Project List'!$F:$F,$B103)</f>
        <v>0.95</v>
      </c>
      <c r="L103" s="48">
        <f>SUMIFS('08W Project List'!$D:$D,'08W Project List'!$F:$F,$B103,'08W Project List'!$R:$R,L$2)</f>
        <v>0.95</v>
      </c>
      <c r="M103" s="48">
        <f>SUMIFS('08W Project List'!$D:$D,'08W Project List'!$F:$F,$B103,'08W Project List'!$R:$R,M$2)</f>
        <v>0</v>
      </c>
      <c r="N103" s="48">
        <f>SUMIFS('08W Project List'!$D:$D,'08W Project List'!$F:$F,$B103,'08W Project List'!$R:$R,N$2)</f>
        <v>0</v>
      </c>
      <c r="O103" s="48">
        <f>SUMIFS('08W Project List'!$D:$D,'08W Project List'!$F:$F,$B103,'08W Project List'!$R:$R,O$2)</f>
        <v>0</v>
      </c>
      <c r="P103" s="48">
        <f>SUMIFS('08W Project List'!$D:$D,'08W Project List'!$F:$F,$B103,'08W Project List'!$R:$R,P$2)</f>
        <v>0</v>
      </c>
      <c r="Q103" s="41" t="s">
        <v>4485</v>
      </c>
      <c r="R103" s="50">
        <v>44148</v>
      </c>
    </row>
    <row r="104" spans="1:18" ht="15.75" x14ac:dyDescent="0.25">
      <c r="A104" s="46">
        <v>1451</v>
      </c>
      <c r="B104" s="47" t="s">
        <v>2334</v>
      </c>
      <c r="C104" s="47">
        <v>163661701</v>
      </c>
      <c r="D104" s="47" t="s">
        <v>2328</v>
      </c>
      <c r="E104" s="22">
        <v>11.858056951620696</v>
      </c>
      <c r="F104" s="48">
        <v>132</v>
      </c>
      <c r="G104" s="23">
        <v>3.81675019092722E-3</v>
      </c>
      <c r="H104" s="24">
        <f t="shared" si="3"/>
        <v>0.50381102520239307</v>
      </c>
      <c r="I104" s="49">
        <v>2267</v>
      </c>
      <c r="J104" s="49">
        <f>COUNTIFS('08W Project List'!$F:$F,$B104)</f>
        <v>3</v>
      </c>
      <c r="K104" s="48">
        <f>SUMIFS('08W Project List'!$D:$D,'08W Project List'!$F:$F,$B104)</f>
        <v>4.6369999999999996</v>
      </c>
      <c r="L104" s="48">
        <f>SUMIFS('08W Project List'!$D:$D,'08W Project List'!$F:$F,$B104,'08W Project List'!$R:$R,L$2)</f>
        <v>0</v>
      </c>
      <c r="M104" s="48">
        <f>SUMIFS('08W Project List'!$D:$D,'08W Project List'!$F:$F,$B104,'08W Project List'!$R:$R,M$2)</f>
        <v>0</v>
      </c>
      <c r="N104" s="48">
        <f>SUMIFS('08W Project List'!$D:$D,'08W Project List'!$F:$F,$B104,'08W Project List'!$R:$R,N$2)</f>
        <v>1.587</v>
      </c>
      <c r="O104" s="48">
        <f>SUMIFS('08W Project List'!$D:$D,'08W Project List'!$F:$F,$B104,'08W Project List'!$R:$R,O$2)</f>
        <v>3.05</v>
      </c>
      <c r="P104" s="48">
        <f>SUMIFS('08W Project List'!$D:$D,'08W Project List'!$F:$F,$B104,'08W Project List'!$R:$R,P$2)</f>
        <v>0</v>
      </c>
      <c r="Q104" s="41" t="s">
        <v>4471</v>
      </c>
      <c r="R104" s="50">
        <v>44166</v>
      </c>
    </row>
    <row r="105" spans="1:18" ht="15.75" x14ac:dyDescent="0.25">
      <c r="A105" s="46">
        <v>1371</v>
      </c>
      <c r="B105" s="47" t="s">
        <v>3052</v>
      </c>
      <c r="C105" s="47">
        <v>163751102</v>
      </c>
      <c r="D105" s="47" t="s">
        <v>3053</v>
      </c>
      <c r="E105" s="22">
        <v>17.259798184577253</v>
      </c>
      <c r="F105" s="48">
        <v>218</v>
      </c>
      <c r="G105" s="23">
        <v>3.75710143625059E-3</v>
      </c>
      <c r="H105" s="24">
        <f t="shared" si="3"/>
        <v>0.81904811310262859</v>
      </c>
      <c r="I105" s="49">
        <v>2271</v>
      </c>
      <c r="J105" s="49">
        <f>COUNTIFS('08W Project List'!$F:$F,$B105)</f>
        <v>2</v>
      </c>
      <c r="K105" s="48">
        <f>SUMIFS('08W Project List'!$D:$D,'08W Project List'!$F:$F,$B105)</f>
        <v>2.875</v>
      </c>
      <c r="L105" s="48">
        <f>SUMIFS('08W Project List'!$D:$D,'08W Project List'!$F:$F,$B105,'08W Project List'!$R:$R,L$2)</f>
        <v>0</v>
      </c>
      <c r="M105" s="48">
        <f>SUMIFS('08W Project List'!$D:$D,'08W Project List'!$F:$F,$B105,'08W Project List'!$R:$R,M$2)</f>
        <v>0</v>
      </c>
      <c r="N105" s="48">
        <f>SUMIFS('08W Project List'!$D:$D,'08W Project List'!$F:$F,$B105,'08W Project List'!$R:$R,N$2)</f>
        <v>0</v>
      </c>
      <c r="O105" s="48">
        <f>SUMIFS('08W Project List'!$D:$D,'08W Project List'!$F:$F,$B105,'08W Project List'!$R:$R,O$2)</f>
        <v>2.875</v>
      </c>
      <c r="P105" s="48">
        <f>SUMIFS('08W Project List'!$D:$D,'08W Project List'!$F:$F,$B105,'08W Project List'!$R:$R,P$2)</f>
        <v>0</v>
      </c>
      <c r="Q105" s="41" t="s">
        <v>4471</v>
      </c>
      <c r="R105" s="50">
        <v>44166</v>
      </c>
    </row>
    <row r="106" spans="1:18" ht="15.75" x14ac:dyDescent="0.25">
      <c r="A106" s="46">
        <v>1742</v>
      </c>
      <c r="B106" s="47" t="s">
        <v>2335</v>
      </c>
      <c r="C106" s="47">
        <v>163661701</v>
      </c>
      <c r="D106" s="47" t="s">
        <v>2328</v>
      </c>
      <c r="E106" s="22">
        <v>16.249408441667743</v>
      </c>
      <c r="F106" s="48">
        <v>187</v>
      </c>
      <c r="G106" s="23">
        <v>2.9900681309674498E-3</v>
      </c>
      <c r="H106" s="24">
        <f t="shared" si="3"/>
        <v>0.55914274049091306</v>
      </c>
      <c r="I106" s="49">
        <v>2353</v>
      </c>
      <c r="J106" s="49">
        <f>COUNTIFS('08W Project List'!$F:$F,$B106)</f>
        <v>6</v>
      </c>
      <c r="K106" s="48">
        <f>SUMIFS('08W Project List'!$D:$D,'08W Project List'!$F:$F,$B106)</f>
        <v>10.959999999999999</v>
      </c>
      <c r="L106" s="48">
        <f>SUMIFS('08W Project List'!$D:$D,'08W Project List'!$F:$F,$B106,'08W Project List'!$R:$R,L$2)</f>
        <v>0</v>
      </c>
      <c r="M106" s="48">
        <f>SUMIFS('08W Project List'!$D:$D,'08W Project List'!$F:$F,$B106,'08W Project List'!$R:$R,M$2)</f>
        <v>0</v>
      </c>
      <c r="N106" s="48">
        <f>SUMIFS('08W Project List'!$D:$D,'08W Project List'!$F:$F,$B106,'08W Project List'!$R:$R,N$2)</f>
        <v>0</v>
      </c>
      <c r="O106" s="48">
        <f>SUMIFS('08W Project List'!$D:$D,'08W Project List'!$F:$F,$B106,'08W Project List'!$R:$R,O$2)</f>
        <v>10.959999999999999</v>
      </c>
      <c r="P106" s="48">
        <f>SUMIFS('08W Project List'!$D:$D,'08W Project List'!$F:$F,$B106,'08W Project List'!$R:$R,P$2)</f>
        <v>0</v>
      </c>
      <c r="Q106" s="41" t="s">
        <v>4471</v>
      </c>
      <c r="R106" s="50">
        <v>44166</v>
      </c>
    </row>
    <row r="107" spans="1:18" ht="15.75" x14ac:dyDescent="0.25">
      <c r="A107" s="46">
        <v>2714</v>
      </c>
      <c r="B107" s="47" t="s">
        <v>2347</v>
      </c>
      <c r="C107" s="47">
        <v>163661702</v>
      </c>
      <c r="D107" s="47" t="s">
        <v>2337</v>
      </c>
      <c r="E107" s="22">
        <v>9.0549841860287135</v>
      </c>
      <c r="F107" s="48">
        <v>110</v>
      </c>
      <c r="G107" s="23">
        <v>2.81608190566733E-3</v>
      </c>
      <c r="H107" s="24">
        <f t="shared" si="3"/>
        <v>0.30976900962340631</v>
      </c>
      <c r="I107" s="49">
        <v>2369</v>
      </c>
      <c r="J107" s="49">
        <f>COUNTIFS('08W Project List'!$F:$F,$B107)</f>
        <v>2</v>
      </c>
      <c r="K107" s="48">
        <f>SUMIFS('08W Project List'!$D:$D,'08W Project List'!$F:$F,$B107)</f>
        <v>2.42</v>
      </c>
      <c r="L107" s="48">
        <f>SUMIFS('08W Project List'!$D:$D,'08W Project List'!$F:$F,$B107,'08W Project List'!$R:$R,L$2)</f>
        <v>0</v>
      </c>
      <c r="M107" s="48">
        <f>SUMIFS('08W Project List'!$D:$D,'08W Project List'!$F:$F,$B107,'08W Project List'!$R:$R,M$2)</f>
        <v>0</v>
      </c>
      <c r="N107" s="48">
        <f>SUMIFS('08W Project List'!$D:$D,'08W Project List'!$F:$F,$B107,'08W Project List'!$R:$R,N$2)</f>
        <v>0</v>
      </c>
      <c r="O107" s="48">
        <f>SUMIFS('08W Project List'!$D:$D,'08W Project List'!$F:$F,$B107,'08W Project List'!$R:$R,O$2)</f>
        <v>2.42</v>
      </c>
      <c r="P107" s="48">
        <f>SUMIFS('08W Project List'!$D:$D,'08W Project List'!$F:$F,$B107,'08W Project List'!$R:$R,P$2)</f>
        <v>0</v>
      </c>
      <c r="Q107" s="41" t="s">
        <v>4471</v>
      </c>
      <c r="R107" s="50">
        <v>44166</v>
      </c>
    </row>
    <row r="108" spans="1:18" ht="15.75" x14ac:dyDescent="0.25">
      <c r="A108" s="46">
        <v>5291</v>
      </c>
      <c r="B108" s="47" t="s">
        <v>2345</v>
      </c>
      <c r="C108" s="47">
        <v>163661702</v>
      </c>
      <c r="D108" s="47" t="s">
        <v>2337</v>
      </c>
      <c r="E108" s="22">
        <v>19.731845806481232</v>
      </c>
      <c r="F108" s="48">
        <v>231</v>
      </c>
      <c r="G108" s="23">
        <v>2.5097893645901698E-3</v>
      </c>
      <c r="H108" s="24">
        <f t="shared" si="3"/>
        <v>0.57976134322032924</v>
      </c>
      <c r="I108" s="49">
        <v>2411</v>
      </c>
      <c r="J108" s="49">
        <f>COUNTIFS('08W Project List'!$F:$F,$B108)</f>
        <v>1</v>
      </c>
      <c r="K108" s="48">
        <f>SUMIFS('08W Project List'!$D:$D,'08W Project List'!$F:$F,$B108)</f>
        <v>1.175</v>
      </c>
      <c r="L108" s="48">
        <f>SUMIFS('08W Project List'!$D:$D,'08W Project List'!$F:$F,$B108,'08W Project List'!$R:$R,L$2)</f>
        <v>0</v>
      </c>
      <c r="M108" s="48">
        <f>SUMIFS('08W Project List'!$D:$D,'08W Project List'!$F:$F,$B108,'08W Project List'!$R:$R,M$2)</f>
        <v>0</v>
      </c>
      <c r="N108" s="48">
        <f>SUMIFS('08W Project List'!$D:$D,'08W Project List'!$F:$F,$B108,'08W Project List'!$R:$R,N$2)</f>
        <v>0</v>
      </c>
      <c r="O108" s="48">
        <f>SUMIFS('08W Project List'!$D:$D,'08W Project List'!$F:$F,$B108,'08W Project List'!$R:$R,O$2)</f>
        <v>1.175</v>
      </c>
      <c r="P108" s="48">
        <f>SUMIFS('08W Project List'!$D:$D,'08W Project List'!$F:$F,$B108,'08W Project List'!$R:$R,P$2)</f>
        <v>0</v>
      </c>
      <c r="Q108" s="41" t="s">
        <v>4471</v>
      </c>
      <c r="R108" s="50">
        <v>44166</v>
      </c>
    </row>
    <row r="109" spans="1:18" ht="15.75" x14ac:dyDescent="0.25">
      <c r="A109" s="46">
        <v>3039</v>
      </c>
      <c r="B109" s="47" t="s">
        <v>283</v>
      </c>
      <c r="C109" s="47">
        <v>82841101</v>
      </c>
      <c r="D109" s="47" t="s">
        <v>284</v>
      </c>
      <c r="E109" s="22">
        <v>14.421118969241455</v>
      </c>
      <c r="F109" s="48">
        <v>181</v>
      </c>
      <c r="G109" s="23">
        <v>2.1701787445815302E-3</v>
      </c>
      <c r="H109" s="24">
        <f t="shared" si="3"/>
        <v>0.39280235276925696</v>
      </c>
      <c r="I109" s="49">
        <v>2456</v>
      </c>
      <c r="J109" s="49">
        <f>COUNTIFS('08W Project List'!$F:$F,$B109)</f>
        <v>1</v>
      </c>
      <c r="K109" s="48">
        <f>SUMIFS('08W Project List'!$D:$D,'08W Project List'!$F:$F,$B109)</f>
        <v>1.47</v>
      </c>
      <c r="L109" s="48">
        <f>SUMIFS('08W Project List'!$D:$D,'08W Project List'!$F:$F,$B109,'08W Project List'!$R:$R,L$2)</f>
        <v>0</v>
      </c>
      <c r="M109" s="48">
        <f>SUMIFS('08W Project List'!$D:$D,'08W Project List'!$F:$F,$B109,'08W Project List'!$R:$R,M$2)</f>
        <v>0</v>
      </c>
      <c r="N109" s="48">
        <f>SUMIFS('08W Project List'!$D:$D,'08W Project List'!$F:$F,$B109,'08W Project List'!$R:$R,N$2)</f>
        <v>0</v>
      </c>
      <c r="O109" s="48">
        <f>SUMIFS('08W Project List'!$D:$D,'08W Project List'!$F:$F,$B109,'08W Project List'!$R:$R,O$2)</f>
        <v>1.47</v>
      </c>
      <c r="P109" s="48">
        <f>SUMIFS('08W Project List'!$D:$D,'08W Project List'!$F:$F,$B109,'08W Project List'!$R:$R,P$2)</f>
        <v>0</v>
      </c>
      <c r="Q109" s="41" t="s">
        <v>4478</v>
      </c>
      <c r="R109" s="50">
        <v>44183</v>
      </c>
    </row>
    <row r="110" spans="1:18" ht="15.75" x14ac:dyDescent="0.25">
      <c r="A110" s="46">
        <v>5206</v>
      </c>
      <c r="B110" s="47" t="s">
        <v>621</v>
      </c>
      <c r="C110" s="47">
        <v>83622106</v>
      </c>
      <c r="D110" s="47" t="s">
        <v>611</v>
      </c>
      <c r="E110" s="22">
        <v>15.07341914252194</v>
      </c>
      <c r="F110" s="48">
        <v>185</v>
      </c>
      <c r="G110" s="23">
        <v>2.1264631273294498E-3</v>
      </c>
      <c r="H110" s="24">
        <f t="shared" si="3"/>
        <v>0.3933956785559482</v>
      </c>
      <c r="I110" s="49">
        <v>2464</v>
      </c>
      <c r="J110" s="49">
        <f>COUNTIFS('08W Project List'!$F:$F,$B110)</f>
        <v>1</v>
      </c>
      <c r="K110" s="48">
        <f>SUMIFS('08W Project List'!$D:$D,'08W Project List'!$F:$F,$B110)</f>
        <v>1.04</v>
      </c>
      <c r="L110" s="48">
        <f>SUMIFS('08W Project List'!$D:$D,'08W Project List'!$F:$F,$B110,'08W Project List'!$R:$R,L$2)</f>
        <v>0</v>
      </c>
      <c r="M110" s="48">
        <f>SUMIFS('08W Project List'!$D:$D,'08W Project List'!$F:$F,$B110,'08W Project List'!$R:$R,M$2)</f>
        <v>0</v>
      </c>
      <c r="N110" s="48">
        <f>SUMIFS('08W Project List'!$D:$D,'08W Project List'!$F:$F,$B110,'08W Project List'!$R:$R,N$2)</f>
        <v>0</v>
      </c>
      <c r="O110" s="48">
        <f>SUMIFS('08W Project List'!$D:$D,'08W Project List'!$F:$F,$B110,'08W Project List'!$R:$R,O$2)</f>
        <v>1.04</v>
      </c>
      <c r="P110" s="48">
        <f>SUMIFS('08W Project List'!$D:$D,'08W Project List'!$F:$F,$B110,'08W Project List'!$R:$R,P$2)</f>
        <v>0</v>
      </c>
      <c r="Q110" s="41" t="s">
        <v>4471</v>
      </c>
      <c r="R110" s="50">
        <v>44166</v>
      </c>
    </row>
    <row r="111" spans="1:18" ht="15.75" x14ac:dyDescent="0.25">
      <c r="A111" s="46">
        <v>4477</v>
      </c>
      <c r="B111" s="47" t="s">
        <v>2340</v>
      </c>
      <c r="C111" s="47">
        <v>163661702</v>
      </c>
      <c r="D111" s="47" t="s">
        <v>2337</v>
      </c>
      <c r="E111" s="22">
        <v>10.941613656884462</v>
      </c>
      <c r="F111" s="48">
        <v>132</v>
      </c>
      <c r="G111" s="23">
        <v>7.4696229192908604E-4</v>
      </c>
      <c r="H111" s="24">
        <f t="shared" si="3"/>
        <v>9.8599022534639355E-2</v>
      </c>
      <c r="I111" s="49">
        <v>2678</v>
      </c>
      <c r="J111" s="49">
        <f>COUNTIFS('08W Project List'!$F:$F,$B111)</f>
        <v>2</v>
      </c>
      <c r="K111" s="48">
        <f>SUMIFS('08W Project List'!$D:$D,'08W Project List'!$F:$F,$B111)</f>
        <v>2.66</v>
      </c>
      <c r="L111" s="48">
        <f>SUMIFS('08W Project List'!$D:$D,'08W Project List'!$F:$F,$B111,'08W Project List'!$R:$R,L$2)</f>
        <v>0</v>
      </c>
      <c r="M111" s="48">
        <f>SUMIFS('08W Project List'!$D:$D,'08W Project List'!$F:$F,$B111,'08W Project List'!$R:$R,M$2)</f>
        <v>0</v>
      </c>
      <c r="N111" s="48">
        <f>SUMIFS('08W Project List'!$D:$D,'08W Project List'!$F:$F,$B111,'08W Project List'!$R:$R,N$2)</f>
        <v>0</v>
      </c>
      <c r="O111" s="48">
        <f>SUMIFS('08W Project List'!$D:$D,'08W Project List'!$F:$F,$B111,'08W Project List'!$R:$R,O$2)</f>
        <v>2.66</v>
      </c>
      <c r="P111" s="48">
        <f>SUMIFS('08W Project List'!$D:$D,'08W Project List'!$F:$F,$B111,'08W Project List'!$R:$R,P$2)</f>
        <v>0</v>
      </c>
      <c r="Q111" s="41" t="s">
        <v>4471</v>
      </c>
      <c r="R111" s="50">
        <v>44166</v>
      </c>
    </row>
    <row r="112" spans="1:18" ht="15.75" x14ac:dyDescent="0.25">
      <c r="A112" s="46">
        <v>380</v>
      </c>
      <c r="B112" s="47" t="s">
        <v>3912</v>
      </c>
      <c r="C112" s="47">
        <v>162821702</v>
      </c>
      <c r="D112" s="47" t="s">
        <v>3913</v>
      </c>
      <c r="E112" s="22">
        <v>8.3796776309891232</v>
      </c>
      <c r="F112" s="48">
        <v>118</v>
      </c>
      <c r="G112" s="23">
        <v>5.89849702634652E-4</v>
      </c>
      <c r="H112" s="24">
        <f t="shared" si="3"/>
        <v>6.9602264910888931E-2</v>
      </c>
      <c r="I112" s="49">
        <v>2712</v>
      </c>
      <c r="J112" s="49">
        <f>COUNTIFS('08W Project List'!$F:$F,$B112)</f>
        <v>1</v>
      </c>
      <c r="K112" s="48">
        <f>SUMIFS('08W Project List'!$D:$D,'08W Project List'!$F:$F,$B112)</f>
        <v>1.92</v>
      </c>
      <c r="L112" s="48">
        <f>SUMIFS('08W Project List'!$D:$D,'08W Project List'!$F:$F,$B112,'08W Project List'!$R:$R,L$2)</f>
        <v>0</v>
      </c>
      <c r="M112" s="48">
        <f>SUMIFS('08W Project List'!$D:$D,'08W Project List'!$F:$F,$B112,'08W Project List'!$R:$R,M$2)</f>
        <v>0</v>
      </c>
      <c r="N112" s="48">
        <f>SUMIFS('08W Project List'!$D:$D,'08W Project List'!$F:$F,$B112,'08W Project List'!$R:$R,N$2)</f>
        <v>1.92</v>
      </c>
      <c r="O112" s="48">
        <f>SUMIFS('08W Project List'!$D:$D,'08W Project List'!$F:$F,$B112,'08W Project List'!$R:$R,O$2)</f>
        <v>0</v>
      </c>
      <c r="P112" s="48">
        <f>SUMIFS('08W Project List'!$D:$D,'08W Project List'!$F:$F,$B112,'08W Project List'!$R:$R,P$2)</f>
        <v>0</v>
      </c>
      <c r="Q112" s="41" t="s">
        <v>4478</v>
      </c>
      <c r="R112" s="50">
        <v>44183</v>
      </c>
    </row>
    <row r="113" spans="1:18" ht="15.75" x14ac:dyDescent="0.25">
      <c r="A113" s="46">
        <v>6409</v>
      </c>
      <c r="B113" s="47" t="s">
        <v>2349</v>
      </c>
      <c r="C113" s="47">
        <v>163661702</v>
      </c>
      <c r="D113" s="47" t="s">
        <v>2337</v>
      </c>
      <c r="E113" s="22">
        <v>1.4878815160173089</v>
      </c>
      <c r="F113" s="48">
        <v>21</v>
      </c>
      <c r="G113" s="23">
        <v>4.9227907387652998E-4</v>
      </c>
      <c r="H113" s="24">
        <f t="shared" si="3"/>
        <v>1.0337860551407129E-2</v>
      </c>
      <c r="I113" s="49">
        <v>2737</v>
      </c>
      <c r="J113" s="49">
        <f>COUNTIFS('08W Project List'!$F:$F,$B113)</f>
        <v>1</v>
      </c>
      <c r="K113" s="48">
        <f>SUMIFS('08W Project List'!$D:$D,'08W Project List'!$F:$F,$B113)</f>
        <v>1.17</v>
      </c>
      <c r="L113" s="48">
        <f>SUMIFS('08W Project List'!$D:$D,'08W Project List'!$F:$F,$B113,'08W Project List'!$R:$R,L$2)</f>
        <v>0</v>
      </c>
      <c r="M113" s="48">
        <f>SUMIFS('08W Project List'!$D:$D,'08W Project List'!$F:$F,$B113,'08W Project List'!$R:$R,M$2)</f>
        <v>0</v>
      </c>
      <c r="N113" s="48">
        <f>SUMIFS('08W Project List'!$D:$D,'08W Project List'!$F:$F,$B113,'08W Project List'!$R:$R,N$2)</f>
        <v>0</v>
      </c>
      <c r="O113" s="48">
        <f>SUMIFS('08W Project List'!$D:$D,'08W Project List'!$F:$F,$B113,'08W Project List'!$R:$R,O$2)</f>
        <v>1.17</v>
      </c>
      <c r="P113" s="48">
        <f>SUMIFS('08W Project List'!$D:$D,'08W Project List'!$F:$F,$B113,'08W Project List'!$R:$R,P$2)</f>
        <v>0</v>
      </c>
      <c r="Q113" s="41" t="s">
        <v>4471</v>
      </c>
      <c r="R113" s="50">
        <v>44166</v>
      </c>
    </row>
    <row r="114" spans="1:18" ht="15.75" x14ac:dyDescent="0.25">
      <c r="A114" s="46">
        <v>9855</v>
      </c>
      <c r="B114" s="47" t="s">
        <v>1146</v>
      </c>
      <c r="C114" s="47">
        <v>254061102</v>
      </c>
      <c r="D114" s="47" t="s">
        <v>1141</v>
      </c>
      <c r="E114" s="22">
        <v>2.6028618167108015</v>
      </c>
      <c r="F114" s="48">
        <v>5</v>
      </c>
      <c r="G114" s="23">
        <v>4.9090289303488702E-4</v>
      </c>
      <c r="H114" s="24">
        <f t="shared" si="3"/>
        <v>2.4545144651744351E-3</v>
      </c>
      <c r="I114" s="49">
        <v>2738</v>
      </c>
      <c r="J114" s="49">
        <f>COUNTIFS('08W Project List'!$F:$F,$B114)</f>
        <v>1</v>
      </c>
      <c r="K114" s="48">
        <f>SUMIFS('08W Project List'!$D:$D,'08W Project List'!$F:$F,$B114)</f>
        <v>2.6</v>
      </c>
      <c r="L114" s="48">
        <f>SUMIFS('08W Project List'!$D:$D,'08W Project List'!$F:$F,$B114,'08W Project List'!$R:$R,L$2)</f>
        <v>2.6</v>
      </c>
      <c r="M114" s="48">
        <f>SUMIFS('08W Project List'!$D:$D,'08W Project List'!$F:$F,$B114,'08W Project List'!$R:$R,M$2)</f>
        <v>0</v>
      </c>
      <c r="N114" s="48">
        <f>SUMIFS('08W Project List'!$D:$D,'08W Project List'!$F:$F,$B114,'08W Project List'!$R:$R,N$2)</f>
        <v>0</v>
      </c>
      <c r="O114" s="48">
        <f>SUMIFS('08W Project List'!$D:$D,'08W Project List'!$F:$F,$B114,'08W Project List'!$R:$R,O$2)</f>
        <v>0</v>
      </c>
      <c r="P114" s="48">
        <f>SUMIFS('08W Project List'!$D:$D,'08W Project List'!$F:$F,$B114,'08W Project List'!$R:$R,P$2)</f>
        <v>0</v>
      </c>
      <c r="Q114" s="41" t="s">
        <v>4482</v>
      </c>
      <c r="R114" s="50">
        <v>44183</v>
      </c>
    </row>
    <row r="115" spans="1:18" ht="15.75" x14ac:dyDescent="0.25">
      <c r="A115" s="46">
        <v>2096</v>
      </c>
      <c r="B115" s="47" t="s">
        <v>530</v>
      </c>
      <c r="C115" s="47">
        <v>42711102</v>
      </c>
      <c r="D115" s="47" t="s">
        <v>529</v>
      </c>
      <c r="E115" s="22">
        <v>0.42401803587081976</v>
      </c>
      <c r="F115" s="48">
        <v>20</v>
      </c>
      <c r="G115" s="23">
        <v>8.7069947023114492E-6</v>
      </c>
      <c r="H115" s="24">
        <f t="shared" si="3"/>
        <v>1.74139894046229E-4</v>
      </c>
      <c r="I115" s="49">
        <v>3098</v>
      </c>
      <c r="J115" s="49">
        <f>COUNTIFS('08W Project List'!$F:$F,$B115)</f>
        <v>1</v>
      </c>
      <c r="K115" s="48">
        <f>SUMIFS('08W Project List'!$D:$D,'08W Project List'!$F:$F,$B115)</f>
        <v>0.18</v>
      </c>
      <c r="L115" s="48">
        <f>SUMIFS('08W Project List'!$D:$D,'08W Project List'!$F:$F,$B115,'08W Project List'!$R:$R,L$2)</f>
        <v>0.18</v>
      </c>
      <c r="M115" s="48">
        <f>SUMIFS('08W Project List'!$D:$D,'08W Project List'!$F:$F,$B115,'08W Project List'!$R:$R,M$2)</f>
        <v>0</v>
      </c>
      <c r="N115" s="48">
        <f>SUMIFS('08W Project List'!$D:$D,'08W Project List'!$F:$F,$B115,'08W Project List'!$R:$R,N$2)</f>
        <v>0</v>
      </c>
      <c r="O115" s="48">
        <f>SUMIFS('08W Project List'!$D:$D,'08W Project List'!$F:$F,$B115,'08W Project List'!$R:$R,O$2)</f>
        <v>0</v>
      </c>
      <c r="P115" s="48">
        <f>SUMIFS('08W Project List'!$D:$D,'08W Project List'!$F:$F,$B115,'08W Project List'!$R:$R,P$2)</f>
        <v>0</v>
      </c>
      <c r="Q115" s="41" t="s">
        <v>4481</v>
      </c>
      <c r="R115" s="50">
        <v>44183</v>
      </c>
    </row>
    <row r="116" spans="1:18" ht="15.75" x14ac:dyDescent="0.25">
      <c r="A116" s="46">
        <v>3773</v>
      </c>
      <c r="B116" s="47" t="s">
        <v>3333</v>
      </c>
      <c r="C116" s="47">
        <v>43321104</v>
      </c>
      <c r="D116" s="47" t="s">
        <v>3332</v>
      </c>
      <c r="E116" s="22">
        <v>0.56024436794739585</v>
      </c>
      <c r="F116" s="48">
        <v>34</v>
      </c>
      <c r="G116" s="23">
        <v>4.3927841937991199E-6</v>
      </c>
      <c r="H116" s="24">
        <f t="shared" ref="H116" si="4">IFERROR(G116*F116,0)</f>
        <v>1.4935466258917009E-4</v>
      </c>
      <c r="I116" s="49">
        <v>3302</v>
      </c>
      <c r="J116" s="49">
        <f>COUNTIFS('08W Project List'!$F:$F,$B116)</f>
        <v>1</v>
      </c>
      <c r="K116" s="48">
        <f>SUMIFS('08W Project List'!$D:$D,'08W Project List'!$F:$F,$B116)</f>
        <v>1.78</v>
      </c>
      <c r="L116" s="48">
        <f>SUMIFS('08W Project List'!$D:$D,'08W Project List'!$F:$F,$B116,'08W Project List'!$R:$R,L$2)</f>
        <v>0</v>
      </c>
      <c r="M116" s="48">
        <f>SUMIFS('08W Project List'!$D:$D,'08W Project List'!$F:$F,$B116,'08W Project List'!$R:$R,M$2)</f>
        <v>0</v>
      </c>
      <c r="N116" s="48">
        <f>SUMIFS('08W Project List'!$D:$D,'08W Project List'!$F:$F,$B116,'08W Project List'!$R:$R,N$2)</f>
        <v>1.78</v>
      </c>
      <c r="O116" s="48">
        <f>SUMIFS('08W Project List'!$D:$D,'08W Project List'!$F:$F,$B116,'08W Project List'!$R:$R,O$2)</f>
        <v>0</v>
      </c>
      <c r="P116" s="48">
        <f>SUMIFS('08W Project List'!$D:$D,'08W Project List'!$F:$F,$B116,'08W Project List'!$R:$R,P$2)</f>
        <v>0</v>
      </c>
      <c r="Q116" s="41" t="s">
        <v>4480</v>
      </c>
      <c r="R116" s="50">
        <v>44183</v>
      </c>
    </row>
    <row r="117" spans="1:18" ht="15.75" x14ac:dyDescent="0.25">
      <c r="A117" s="47" t="s">
        <v>4502</v>
      </c>
      <c r="B117" s="47" t="s">
        <v>4473</v>
      </c>
      <c r="C117" s="47" t="s">
        <v>4502</v>
      </c>
      <c r="D117" s="47" t="s">
        <v>4473</v>
      </c>
      <c r="E117" s="22">
        <v>31.8</v>
      </c>
      <c r="F117" s="48">
        <v>34</v>
      </c>
      <c r="G117" s="23"/>
      <c r="H117" s="24"/>
      <c r="I117" s="48"/>
      <c r="J117" s="49"/>
      <c r="K117" s="48">
        <f>SUMIFS('08W Project List'!$D:$D,'08W Project List'!$F:$F,$B117)</f>
        <v>31.8</v>
      </c>
      <c r="L117" s="48">
        <f>SUMIFS('08W Project List'!$D:$D,'08W Project List'!$F:$F,$B117,'08W Project List'!$R:$R,L$2)</f>
        <v>31.8</v>
      </c>
      <c r="M117" s="48">
        <f>SUMIFS('08W Project List'!$D:$D,'08W Project List'!$F:$F,$B117,'08W Project List'!$R:$R,M$2)</f>
        <v>0</v>
      </c>
      <c r="N117" s="48">
        <f>SUMIFS('08W Project List'!$D:$D,'08W Project List'!$F:$F,$B117,'08W Project List'!$R:$R,N$2)</f>
        <v>0</v>
      </c>
      <c r="O117" s="48">
        <f>SUMIFS('08W Project List'!$D:$D,'08W Project List'!$F:$F,$B117,'08W Project List'!$R:$R,O$2)</f>
        <v>0</v>
      </c>
      <c r="P117" s="48">
        <f>SUMIFS('08W Project List'!$D:$D,'08W Project List'!$F:$F,$B117,'08W Project List'!$R:$R,P$2)</f>
        <v>0</v>
      </c>
      <c r="Q117" s="41" t="s">
        <v>4474</v>
      </c>
      <c r="R117" s="50">
        <v>44176</v>
      </c>
    </row>
    <row r="118" spans="1:18" ht="15.75" x14ac:dyDescent="0.25">
      <c r="A118" s="51"/>
      <c r="B118" s="51"/>
      <c r="C118" s="51"/>
      <c r="D118" s="30" t="s">
        <v>4513</v>
      </c>
      <c r="E118" s="29">
        <f>SUM(E3:E117)</f>
        <v>1201.0945950767266</v>
      </c>
      <c r="F118" s="52"/>
      <c r="G118" s="53"/>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1"/>
      <c r="R118" s="54"/>
    </row>
    <row r="119" spans="1:18" ht="15" x14ac:dyDescent="0.25">
      <c r="B119" s="55"/>
    </row>
    <row r="120" spans="1:18" ht="15" x14ac:dyDescent="0.25">
      <c r="B120" s="55"/>
    </row>
    <row r="121" spans="1:18" ht="15" x14ac:dyDescent="0.25">
      <c r="B121" s="55"/>
    </row>
    <row r="122" spans="1:18" ht="15" x14ac:dyDescent="0.25">
      <c r="B122" s="55"/>
    </row>
    <row r="123" spans="1:18" ht="15" x14ac:dyDescent="0.25">
      <c r="B123" s="55"/>
    </row>
    <row r="124" spans="1:18" ht="15" x14ac:dyDescent="0.25">
      <c r="B124" s="55"/>
    </row>
    <row r="125" spans="1:18" ht="15" x14ac:dyDescent="0.25">
      <c r="B125" s="55"/>
    </row>
    <row r="126" spans="1:18" ht="15" x14ac:dyDescent="0.25">
      <c r="B126" s="55"/>
    </row>
    <row r="127" spans="1:18" ht="15" x14ac:dyDescent="0.25">
      <c r="B127" s="55"/>
    </row>
    <row r="128" spans="1:18" ht="15" x14ac:dyDescent="0.25">
      <c r="B128" s="55"/>
    </row>
    <row r="129" spans="2:2" ht="15" x14ac:dyDescent="0.25">
      <c r="B129" s="55"/>
    </row>
    <row r="130" spans="2:2" ht="15" x14ac:dyDescent="0.25">
      <c r="B130" s="55"/>
    </row>
    <row r="131" spans="2:2" ht="15" x14ac:dyDescent="0.25">
      <c r="B131" s="55"/>
    </row>
    <row r="132" spans="2:2" ht="15" x14ac:dyDescent="0.25">
      <c r="B132" s="55"/>
    </row>
    <row r="133" spans="2:2" ht="15" x14ac:dyDescent="0.25">
      <c r="B133" s="55"/>
    </row>
    <row r="134" spans="2:2" ht="15" x14ac:dyDescent="0.25">
      <c r="B134" s="55"/>
    </row>
    <row r="135" spans="2:2" ht="15" x14ac:dyDescent="0.25">
      <c r="B135" s="55"/>
    </row>
    <row r="136" spans="2:2" ht="15" x14ac:dyDescent="0.25">
      <c r="B136" s="55"/>
    </row>
    <row r="137" spans="2:2" ht="15" x14ac:dyDescent="0.25">
      <c r="B137" s="55"/>
    </row>
    <row r="138" spans="2:2" ht="15" x14ac:dyDescent="0.25">
      <c r="B138" s="55"/>
    </row>
    <row r="139" spans="2:2" ht="15" x14ac:dyDescent="0.25">
      <c r="B139" s="55"/>
    </row>
    <row r="140" spans="2:2" ht="15" x14ac:dyDescent="0.25">
      <c r="B140" s="55"/>
    </row>
    <row r="141" spans="2:2" ht="15" x14ac:dyDescent="0.25">
      <c r="B141" s="55"/>
    </row>
    <row r="142" spans="2:2" ht="15" x14ac:dyDescent="0.25">
      <c r="B142" s="55"/>
    </row>
    <row r="143" spans="2:2" ht="15" x14ac:dyDescent="0.25">
      <c r="B143" s="55"/>
    </row>
    <row r="144" spans="2:2" ht="15" x14ac:dyDescent="0.25">
      <c r="B144" s="55"/>
    </row>
    <row r="145" spans="2:2" ht="15" x14ac:dyDescent="0.25">
      <c r="B145" s="55"/>
    </row>
    <row r="146" spans="2:2" ht="15" x14ac:dyDescent="0.25">
      <c r="B146" s="55"/>
    </row>
    <row r="147" spans="2:2" ht="15" x14ac:dyDescent="0.25">
      <c r="B147" s="55"/>
    </row>
    <row r="148" spans="2:2" ht="15" x14ac:dyDescent="0.25">
      <c r="B148" s="55"/>
    </row>
    <row r="149" spans="2:2" ht="15" x14ac:dyDescent="0.25">
      <c r="B149" s="55"/>
    </row>
    <row r="150" spans="2:2" ht="15" x14ac:dyDescent="0.25">
      <c r="B150" s="55"/>
    </row>
    <row r="151" spans="2:2" ht="15" x14ac:dyDescent="0.25">
      <c r="B151" s="55"/>
    </row>
    <row r="152" spans="2:2" ht="15" x14ac:dyDescent="0.25">
      <c r="B152" s="55"/>
    </row>
    <row r="153" spans="2:2" ht="15" x14ac:dyDescent="0.25">
      <c r="B153" s="55"/>
    </row>
    <row r="154" spans="2:2" ht="15" x14ac:dyDescent="0.25">
      <c r="B154" s="55"/>
    </row>
    <row r="155" spans="2:2" ht="15" x14ac:dyDescent="0.25">
      <c r="B155" s="55"/>
    </row>
    <row r="156" spans="2:2" ht="15" x14ac:dyDescent="0.25">
      <c r="B156" s="55"/>
    </row>
    <row r="157" spans="2:2" ht="15" x14ac:dyDescent="0.25">
      <c r="B157" s="55"/>
    </row>
    <row r="158" spans="2:2" ht="15" x14ac:dyDescent="0.25">
      <c r="B158" s="55"/>
    </row>
    <row r="159" spans="2:2" ht="15" x14ac:dyDescent="0.25">
      <c r="B159" s="55"/>
    </row>
    <row r="160" spans="2:2" ht="15" x14ac:dyDescent="0.25">
      <c r="B160" s="55"/>
    </row>
    <row r="161" spans="2:2" ht="15" x14ac:dyDescent="0.25">
      <c r="B161" s="55"/>
    </row>
    <row r="162" spans="2:2" ht="15" x14ac:dyDescent="0.25">
      <c r="B162" s="55"/>
    </row>
    <row r="163" spans="2:2" ht="15" x14ac:dyDescent="0.25">
      <c r="B163" s="55"/>
    </row>
    <row r="164" spans="2:2" ht="15" x14ac:dyDescent="0.25">
      <c r="B164" s="55"/>
    </row>
    <row r="165" spans="2:2" ht="15" x14ac:dyDescent="0.25">
      <c r="B165" s="55"/>
    </row>
    <row r="166" spans="2:2" ht="15" x14ac:dyDescent="0.25">
      <c r="B166" s="55"/>
    </row>
    <row r="167" spans="2:2" ht="15" x14ac:dyDescent="0.25">
      <c r="B167" s="55"/>
    </row>
    <row r="168" spans="2:2" ht="15" x14ac:dyDescent="0.25">
      <c r="B168" s="55"/>
    </row>
    <row r="169" spans="2:2" ht="15" x14ac:dyDescent="0.25">
      <c r="B169" s="55"/>
    </row>
    <row r="170" spans="2:2" ht="15" x14ac:dyDescent="0.25">
      <c r="B170" s="55"/>
    </row>
    <row r="171" spans="2:2" ht="15" x14ac:dyDescent="0.25">
      <c r="B171" s="55"/>
    </row>
    <row r="172" spans="2:2" ht="15" x14ac:dyDescent="0.25">
      <c r="B172" s="55"/>
    </row>
    <row r="173" spans="2:2" ht="15" x14ac:dyDescent="0.25">
      <c r="B173" s="55"/>
    </row>
    <row r="174" spans="2:2" ht="15" x14ac:dyDescent="0.25">
      <c r="B174" s="55"/>
    </row>
    <row r="175" spans="2:2" ht="15" x14ac:dyDescent="0.25">
      <c r="B175" s="55"/>
    </row>
    <row r="176" spans="2:2" ht="15" x14ac:dyDescent="0.25">
      <c r="B176" s="55"/>
    </row>
    <row r="177" spans="2:2" ht="15" x14ac:dyDescent="0.25">
      <c r="B177" s="55"/>
    </row>
    <row r="178" spans="2:2" ht="15" x14ac:dyDescent="0.25">
      <c r="B178" s="55"/>
    </row>
    <row r="179" spans="2:2" ht="15" x14ac:dyDescent="0.25">
      <c r="B179" s="55"/>
    </row>
    <row r="180" spans="2:2" ht="15" x14ac:dyDescent="0.25">
      <c r="B180" s="55"/>
    </row>
    <row r="181" spans="2:2" ht="15" x14ac:dyDescent="0.25">
      <c r="B181" s="55"/>
    </row>
    <row r="182" spans="2:2" ht="15" x14ac:dyDescent="0.25">
      <c r="B182" s="55"/>
    </row>
    <row r="183" spans="2:2" ht="15" x14ac:dyDescent="0.25">
      <c r="B183" s="55"/>
    </row>
    <row r="184" spans="2:2" ht="15" x14ac:dyDescent="0.25">
      <c r="B184" s="55"/>
    </row>
    <row r="185" spans="2:2" ht="15" x14ac:dyDescent="0.25">
      <c r="B185" s="55"/>
    </row>
    <row r="186" spans="2:2" ht="15" x14ac:dyDescent="0.25">
      <c r="B186" s="55"/>
    </row>
    <row r="187" spans="2:2" ht="15" x14ac:dyDescent="0.25">
      <c r="B187" s="55"/>
    </row>
    <row r="188" spans="2:2" ht="15" x14ac:dyDescent="0.25">
      <c r="B188" s="55"/>
    </row>
    <row r="189" spans="2:2" ht="15" x14ac:dyDescent="0.25">
      <c r="B189" s="55"/>
    </row>
    <row r="190" spans="2:2" ht="15" x14ac:dyDescent="0.25">
      <c r="B190" s="55"/>
    </row>
    <row r="191" spans="2:2" ht="15" x14ac:dyDescent="0.25">
      <c r="B191" s="55"/>
    </row>
    <row r="192" spans="2:2" ht="15" x14ac:dyDescent="0.25">
      <c r="B192" s="55"/>
    </row>
    <row r="193" spans="2:2" ht="15" x14ac:dyDescent="0.25">
      <c r="B193" s="55"/>
    </row>
    <row r="194" spans="2:2" ht="15" x14ac:dyDescent="0.25">
      <c r="B194" s="55"/>
    </row>
    <row r="195" spans="2:2" ht="15" x14ac:dyDescent="0.25">
      <c r="B195" s="55"/>
    </row>
    <row r="196" spans="2:2" ht="15" x14ac:dyDescent="0.25">
      <c r="B196" s="55"/>
    </row>
    <row r="197" spans="2:2" ht="15" x14ac:dyDescent="0.25">
      <c r="B197" s="55"/>
    </row>
    <row r="198" spans="2:2" ht="15" x14ac:dyDescent="0.25">
      <c r="B198" s="55"/>
    </row>
    <row r="199" spans="2:2" ht="15" x14ac:dyDescent="0.25">
      <c r="B199" s="55"/>
    </row>
    <row r="200" spans="2:2" ht="15" x14ac:dyDescent="0.25">
      <c r="B200" s="55"/>
    </row>
    <row r="201" spans="2:2" ht="15" x14ac:dyDescent="0.25">
      <c r="B201" s="55"/>
    </row>
    <row r="202" spans="2:2" ht="15" x14ac:dyDescent="0.25">
      <c r="B202" s="55"/>
    </row>
    <row r="203" spans="2:2" ht="15" x14ac:dyDescent="0.25">
      <c r="B203" s="55"/>
    </row>
    <row r="204" spans="2:2" ht="15" x14ac:dyDescent="0.25">
      <c r="B204" s="55"/>
    </row>
    <row r="205" spans="2:2" ht="15" x14ac:dyDescent="0.25">
      <c r="B205" s="55"/>
    </row>
    <row r="206" spans="2:2" ht="15" x14ac:dyDescent="0.25">
      <c r="B206" s="55"/>
    </row>
    <row r="207" spans="2:2" ht="15" x14ac:dyDescent="0.25">
      <c r="B207" s="55"/>
    </row>
    <row r="208" spans="2:2" ht="15" x14ac:dyDescent="0.25">
      <c r="B208" s="55"/>
    </row>
    <row r="209" spans="2:2" ht="15" x14ac:dyDescent="0.25">
      <c r="B209" s="55"/>
    </row>
    <row r="210" spans="2:2" ht="15" x14ac:dyDescent="0.25">
      <c r="B210" s="55"/>
    </row>
    <row r="211" spans="2:2" ht="15" x14ac:dyDescent="0.25">
      <c r="B211" s="55"/>
    </row>
    <row r="212" spans="2:2" ht="15" x14ac:dyDescent="0.25">
      <c r="B212" s="55"/>
    </row>
    <row r="213" spans="2:2" ht="15" x14ac:dyDescent="0.25">
      <c r="B213" s="55"/>
    </row>
    <row r="214" spans="2:2" ht="15" x14ac:dyDescent="0.25">
      <c r="B214" s="55"/>
    </row>
    <row r="215" spans="2:2" ht="15" x14ac:dyDescent="0.25">
      <c r="B215" s="55"/>
    </row>
    <row r="216" spans="2:2" ht="15" x14ac:dyDescent="0.25">
      <c r="B216" s="55"/>
    </row>
    <row r="217" spans="2:2" ht="15" x14ac:dyDescent="0.25">
      <c r="B217" s="55"/>
    </row>
    <row r="218" spans="2:2" ht="15" x14ac:dyDescent="0.25">
      <c r="B218" s="55"/>
    </row>
    <row r="219" spans="2:2" ht="15" x14ac:dyDescent="0.25">
      <c r="B219" s="55"/>
    </row>
    <row r="220" spans="2:2" ht="15" x14ac:dyDescent="0.25">
      <c r="B220" s="55"/>
    </row>
    <row r="221" spans="2:2" ht="15" x14ac:dyDescent="0.25">
      <c r="B221" s="55"/>
    </row>
    <row r="222" spans="2:2" ht="15" x14ac:dyDescent="0.25">
      <c r="B222" s="55"/>
    </row>
    <row r="223" spans="2:2" ht="15" x14ac:dyDescent="0.25">
      <c r="B223" s="55"/>
    </row>
    <row r="224" spans="2:2" ht="15" x14ac:dyDescent="0.25">
      <c r="B224" s="55"/>
    </row>
    <row r="225" spans="2:2" ht="15" x14ac:dyDescent="0.25">
      <c r="B225" s="55"/>
    </row>
    <row r="226" spans="2:2" ht="15" x14ac:dyDescent="0.25">
      <c r="B226" s="55"/>
    </row>
    <row r="227" spans="2:2" ht="15" x14ac:dyDescent="0.25">
      <c r="B227" s="55"/>
    </row>
    <row r="228" spans="2:2" ht="15" x14ac:dyDescent="0.25">
      <c r="B228" s="55"/>
    </row>
    <row r="229" spans="2:2" ht="15" x14ac:dyDescent="0.25">
      <c r="B229" s="55"/>
    </row>
    <row r="230" spans="2:2" ht="15" x14ac:dyDescent="0.25">
      <c r="B230" s="55"/>
    </row>
    <row r="231" spans="2:2" ht="15" x14ac:dyDescent="0.25">
      <c r="B231" s="55"/>
    </row>
    <row r="232" spans="2:2" ht="15" x14ac:dyDescent="0.25">
      <c r="B232" s="55"/>
    </row>
    <row r="233" spans="2:2" ht="15" x14ac:dyDescent="0.25">
      <c r="B233" s="55"/>
    </row>
    <row r="234" spans="2:2" ht="15" x14ac:dyDescent="0.25">
      <c r="B234" s="55"/>
    </row>
    <row r="235" spans="2:2" ht="15" x14ac:dyDescent="0.25">
      <c r="B235" s="55"/>
    </row>
    <row r="236" spans="2:2" ht="15" x14ac:dyDescent="0.25">
      <c r="B236" s="55"/>
    </row>
    <row r="237" spans="2:2" ht="15" x14ac:dyDescent="0.25">
      <c r="B237" s="55"/>
    </row>
    <row r="238" spans="2:2" ht="15" x14ac:dyDescent="0.25">
      <c r="B238" s="55"/>
    </row>
    <row r="239" spans="2:2" ht="15" x14ac:dyDescent="0.25">
      <c r="B239" s="55"/>
    </row>
    <row r="240" spans="2:2" ht="15" x14ac:dyDescent="0.25">
      <c r="B240" s="55"/>
    </row>
    <row r="241" spans="2:2" ht="15" x14ac:dyDescent="0.25">
      <c r="B241" s="55"/>
    </row>
    <row r="242" spans="2:2" ht="15" x14ac:dyDescent="0.25">
      <c r="B242" s="55"/>
    </row>
    <row r="243" spans="2:2" ht="15" x14ac:dyDescent="0.25">
      <c r="B243" s="55"/>
    </row>
    <row r="244" spans="2:2" ht="15" x14ac:dyDescent="0.25">
      <c r="B244" s="55"/>
    </row>
    <row r="245" spans="2:2" ht="15" x14ac:dyDescent="0.25">
      <c r="B245" s="55"/>
    </row>
    <row r="246" spans="2:2" ht="15" x14ac:dyDescent="0.25">
      <c r="B246" s="55"/>
    </row>
    <row r="247" spans="2:2" ht="15" x14ac:dyDescent="0.25">
      <c r="B247" s="55"/>
    </row>
    <row r="248" spans="2:2" ht="15" x14ac:dyDescent="0.25">
      <c r="B248" s="55"/>
    </row>
    <row r="249" spans="2:2" ht="15" x14ac:dyDescent="0.25">
      <c r="B249" s="55"/>
    </row>
    <row r="250" spans="2:2" ht="15" x14ac:dyDescent="0.25">
      <c r="B250" s="55"/>
    </row>
    <row r="251" spans="2:2" ht="15" x14ac:dyDescent="0.25">
      <c r="B251" s="55"/>
    </row>
    <row r="252" spans="2:2" ht="15" x14ac:dyDescent="0.25">
      <c r="B252" s="55"/>
    </row>
    <row r="253" spans="2:2" ht="15" x14ac:dyDescent="0.25">
      <c r="B253" s="55"/>
    </row>
    <row r="254" spans="2:2" ht="15" x14ac:dyDescent="0.25">
      <c r="B254" s="55"/>
    </row>
    <row r="255" spans="2:2" ht="15" x14ac:dyDescent="0.25">
      <c r="B255" s="55"/>
    </row>
    <row r="256" spans="2:2" ht="15" x14ac:dyDescent="0.25">
      <c r="B256" s="55"/>
    </row>
    <row r="257" spans="2:2" ht="15" x14ac:dyDescent="0.25">
      <c r="B257" s="55"/>
    </row>
    <row r="258" spans="2:2" ht="15" x14ac:dyDescent="0.25">
      <c r="B258" s="55"/>
    </row>
    <row r="259" spans="2:2" ht="15" x14ac:dyDescent="0.25">
      <c r="B259" s="55"/>
    </row>
    <row r="260" spans="2:2" ht="15" x14ac:dyDescent="0.25">
      <c r="B260" s="55"/>
    </row>
    <row r="261" spans="2:2" ht="15" x14ac:dyDescent="0.25">
      <c r="B261" s="55"/>
    </row>
    <row r="262" spans="2:2" ht="15" x14ac:dyDescent="0.25">
      <c r="B262" s="55"/>
    </row>
    <row r="263" spans="2:2" ht="15" x14ac:dyDescent="0.25">
      <c r="B263" s="55"/>
    </row>
    <row r="264" spans="2:2" ht="15" x14ac:dyDescent="0.25">
      <c r="B264" s="55"/>
    </row>
    <row r="265" spans="2:2" ht="15" x14ac:dyDescent="0.25">
      <c r="B265" s="55"/>
    </row>
    <row r="266" spans="2:2" ht="15" x14ac:dyDescent="0.25">
      <c r="B266" s="55"/>
    </row>
    <row r="267" spans="2:2" ht="15" x14ac:dyDescent="0.25">
      <c r="B267" s="55"/>
    </row>
    <row r="268" spans="2:2" ht="15" x14ac:dyDescent="0.25">
      <c r="B268" s="55"/>
    </row>
    <row r="269" spans="2:2" ht="15" x14ac:dyDescent="0.25">
      <c r="B269" s="55"/>
    </row>
    <row r="270" spans="2:2" ht="15" x14ac:dyDescent="0.25">
      <c r="B270" s="55"/>
    </row>
    <row r="271" spans="2:2" ht="15" x14ac:dyDescent="0.25">
      <c r="B271" s="55"/>
    </row>
    <row r="272" spans="2:2" ht="15" x14ac:dyDescent="0.25">
      <c r="B272" s="55"/>
    </row>
    <row r="273" spans="2:2" ht="15" x14ac:dyDescent="0.25">
      <c r="B273" s="55"/>
    </row>
    <row r="274" spans="2:2" ht="15" x14ac:dyDescent="0.25">
      <c r="B274" s="55"/>
    </row>
    <row r="275" spans="2:2" ht="15" x14ac:dyDescent="0.25">
      <c r="B275" s="55"/>
    </row>
    <row r="276" spans="2:2" ht="15" x14ac:dyDescent="0.25">
      <c r="B276" s="55"/>
    </row>
    <row r="277" spans="2:2" ht="15" x14ac:dyDescent="0.25">
      <c r="B277" s="55"/>
    </row>
    <row r="278" spans="2:2" ht="15" x14ac:dyDescent="0.25">
      <c r="B278" s="55"/>
    </row>
    <row r="279" spans="2:2" ht="15" x14ac:dyDescent="0.25">
      <c r="B279" s="55"/>
    </row>
    <row r="280" spans="2:2" ht="15" x14ac:dyDescent="0.25">
      <c r="B280" s="55"/>
    </row>
    <row r="281" spans="2:2" ht="15" x14ac:dyDescent="0.25">
      <c r="B281" s="55"/>
    </row>
    <row r="282" spans="2:2" ht="15" x14ac:dyDescent="0.25">
      <c r="B282" s="55"/>
    </row>
    <row r="283" spans="2:2" ht="15" x14ac:dyDescent="0.25">
      <c r="B283" s="55"/>
    </row>
    <row r="284" spans="2:2" ht="15" x14ac:dyDescent="0.25">
      <c r="B284" s="55"/>
    </row>
    <row r="285" spans="2:2" ht="15" x14ac:dyDescent="0.25">
      <c r="B285" s="55"/>
    </row>
    <row r="286" spans="2:2" ht="15" x14ac:dyDescent="0.25">
      <c r="B286" s="55"/>
    </row>
    <row r="287" spans="2:2" ht="15" x14ac:dyDescent="0.25">
      <c r="B287" s="55"/>
    </row>
    <row r="288" spans="2:2" ht="15" x14ac:dyDescent="0.25">
      <c r="B288" s="55"/>
    </row>
    <row r="289" spans="2:2" ht="15" x14ac:dyDescent="0.25">
      <c r="B289" s="55"/>
    </row>
    <row r="290" spans="2:2" ht="15" x14ac:dyDescent="0.25">
      <c r="B290" s="55"/>
    </row>
    <row r="291" spans="2:2" ht="15" x14ac:dyDescent="0.25">
      <c r="B291" s="55"/>
    </row>
    <row r="292" spans="2:2" ht="15" x14ac:dyDescent="0.25">
      <c r="B292" s="55"/>
    </row>
    <row r="293" spans="2:2" ht="15" x14ac:dyDescent="0.25">
      <c r="B293" s="55"/>
    </row>
    <row r="294" spans="2:2" ht="15" x14ac:dyDescent="0.25">
      <c r="B294" s="55"/>
    </row>
    <row r="295" spans="2:2" ht="15" x14ac:dyDescent="0.25">
      <c r="B295" s="55"/>
    </row>
    <row r="296" spans="2:2" ht="15" x14ac:dyDescent="0.25">
      <c r="B296" s="55"/>
    </row>
    <row r="297" spans="2:2" ht="15" x14ac:dyDescent="0.25">
      <c r="B297" s="55"/>
    </row>
    <row r="298" spans="2:2" ht="15" x14ac:dyDescent="0.25">
      <c r="B298" s="55"/>
    </row>
    <row r="299" spans="2:2" ht="15" x14ac:dyDescent="0.25">
      <c r="B299" s="55"/>
    </row>
    <row r="300" spans="2:2" ht="15" x14ac:dyDescent="0.25">
      <c r="B300" s="55"/>
    </row>
    <row r="301" spans="2:2" ht="15" x14ac:dyDescent="0.25">
      <c r="B301" s="55"/>
    </row>
    <row r="302" spans="2:2" ht="15" x14ac:dyDescent="0.25">
      <c r="B302" s="55"/>
    </row>
    <row r="303" spans="2:2" ht="15" x14ac:dyDescent="0.25">
      <c r="B303" s="55"/>
    </row>
    <row r="304" spans="2:2" ht="15" x14ac:dyDescent="0.25">
      <c r="B304" s="55"/>
    </row>
    <row r="305" spans="2:2" ht="15" x14ac:dyDescent="0.25">
      <c r="B305" s="55"/>
    </row>
    <row r="306" spans="2:2" ht="15" x14ac:dyDescent="0.25">
      <c r="B306" s="55"/>
    </row>
    <row r="307" spans="2:2" ht="15" x14ac:dyDescent="0.25">
      <c r="B307" s="55"/>
    </row>
    <row r="308" spans="2:2" ht="15" x14ac:dyDescent="0.25">
      <c r="B308" s="55"/>
    </row>
    <row r="309" spans="2:2" ht="15" x14ac:dyDescent="0.25">
      <c r="B309" s="55"/>
    </row>
    <row r="310" spans="2:2" ht="15" x14ac:dyDescent="0.25">
      <c r="B310" s="55"/>
    </row>
    <row r="311" spans="2:2" ht="15" x14ac:dyDescent="0.25">
      <c r="B311" s="55"/>
    </row>
    <row r="312" spans="2:2" ht="15" x14ac:dyDescent="0.25">
      <c r="B312" s="55"/>
    </row>
    <row r="313" spans="2:2" ht="15" x14ac:dyDescent="0.25">
      <c r="B313" s="55"/>
    </row>
    <row r="314" spans="2:2" ht="15" x14ac:dyDescent="0.25">
      <c r="B314" s="55"/>
    </row>
    <row r="315" spans="2:2" ht="15" x14ac:dyDescent="0.25">
      <c r="B315" s="55"/>
    </row>
    <row r="316" spans="2:2" ht="15" x14ac:dyDescent="0.25">
      <c r="B316" s="55"/>
    </row>
    <row r="317" spans="2:2" ht="15" x14ac:dyDescent="0.25">
      <c r="B317" s="55"/>
    </row>
    <row r="318" spans="2:2" ht="15" x14ac:dyDescent="0.25">
      <c r="B318" s="55"/>
    </row>
    <row r="319" spans="2:2" ht="15" x14ac:dyDescent="0.25">
      <c r="B319" s="55"/>
    </row>
    <row r="320" spans="2:2" ht="15" x14ac:dyDescent="0.25">
      <c r="B320" s="55"/>
    </row>
    <row r="321" spans="2:2" ht="15" x14ac:dyDescent="0.25">
      <c r="B321" s="55"/>
    </row>
    <row r="322" spans="2:2" ht="15" x14ac:dyDescent="0.25">
      <c r="B322" s="55"/>
    </row>
    <row r="323" spans="2:2" ht="15" x14ac:dyDescent="0.25">
      <c r="B323" s="55"/>
    </row>
    <row r="324" spans="2:2" ht="15" x14ac:dyDescent="0.25">
      <c r="B324" s="55"/>
    </row>
    <row r="325" spans="2:2" ht="15" x14ac:dyDescent="0.25">
      <c r="B325" s="55"/>
    </row>
    <row r="326" spans="2:2" ht="15" x14ac:dyDescent="0.25">
      <c r="B326" s="55"/>
    </row>
    <row r="327" spans="2:2" ht="15" x14ac:dyDescent="0.25">
      <c r="B327" s="55"/>
    </row>
    <row r="328" spans="2:2" ht="15" x14ac:dyDescent="0.25">
      <c r="B328" s="55"/>
    </row>
    <row r="329" spans="2:2" ht="15" x14ac:dyDescent="0.25">
      <c r="B329" s="55"/>
    </row>
    <row r="330" spans="2:2" ht="15" x14ac:dyDescent="0.25">
      <c r="B330" s="55"/>
    </row>
    <row r="331" spans="2:2" ht="15" x14ac:dyDescent="0.25">
      <c r="B331" s="55"/>
    </row>
    <row r="332" spans="2:2" ht="15" x14ac:dyDescent="0.25">
      <c r="B332" s="55"/>
    </row>
    <row r="333" spans="2:2" ht="15" x14ac:dyDescent="0.25">
      <c r="B333" s="55"/>
    </row>
    <row r="334" spans="2:2" ht="15" x14ac:dyDescent="0.25">
      <c r="B334" s="55"/>
    </row>
    <row r="335" spans="2:2" ht="15" x14ac:dyDescent="0.25">
      <c r="B335" s="55"/>
    </row>
    <row r="336" spans="2:2" ht="15" x14ac:dyDescent="0.25">
      <c r="B336" s="55"/>
    </row>
    <row r="337" spans="2:2" ht="15" x14ac:dyDescent="0.25">
      <c r="B337" s="55"/>
    </row>
    <row r="338" spans="2:2" ht="15" x14ac:dyDescent="0.25">
      <c r="B338" s="55"/>
    </row>
    <row r="339" spans="2:2" ht="15" x14ac:dyDescent="0.25">
      <c r="B339" s="55"/>
    </row>
    <row r="340" spans="2:2" ht="15" x14ac:dyDescent="0.25">
      <c r="B340" s="55"/>
    </row>
    <row r="341" spans="2:2" ht="15" x14ac:dyDescent="0.25">
      <c r="B341" s="55"/>
    </row>
    <row r="342" spans="2:2" ht="15" x14ac:dyDescent="0.25">
      <c r="B342" s="55"/>
    </row>
    <row r="343" spans="2:2" ht="15" x14ac:dyDescent="0.25">
      <c r="B343" s="55"/>
    </row>
    <row r="344" spans="2:2" ht="15" x14ac:dyDescent="0.25">
      <c r="B344" s="55"/>
    </row>
    <row r="345" spans="2:2" ht="15" x14ac:dyDescent="0.25">
      <c r="B345" s="55"/>
    </row>
    <row r="346" spans="2:2" ht="15" x14ac:dyDescent="0.25">
      <c r="B346" s="55"/>
    </row>
    <row r="347" spans="2:2" ht="15" x14ac:dyDescent="0.25">
      <c r="B347" s="55"/>
    </row>
    <row r="348" spans="2:2" ht="15" x14ac:dyDescent="0.25">
      <c r="B348" s="55"/>
    </row>
    <row r="349" spans="2:2" ht="15" x14ac:dyDescent="0.25">
      <c r="B349" s="55"/>
    </row>
    <row r="350" spans="2:2" ht="15" x14ac:dyDescent="0.25">
      <c r="B350" s="55"/>
    </row>
    <row r="351" spans="2:2" ht="15" x14ac:dyDescent="0.25">
      <c r="B351" s="55"/>
    </row>
    <row r="352" spans="2:2" ht="15" x14ac:dyDescent="0.25">
      <c r="B352" s="55"/>
    </row>
    <row r="353" spans="2:2" ht="15" x14ac:dyDescent="0.25">
      <c r="B353" s="55"/>
    </row>
    <row r="354" spans="2:2" ht="15" x14ac:dyDescent="0.25">
      <c r="B354" s="55"/>
    </row>
    <row r="355" spans="2:2" ht="15" x14ac:dyDescent="0.25">
      <c r="B355" s="55"/>
    </row>
    <row r="356" spans="2:2" ht="15" x14ac:dyDescent="0.25">
      <c r="B356" s="55"/>
    </row>
    <row r="357" spans="2:2" ht="15" x14ac:dyDescent="0.25">
      <c r="B357" s="55"/>
    </row>
    <row r="358" spans="2:2" ht="15" x14ac:dyDescent="0.25">
      <c r="B358" s="55"/>
    </row>
    <row r="359" spans="2:2" ht="15" x14ac:dyDescent="0.25">
      <c r="B359" s="55"/>
    </row>
    <row r="360" spans="2:2" ht="15" x14ac:dyDescent="0.25">
      <c r="B360" s="55"/>
    </row>
    <row r="361" spans="2:2" ht="15" x14ac:dyDescent="0.25">
      <c r="B361" s="55"/>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1:S267"/>
  <sheetViews>
    <sheetView showGridLines="0" zoomScale="80" zoomScaleNormal="80" zoomScaleSheetLayoutView="70" workbookViewId="0">
      <pane xSplit="2" ySplit="3" topLeftCell="D146" activePane="bottomRight" state="frozen"/>
      <selection pane="topRight" activeCell="B1" sqref="B1"/>
      <selection pane="bottomLeft" activeCell="A3" sqref="A3"/>
      <selection pane="bottomRight" activeCell="D248" sqref="D248"/>
    </sheetView>
  </sheetViews>
  <sheetFormatPr defaultColWidth="8.85546875" defaultRowHeight="15" x14ac:dyDescent="0.25"/>
  <cols>
    <col min="1" max="1" width="3.7109375" style="39" customWidth="1"/>
    <col min="2" max="2" width="15.140625" style="39" customWidth="1"/>
    <col min="3" max="3" width="8.7109375" style="39" hidden="1" customWidth="1"/>
    <col min="4" max="4" width="16" style="39" customWidth="1"/>
    <col min="5" max="5" width="27.140625" style="39" hidden="1" customWidth="1"/>
    <col min="6" max="6" width="31.5703125" style="39" customWidth="1"/>
    <col min="7" max="7" width="8.28515625" style="39" hidden="1" customWidth="1"/>
    <col min="8" max="8" width="12" style="39" hidden="1" customWidth="1"/>
    <col min="9" max="9" width="11.85546875" style="39" customWidth="1"/>
    <col min="10" max="10" width="11.42578125" style="39" hidden="1" customWidth="1"/>
    <col min="11" max="11" width="2" style="39" hidden="1" customWidth="1"/>
    <col min="12" max="12" width="10.140625" style="39" customWidth="1"/>
    <col min="13" max="13" width="15.85546875" style="39" hidden="1" customWidth="1"/>
    <col min="14" max="14" width="9.85546875" style="39" hidden="1" customWidth="1"/>
    <col min="15" max="15" width="14.5703125" style="39" hidden="1" customWidth="1"/>
    <col min="16" max="16" width="14.42578125" style="39" hidden="1" customWidth="1"/>
    <col min="17" max="17" width="14.42578125" style="39" customWidth="1"/>
    <col min="18" max="18" width="15.140625" style="39" customWidth="1"/>
    <col min="19" max="19" width="27.140625" style="39" hidden="1" customWidth="1"/>
    <col min="20" max="16384" width="8.85546875" style="39"/>
  </cols>
  <sheetData>
    <row r="1" spans="2:19" ht="409.5" hidden="1" x14ac:dyDescent="0.25">
      <c r="B1" s="40" t="e">
        <f>INDEX('Workbook Description'!$D$51:$D$69,MATCH(B$3,'Workbook Description'!$C$51:$C$69,0))</f>
        <v>#N/A</v>
      </c>
      <c r="C1" s="40" t="str">
        <f>INDEX('Workbook Description'!$D$51:$D$69,MATCH(C$3,'Workbook Description'!$C$51:$C$69,0))</f>
        <v>Detailed view of current status.</v>
      </c>
      <c r="D1" s="40" t="str">
        <f>INDEX('Workbook Description'!$D$51:$D$69,MATCH(D$3,'Workbook Description'!$C$51:$C$69,0))</f>
        <v>Number of miles anticipated to be hardened within the CPZ, based on current assumptions on the mitigation.</v>
      </c>
      <c r="E1" s="40" t="str">
        <f>INDEX('Workbook Description'!$D$51:$D$69,MATCH(E$3,'Workbook Description'!$C$51:$C$69,0))</f>
        <v>Unique name for each circuit.</v>
      </c>
      <c r="F1" s="40" t="str">
        <f>INDEX('Workbook Description'!$D$51:$D$69,MATCH(F$3,'Workbook Description'!$C$51:$C$69,0))</f>
        <v>Unique name for each Circuit Protection Zone.</v>
      </c>
      <c r="G1" s="40" t="str">
        <f>INDEX('Workbook Description'!$D$51:$D$69,MATCH(G$3,'Workbook Description'!$C$51:$C$69,0))</f>
        <v>Number of 100mx100m pixels in each CPZ.</v>
      </c>
      <c r="H1" s="40" t="str">
        <f>INDEX('Workbook Description'!$D$51:$D$69,MATCH(H$3,'Workbook Description'!$C$51:$C$69,0))</f>
        <v>Number of miles within High Fire Threat Districts (HFTD)</v>
      </c>
      <c r="I1" s="40" t="str">
        <f>INDEX('Workbook Description'!$D$51:$D$69,MATCH(I$3,'Workbook Description'!$C$51:$C$69,0))</f>
        <v xml:space="preserve">The rank of the circuit protection zone from 1-N based on the 2021 Wildfire Risk Model </v>
      </c>
      <c r="J1" s="40" t="str">
        <f>INDEX('Workbook Description'!$D$51:$D$69,MATCH(J$3,'Workbook Description'!$C$51:$C$69,0))</f>
        <v>Total risk associated with each CPZ, per the 2021 approved conductor risk model.</v>
      </c>
      <c r="K1" s="40" t="str">
        <f>INDEX('Workbook Description'!$D$51:$D$69,MATCH(K$3,'Workbook Description'!$C$51:$C$69,0))</f>
        <v>Average MAVF risk score per pixel; used to rank the CPZs from riskiest to least risky.</v>
      </c>
      <c r="L1" s="40" t="str">
        <f>INDEX('Workbook Description'!$D$51:$D$69,MATCH(L$3,'Workbook Description'!$C$51:$C$69,0))</f>
        <v>Description of HFTD tiers in the CPZ (e.g., Tier 2, Tier 3).</v>
      </c>
      <c r="M1" s="40" t="str">
        <f>INDEX('Workbook Description'!$D$51:$D$69,MATCH(M$3,'Workbook Description'!$C$51:$C$69,0))</f>
        <v>Number of feet estimated to be overhead hardened, given current scoping assumptions.</v>
      </c>
      <c r="N1" s="40" t="str">
        <f>INDEX('Workbook Description'!$D$51:$D$69,MATCH(N$3,'Workbook Description'!$C$51:$C$69,0))</f>
        <v>Number of feet estimated to be underground hardened, given current scoping assumptions.</v>
      </c>
      <c r="O1" s="40" t="str">
        <f>INDEX('Workbook Description'!$D$51:$D$69,MATCH(O$3,'Workbook Description'!$C$51:$C$69,0))</f>
        <v>Number of feet estimated to be removed, given current scoping assumptions.</v>
      </c>
      <c r="P1" s="40" t="str">
        <f>INDEX('Workbook Description'!$D$51:$D$69,MATCH(P$3,'Workbook Description'!$C$51:$C$69,0))</f>
        <v>Number of feet estimated to be replace with a remote grid solution, given current scoping assumptions.</v>
      </c>
      <c r="Q1" s="40" t="str">
        <f>INDEX('Workbook Description'!$D$51:$D$69,MATCH(Q$3,'Workbook Description'!$C$51:$C$69,0))</f>
        <v>Mitigation planned (e.g., Overhead Harden, Underground Harden, Line Removal / Remote Grid).</v>
      </c>
      <c r="R1" s="40" t="str">
        <f>INDEX('Workbook Description'!$D$51:$D$69,MATCH(R$3,'Workbook Description'!$C$51:$C$69,0))</f>
        <v>Current status of project (e.g., Scoping, Estimating, Dependencies, Construction, Close-out).</v>
      </c>
      <c r="S1" s="40" t="str">
        <f>INDEX('Workbook Description'!$D$51:$D$69,MATCH(S$3,'Workbook Description'!$C$51:$C$69,0))</f>
        <v>Justification for approval of work in the CPZ by Wildfire Risk Governance Committee (WGC).</v>
      </c>
    </row>
    <row r="2" spans="2:19" ht="12" customHeight="1" x14ac:dyDescent="0.25">
      <c r="B2" s="84"/>
      <c r="C2" s="84"/>
      <c r="D2" s="84"/>
      <c r="E2" s="84"/>
      <c r="F2" s="84"/>
      <c r="G2" s="84"/>
      <c r="H2" s="84"/>
      <c r="I2" s="84"/>
      <c r="J2" s="84"/>
      <c r="K2" s="84"/>
      <c r="L2" s="84"/>
      <c r="M2" s="84"/>
      <c r="N2" s="84"/>
      <c r="O2" s="84"/>
      <c r="P2" s="84"/>
      <c r="Q2" s="84"/>
      <c r="R2" s="84"/>
      <c r="S2" s="84"/>
    </row>
    <row r="3" spans="2:19" s="57" customFormat="1" ht="63" customHeight="1" x14ac:dyDescent="0.25">
      <c r="B3" s="27" t="s">
        <v>4585</v>
      </c>
      <c r="C3" s="27" t="s">
        <v>4486</v>
      </c>
      <c r="D3" s="27" t="s">
        <v>4457</v>
      </c>
      <c r="E3" s="27" t="s">
        <v>4458</v>
      </c>
      <c r="F3" s="27" t="s">
        <v>4459</v>
      </c>
      <c r="G3" s="27" t="s">
        <v>4460</v>
      </c>
      <c r="H3" s="27" t="s">
        <v>4461</v>
      </c>
      <c r="I3" s="27" t="s">
        <v>4586</v>
      </c>
      <c r="J3" s="27" t="s">
        <v>4463</v>
      </c>
      <c r="K3" s="27" t="s">
        <v>4464</v>
      </c>
      <c r="L3" s="27" t="s">
        <v>4465</v>
      </c>
      <c r="M3" s="27" t="s">
        <v>4506</v>
      </c>
      <c r="N3" s="27" t="s">
        <v>4507</v>
      </c>
      <c r="O3" s="27" t="s">
        <v>4514</v>
      </c>
      <c r="P3" s="27" t="s">
        <v>4515</v>
      </c>
      <c r="Q3" s="15" t="s">
        <v>4505</v>
      </c>
      <c r="R3" s="15" t="s">
        <v>4456</v>
      </c>
      <c r="S3" s="15" t="s">
        <v>4501</v>
      </c>
    </row>
    <row r="4" spans="2:19" s="67" customFormat="1" x14ac:dyDescent="0.25">
      <c r="B4" s="58">
        <v>35223060</v>
      </c>
      <c r="C4" s="59">
        <v>8</v>
      </c>
      <c r="D4" s="60">
        <v>1.7400000000000002</v>
      </c>
      <c r="E4" s="61" t="s">
        <v>19</v>
      </c>
      <c r="F4" s="59" t="s">
        <v>25</v>
      </c>
      <c r="G4" s="62">
        <v>49</v>
      </c>
      <c r="H4" s="63">
        <v>4.1490947932397697</v>
      </c>
      <c r="I4" s="59">
        <v>2010</v>
      </c>
      <c r="J4" s="60">
        <v>0.43385097537113704</v>
      </c>
      <c r="K4" s="60">
        <v>8.8541015381864707E-3</v>
      </c>
      <c r="L4" s="59" t="s">
        <v>4588</v>
      </c>
      <c r="M4" s="64">
        <v>0</v>
      </c>
      <c r="N4" s="65">
        <v>9187.2000000000007</v>
      </c>
      <c r="O4" s="65">
        <v>0</v>
      </c>
      <c r="P4" s="66">
        <v>0</v>
      </c>
      <c r="Q4" s="65" t="str">
        <f>IF(SUM(M4:P4)=0,"TBD",IF(AND(M4&gt;0,N4&gt;0),"Hybrid", IF(SUM(O4:P4)&gt;0,"Remote Grid / Removal",IF(M4&gt;0,"Overhead","Underground"))))</f>
        <v>Underground</v>
      </c>
      <c r="R4" s="61" t="str">
        <f>INDEX(Mapping!$C$4:$C$24,MATCH($C4,Mapping!$D$4:$D$24,0))</f>
        <v>Scoping</v>
      </c>
      <c r="S4" s="61" t="s">
        <v>4481</v>
      </c>
    </row>
    <row r="5" spans="2:19" s="67" customFormat="1" x14ac:dyDescent="0.25">
      <c r="B5" s="58">
        <v>35223030</v>
      </c>
      <c r="C5" s="59">
        <v>8</v>
      </c>
      <c r="D5" s="60">
        <v>0.56999999999999995</v>
      </c>
      <c r="E5" s="61" t="s">
        <v>187</v>
      </c>
      <c r="F5" s="59" t="s">
        <v>198</v>
      </c>
      <c r="G5" s="62">
        <v>171</v>
      </c>
      <c r="H5" s="63">
        <v>18.756098402348542</v>
      </c>
      <c r="I5" s="59">
        <v>355</v>
      </c>
      <c r="J5" s="60">
        <v>33.136580264241637</v>
      </c>
      <c r="K5" s="60">
        <v>0.193781171135916</v>
      </c>
      <c r="L5" s="59" t="s">
        <v>4588</v>
      </c>
      <c r="M5" s="64">
        <v>0</v>
      </c>
      <c r="N5" s="65">
        <v>3009.6</v>
      </c>
      <c r="O5" s="65">
        <v>0</v>
      </c>
      <c r="P5" s="66">
        <v>0</v>
      </c>
      <c r="Q5" s="65" t="str">
        <f t="shared" ref="Q5:Q68" si="0">IF(SUM(M5:P5)=0,"TBD",IF(AND(M5&gt;0,N5&gt;0),"Hybrid", IF(SUM(O5:P5)&gt;0,"Remote Grid / Removal",IF(M5&gt;0,"Overhead","Underground"))))</f>
        <v>Underground</v>
      </c>
      <c r="R5" s="61" t="str">
        <f>INDEX(Mapping!$C$4:$C$24,MATCH($C5,Mapping!$D$4:$D$24,0))</f>
        <v>Scoping</v>
      </c>
      <c r="S5" s="61" t="s">
        <v>4481</v>
      </c>
    </row>
    <row r="6" spans="2:19" s="67" customFormat="1" x14ac:dyDescent="0.25">
      <c r="B6" s="58">
        <v>35052731</v>
      </c>
      <c r="C6" s="58">
        <v>19</v>
      </c>
      <c r="D6" s="60">
        <v>1.47</v>
      </c>
      <c r="E6" s="61" t="s">
        <v>284</v>
      </c>
      <c r="F6" s="59" t="s">
        <v>283</v>
      </c>
      <c r="G6" s="62">
        <v>181</v>
      </c>
      <c r="H6" s="63">
        <v>14.421118969241455</v>
      </c>
      <c r="I6" s="59">
        <v>2456</v>
      </c>
      <c r="J6" s="60">
        <v>0.39280235276925696</v>
      </c>
      <c r="K6" s="60">
        <v>2.1701787445815302E-3</v>
      </c>
      <c r="L6" s="59" t="s">
        <v>4468</v>
      </c>
      <c r="M6" s="64">
        <v>7761.5999999999995</v>
      </c>
      <c r="N6" s="65">
        <v>0</v>
      </c>
      <c r="O6" s="65">
        <v>0</v>
      </c>
      <c r="P6" s="66">
        <v>0</v>
      </c>
      <c r="Q6" s="65" t="str">
        <f t="shared" si="0"/>
        <v>Overhead</v>
      </c>
      <c r="R6" s="61" t="str">
        <f>INDEX(Mapping!$C$4:$C$24,MATCH($C6,Mapping!$D$4:$D$24,0))</f>
        <v>Construction</v>
      </c>
      <c r="S6" s="61" t="s">
        <v>4478</v>
      </c>
    </row>
    <row r="7" spans="2:19" s="67" customFormat="1" x14ac:dyDescent="0.25">
      <c r="B7" s="58">
        <v>35199565</v>
      </c>
      <c r="C7" s="58">
        <v>18</v>
      </c>
      <c r="D7" s="60">
        <v>2.56</v>
      </c>
      <c r="E7" s="61" t="s">
        <v>315</v>
      </c>
      <c r="F7" s="59" t="s">
        <v>314</v>
      </c>
      <c r="G7" s="62">
        <v>177</v>
      </c>
      <c r="H7" s="63">
        <v>21.29644667592169</v>
      </c>
      <c r="I7" s="59">
        <v>1288</v>
      </c>
      <c r="J7" s="60">
        <v>7.2500155067644982</v>
      </c>
      <c r="K7" s="60">
        <v>4.0960539586240102E-2</v>
      </c>
      <c r="L7" s="90" t="s">
        <v>4588</v>
      </c>
      <c r="M7" s="69">
        <v>13516.800000000001</v>
      </c>
      <c r="N7" s="70">
        <v>0</v>
      </c>
      <c r="O7" s="70">
        <v>0</v>
      </c>
      <c r="P7" s="71">
        <v>0</v>
      </c>
      <c r="Q7" s="65" t="str">
        <f t="shared" si="0"/>
        <v>Overhead</v>
      </c>
      <c r="R7" s="61" t="str">
        <f>INDEX(Mapping!$C$4:$C$24,MATCH($C7,Mapping!$D$4:$D$24,0))</f>
        <v>Dependencies</v>
      </c>
      <c r="S7" s="61" t="s">
        <v>4485</v>
      </c>
    </row>
    <row r="8" spans="2:19" s="67" customFormat="1" x14ac:dyDescent="0.25">
      <c r="B8" s="58">
        <v>35200051</v>
      </c>
      <c r="C8" s="58">
        <v>18</v>
      </c>
      <c r="D8" s="60">
        <v>4.8</v>
      </c>
      <c r="E8" s="61" t="s">
        <v>315</v>
      </c>
      <c r="F8" s="59" t="s">
        <v>314</v>
      </c>
      <c r="G8" s="62">
        <v>177</v>
      </c>
      <c r="H8" s="63">
        <v>21.29644667592169</v>
      </c>
      <c r="I8" s="59">
        <v>1288</v>
      </c>
      <c r="J8" s="60">
        <v>7.2500155067644982</v>
      </c>
      <c r="K8" s="60">
        <v>4.0960539586240102E-2</v>
      </c>
      <c r="L8" s="90" t="s">
        <v>4588</v>
      </c>
      <c r="M8" s="69">
        <v>0</v>
      </c>
      <c r="N8" s="70">
        <v>25344</v>
      </c>
      <c r="O8" s="70">
        <v>0</v>
      </c>
      <c r="P8" s="71">
        <v>0</v>
      </c>
      <c r="Q8" s="65" t="str">
        <f t="shared" si="0"/>
        <v>Underground</v>
      </c>
      <c r="R8" s="61" t="str">
        <f>INDEX(Mapping!$C$4:$C$24,MATCH($C8,Mapping!$D$4:$D$24,0))</f>
        <v>Dependencies</v>
      </c>
      <c r="S8" s="61" t="s">
        <v>4484</v>
      </c>
    </row>
    <row r="9" spans="2:19" s="67" customFormat="1" x14ac:dyDescent="0.25">
      <c r="B9" s="58">
        <v>35223343</v>
      </c>
      <c r="C9" s="58">
        <v>7</v>
      </c>
      <c r="D9" s="60">
        <v>0.85</v>
      </c>
      <c r="E9" s="61" t="s">
        <v>315</v>
      </c>
      <c r="F9" s="59" t="s">
        <v>314</v>
      </c>
      <c r="G9" s="62">
        <v>177</v>
      </c>
      <c r="H9" s="63">
        <v>21.29644667592169</v>
      </c>
      <c r="I9" s="59">
        <v>1288</v>
      </c>
      <c r="J9" s="60">
        <v>7.2500155067644982</v>
      </c>
      <c r="K9" s="60">
        <v>4.0960539586240102E-2</v>
      </c>
      <c r="L9" s="58" t="s">
        <v>4468</v>
      </c>
      <c r="M9" s="69">
        <v>0</v>
      </c>
      <c r="N9" s="70">
        <v>4488</v>
      </c>
      <c r="O9" s="70">
        <v>0</v>
      </c>
      <c r="P9" s="71">
        <v>0</v>
      </c>
      <c r="Q9" s="65" t="str">
        <f t="shared" si="0"/>
        <v>Underground</v>
      </c>
      <c r="R9" s="61" t="str">
        <f>INDEX(Mapping!$C$4:$C$24,MATCH($C9,Mapping!$D$4:$D$24,0))</f>
        <v>Scoping</v>
      </c>
      <c r="S9" s="61" t="s">
        <v>4484</v>
      </c>
    </row>
    <row r="10" spans="2:19" s="67" customFormat="1" x14ac:dyDescent="0.25">
      <c r="B10" s="58">
        <v>35225821</v>
      </c>
      <c r="C10" s="58">
        <v>7</v>
      </c>
      <c r="D10" s="60">
        <v>0.95</v>
      </c>
      <c r="E10" s="61" t="s">
        <v>315</v>
      </c>
      <c r="F10" s="59" t="s">
        <v>314</v>
      </c>
      <c r="G10" s="62">
        <v>177</v>
      </c>
      <c r="H10" s="63">
        <v>21.29644667592169</v>
      </c>
      <c r="I10" s="59">
        <v>1288</v>
      </c>
      <c r="J10" s="60">
        <v>7.2500155067644982</v>
      </c>
      <c r="K10" s="60">
        <v>4.0960539586240102E-2</v>
      </c>
      <c r="L10" s="58" t="s">
        <v>4588</v>
      </c>
      <c r="M10" s="69">
        <v>0</v>
      </c>
      <c r="N10" s="70">
        <v>5016</v>
      </c>
      <c r="O10" s="70">
        <v>0</v>
      </c>
      <c r="P10" s="71">
        <v>0</v>
      </c>
      <c r="Q10" s="65" t="str">
        <f t="shared" si="0"/>
        <v>Underground</v>
      </c>
      <c r="R10" s="61" t="str">
        <f>INDEX(Mapping!$C$4:$C$24,MATCH($C10,Mapping!$D$4:$D$24,0))</f>
        <v>Scoping</v>
      </c>
      <c r="S10" s="61" t="s">
        <v>4484</v>
      </c>
    </row>
    <row r="11" spans="2:19" s="67" customFormat="1" x14ac:dyDescent="0.25">
      <c r="B11" s="58">
        <v>35061206</v>
      </c>
      <c r="C11" s="59">
        <v>20</v>
      </c>
      <c r="D11" s="60">
        <v>1.77</v>
      </c>
      <c r="E11" s="61" t="s">
        <v>392</v>
      </c>
      <c r="F11" s="59" t="s">
        <v>397</v>
      </c>
      <c r="G11" s="62">
        <v>201</v>
      </c>
      <c r="H11" s="63">
        <v>17.747259940771038</v>
      </c>
      <c r="I11" s="59">
        <v>2144</v>
      </c>
      <c r="J11" s="60">
        <v>1.2469265010419446</v>
      </c>
      <c r="K11" s="60">
        <v>6.2036144330445001E-3</v>
      </c>
      <c r="L11" s="59" t="s">
        <v>4468</v>
      </c>
      <c r="M11" s="64">
        <v>9345.6</v>
      </c>
      <c r="N11" s="65">
        <v>0</v>
      </c>
      <c r="O11" s="65">
        <v>0</v>
      </c>
      <c r="P11" s="66">
        <v>0</v>
      </c>
      <c r="Q11" s="65" t="str">
        <f t="shared" si="0"/>
        <v>Overhead</v>
      </c>
      <c r="R11" s="61" t="str">
        <f>INDEX(Mapping!$C$4:$C$24,MATCH($C11,Mapping!$D$4:$D$24,0))</f>
        <v>Construction</v>
      </c>
      <c r="S11" s="61" t="s">
        <v>4471</v>
      </c>
    </row>
    <row r="12" spans="2:19" s="67" customFormat="1" x14ac:dyDescent="0.25">
      <c r="B12" s="58">
        <v>35117443</v>
      </c>
      <c r="C12" s="59">
        <v>20</v>
      </c>
      <c r="D12" s="60">
        <v>2.16</v>
      </c>
      <c r="E12" s="61" t="s">
        <v>392</v>
      </c>
      <c r="F12" s="59" t="s">
        <v>397</v>
      </c>
      <c r="G12" s="62">
        <v>201</v>
      </c>
      <c r="H12" s="63">
        <v>17.747259940771038</v>
      </c>
      <c r="I12" s="59">
        <v>2144</v>
      </c>
      <c r="J12" s="60">
        <v>1.2469265010419446</v>
      </c>
      <c r="K12" s="60">
        <v>6.2036144330445001E-3</v>
      </c>
      <c r="L12" s="59" t="s">
        <v>4468</v>
      </c>
      <c r="M12" s="64">
        <v>11404.800000000001</v>
      </c>
      <c r="N12" s="65">
        <v>0</v>
      </c>
      <c r="O12" s="65">
        <v>0</v>
      </c>
      <c r="P12" s="66">
        <v>0</v>
      </c>
      <c r="Q12" s="65" t="str">
        <f t="shared" si="0"/>
        <v>Overhead</v>
      </c>
      <c r="R12" s="61" t="str">
        <f>INDEX(Mapping!$C$4:$C$24,MATCH($C12,Mapping!$D$4:$D$24,0))</f>
        <v>Construction</v>
      </c>
      <c r="S12" s="61" t="s">
        <v>4471</v>
      </c>
    </row>
    <row r="13" spans="2:19" s="67" customFormat="1" ht="15.75" customHeight="1" x14ac:dyDescent="0.25">
      <c r="B13" s="58">
        <v>35061212</v>
      </c>
      <c r="C13" s="59">
        <v>20</v>
      </c>
      <c r="D13" s="60">
        <v>1.79</v>
      </c>
      <c r="E13" s="61" t="s">
        <v>392</v>
      </c>
      <c r="F13" s="59" t="s">
        <v>397</v>
      </c>
      <c r="G13" s="62">
        <v>201</v>
      </c>
      <c r="H13" s="63">
        <v>17.747259940771038</v>
      </c>
      <c r="I13" s="59">
        <v>2144</v>
      </c>
      <c r="J13" s="60">
        <v>1.2469265010419446</v>
      </c>
      <c r="K13" s="60">
        <v>6.2036144330445001E-3</v>
      </c>
      <c r="L13" s="59" t="s">
        <v>4468</v>
      </c>
      <c r="M13" s="64">
        <v>9451.2000000000007</v>
      </c>
      <c r="N13" s="65">
        <v>0</v>
      </c>
      <c r="O13" s="65">
        <v>0</v>
      </c>
      <c r="P13" s="66">
        <v>0</v>
      </c>
      <c r="Q13" s="65" t="str">
        <f t="shared" si="0"/>
        <v>Overhead</v>
      </c>
      <c r="R13" s="61" t="str">
        <f>INDEX(Mapping!$C$4:$C$24,MATCH($C13,Mapping!$D$4:$D$24,0))</f>
        <v>Construction</v>
      </c>
      <c r="S13" s="61" t="s">
        <v>4471</v>
      </c>
    </row>
    <row r="14" spans="2:19" s="67" customFormat="1" x14ac:dyDescent="0.25">
      <c r="B14" s="58">
        <v>35115151</v>
      </c>
      <c r="C14" s="59">
        <v>20</v>
      </c>
      <c r="D14" s="60">
        <v>1.9</v>
      </c>
      <c r="E14" s="61" t="s">
        <v>392</v>
      </c>
      <c r="F14" s="59" t="s">
        <v>397</v>
      </c>
      <c r="G14" s="62">
        <v>201</v>
      </c>
      <c r="H14" s="63">
        <v>17.747259940771038</v>
      </c>
      <c r="I14" s="59">
        <v>2144</v>
      </c>
      <c r="J14" s="60">
        <v>1.2469265010419446</v>
      </c>
      <c r="K14" s="60">
        <v>6.2036144330445001E-3</v>
      </c>
      <c r="L14" s="59" t="s">
        <v>4468</v>
      </c>
      <c r="M14" s="64">
        <v>10032</v>
      </c>
      <c r="N14" s="65">
        <v>0</v>
      </c>
      <c r="O14" s="65">
        <v>0</v>
      </c>
      <c r="P14" s="66">
        <v>0</v>
      </c>
      <c r="Q14" s="65" t="str">
        <f t="shared" si="0"/>
        <v>Overhead</v>
      </c>
      <c r="R14" s="61" t="str">
        <f>INDEX(Mapping!$C$4:$C$24,MATCH($C14,Mapping!$D$4:$D$24,0))</f>
        <v>Construction</v>
      </c>
      <c r="S14" s="61" t="s">
        <v>4471</v>
      </c>
    </row>
    <row r="15" spans="2:19" s="67" customFormat="1" x14ac:dyDescent="0.25">
      <c r="B15" s="58">
        <v>35223036</v>
      </c>
      <c r="C15" s="59">
        <v>8</v>
      </c>
      <c r="D15" s="60">
        <v>0.05</v>
      </c>
      <c r="E15" s="61" t="s">
        <v>447</v>
      </c>
      <c r="F15" s="59" t="s">
        <v>453</v>
      </c>
      <c r="G15" s="62">
        <v>26</v>
      </c>
      <c r="H15" s="63">
        <v>3.4177472988151649E-3</v>
      </c>
      <c r="I15" s="59">
        <v>2134</v>
      </c>
      <c r="J15" s="60">
        <v>0.1668530363138972</v>
      </c>
      <c r="K15" s="60">
        <v>6.4174244736114302E-3</v>
      </c>
      <c r="L15" s="59" t="s">
        <v>4588</v>
      </c>
      <c r="M15" s="64">
        <v>0</v>
      </c>
      <c r="N15" s="65">
        <v>264</v>
      </c>
      <c r="O15" s="65">
        <v>0</v>
      </c>
      <c r="P15" s="66">
        <v>0</v>
      </c>
      <c r="Q15" s="65" t="str">
        <f t="shared" si="0"/>
        <v>Underground</v>
      </c>
      <c r="R15" s="61" t="str">
        <f>INDEX(Mapping!$C$4:$C$24,MATCH($C15,Mapping!$D$4:$D$24,0))</f>
        <v>Scoping</v>
      </c>
      <c r="S15" s="61" t="s">
        <v>4481</v>
      </c>
    </row>
    <row r="16" spans="2:19" s="67" customFormat="1" x14ac:dyDescent="0.25">
      <c r="B16" s="58">
        <v>35217268</v>
      </c>
      <c r="C16" s="58">
        <v>13</v>
      </c>
      <c r="D16" s="60">
        <v>4.0599999999999996</v>
      </c>
      <c r="E16" s="68" t="s">
        <v>457</v>
      </c>
      <c r="F16" s="58" t="s">
        <v>456</v>
      </c>
      <c r="G16" s="62">
        <v>13</v>
      </c>
      <c r="H16" s="63">
        <v>4.8007878256915042</v>
      </c>
      <c r="I16" s="59">
        <v>11</v>
      </c>
      <c r="J16" s="60">
        <v>9.5538678011782601</v>
      </c>
      <c r="K16" s="60">
        <v>0.73491290778294305</v>
      </c>
      <c r="L16" s="58" t="s">
        <v>4475</v>
      </c>
      <c r="M16" s="69">
        <v>11774.4</v>
      </c>
      <c r="N16" s="70">
        <v>9662.4</v>
      </c>
      <c r="O16" s="70">
        <v>0</v>
      </c>
      <c r="P16" s="71">
        <v>0</v>
      </c>
      <c r="Q16" s="65" t="str">
        <f t="shared" si="0"/>
        <v>Hybrid</v>
      </c>
      <c r="R16" s="61" t="str">
        <f>INDEX(Mapping!$C$4:$C$24,MATCH($C16,Mapping!$D$4:$D$24,0))</f>
        <v>Scoping</v>
      </c>
      <c r="S16" s="61" t="s">
        <v>4477</v>
      </c>
    </row>
    <row r="17" spans="2:19" s="67" customFormat="1" x14ac:dyDescent="0.25">
      <c r="B17" s="58">
        <v>35224712</v>
      </c>
      <c r="C17" s="58">
        <v>8</v>
      </c>
      <c r="D17" s="60">
        <v>1.73</v>
      </c>
      <c r="E17" s="68" t="s">
        <v>457</v>
      </c>
      <c r="F17" s="58" t="s">
        <v>456</v>
      </c>
      <c r="G17" s="62">
        <v>13</v>
      </c>
      <c r="H17" s="63">
        <v>4.8007878256915042</v>
      </c>
      <c r="I17" s="59">
        <v>11</v>
      </c>
      <c r="J17" s="60">
        <v>9.5538678011782601</v>
      </c>
      <c r="K17" s="60">
        <v>0.73491290778294305</v>
      </c>
      <c r="L17" s="58" t="s">
        <v>4475</v>
      </c>
      <c r="M17" s="69">
        <v>0</v>
      </c>
      <c r="N17" s="70">
        <v>0</v>
      </c>
      <c r="O17" s="70">
        <v>0</v>
      </c>
      <c r="P17" s="71">
        <v>0</v>
      </c>
      <c r="Q17" s="65" t="str">
        <f t="shared" si="0"/>
        <v>TBD</v>
      </c>
      <c r="R17" s="61" t="str">
        <f>INDEX(Mapping!$C$4:$C$24,MATCH($C17,Mapping!$D$4:$D$24,0))</f>
        <v>Scoping</v>
      </c>
      <c r="S17" s="61" t="s">
        <v>4477</v>
      </c>
    </row>
    <row r="18" spans="2:19" s="67" customFormat="1" x14ac:dyDescent="0.25">
      <c r="B18" s="58">
        <v>35224713</v>
      </c>
      <c r="C18" s="58">
        <v>8</v>
      </c>
      <c r="D18" s="60">
        <v>1.83</v>
      </c>
      <c r="E18" s="68" t="s">
        <v>457</v>
      </c>
      <c r="F18" s="58" t="s">
        <v>456</v>
      </c>
      <c r="G18" s="62">
        <v>13</v>
      </c>
      <c r="H18" s="63">
        <v>4.8007878256915042</v>
      </c>
      <c r="I18" s="59">
        <v>11</v>
      </c>
      <c r="J18" s="60">
        <v>9.5538678011782601</v>
      </c>
      <c r="K18" s="60">
        <v>0.73491290778294305</v>
      </c>
      <c r="L18" s="58" t="s">
        <v>4475</v>
      </c>
      <c r="M18" s="69">
        <v>0</v>
      </c>
      <c r="N18" s="70">
        <v>0</v>
      </c>
      <c r="O18" s="70">
        <v>0</v>
      </c>
      <c r="P18" s="71">
        <v>0</v>
      </c>
      <c r="Q18" s="65" t="str">
        <f t="shared" si="0"/>
        <v>TBD</v>
      </c>
      <c r="R18" s="61" t="str">
        <f>INDEX(Mapping!$C$4:$C$24,MATCH($C18,Mapping!$D$4:$D$24,0))</f>
        <v>Scoping</v>
      </c>
      <c r="S18" s="61" t="s">
        <v>4477</v>
      </c>
    </row>
    <row r="19" spans="2:19" s="67" customFormat="1" x14ac:dyDescent="0.25">
      <c r="B19" s="58">
        <v>35223062</v>
      </c>
      <c r="C19" s="59">
        <v>8</v>
      </c>
      <c r="D19" s="60">
        <v>0.18</v>
      </c>
      <c r="E19" s="61" t="s">
        <v>529</v>
      </c>
      <c r="F19" s="59" t="s">
        <v>530</v>
      </c>
      <c r="G19" s="62">
        <v>20</v>
      </c>
      <c r="H19" s="63">
        <v>0.42401803587081976</v>
      </c>
      <c r="I19" s="59">
        <v>3098</v>
      </c>
      <c r="J19" s="60">
        <v>1.74139894046229E-4</v>
      </c>
      <c r="K19" s="60">
        <v>8.7069947023114492E-6</v>
      </c>
      <c r="L19" s="59" t="s">
        <v>4469</v>
      </c>
      <c r="M19" s="64">
        <v>0</v>
      </c>
      <c r="N19" s="65">
        <v>950.4</v>
      </c>
      <c r="O19" s="65">
        <v>0</v>
      </c>
      <c r="P19" s="66">
        <v>0</v>
      </c>
      <c r="Q19" s="65" t="str">
        <f t="shared" si="0"/>
        <v>Underground</v>
      </c>
      <c r="R19" s="61" t="str">
        <f>INDEX(Mapping!$C$4:$C$24,MATCH($C19,Mapping!$D$4:$D$24,0))</f>
        <v>Scoping</v>
      </c>
      <c r="S19" s="61" t="s">
        <v>4481</v>
      </c>
    </row>
    <row r="20" spans="2:19" s="67" customFormat="1" x14ac:dyDescent="0.25">
      <c r="B20" s="58">
        <v>35223061</v>
      </c>
      <c r="C20" s="59">
        <v>8</v>
      </c>
      <c r="D20" s="60">
        <v>0.9</v>
      </c>
      <c r="E20" s="61" t="s">
        <v>529</v>
      </c>
      <c r="F20" s="59" t="s">
        <v>531</v>
      </c>
      <c r="G20" s="62">
        <v>178</v>
      </c>
      <c r="H20" s="63">
        <v>11.216001152655066</v>
      </c>
      <c r="I20" s="59">
        <v>1477</v>
      </c>
      <c r="J20" s="60">
        <v>5.2283565049877918</v>
      </c>
      <c r="K20" s="60">
        <v>2.9372789353864E-2</v>
      </c>
      <c r="L20" s="59" t="s">
        <v>4588</v>
      </c>
      <c r="M20" s="64">
        <v>0</v>
      </c>
      <c r="N20" s="65">
        <v>4752</v>
      </c>
      <c r="O20" s="65">
        <v>0</v>
      </c>
      <c r="P20" s="66">
        <v>0</v>
      </c>
      <c r="Q20" s="65" t="str">
        <f t="shared" si="0"/>
        <v>Underground</v>
      </c>
      <c r="R20" s="61" t="str">
        <f>INDEX(Mapping!$C$4:$C$24,MATCH($C20,Mapping!$D$4:$D$24,0))</f>
        <v>Scoping</v>
      </c>
      <c r="S20" s="61" t="s">
        <v>4481</v>
      </c>
    </row>
    <row r="21" spans="2:19" s="67" customFormat="1" x14ac:dyDescent="0.25">
      <c r="B21" s="58">
        <v>35114100</v>
      </c>
      <c r="C21" s="59">
        <v>20</v>
      </c>
      <c r="D21" s="60">
        <v>1.04</v>
      </c>
      <c r="E21" s="61" t="s">
        <v>611</v>
      </c>
      <c r="F21" s="59" t="s">
        <v>621</v>
      </c>
      <c r="G21" s="62">
        <v>185</v>
      </c>
      <c r="H21" s="63">
        <v>15.07341914252194</v>
      </c>
      <c r="I21" s="59">
        <v>2464</v>
      </c>
      <c r="J21" s="60">
        <v>0.3933956785559482</v>
      </c>
      <c r="K21" s="60">
        <v>2.1264631273294498E-3</v>
      </c>
      <c r="L21" s="59" t="s">
        <v>4468</v>
      </c>
      <c r="M21" s="64">
        <v>5491.2</v>
      </c>
      <c r="N21" s="65">
        <v>0</v>
      </c>
      <c r="O21" s="65">
        <v>0</v>
      </c>
      <c r="P21" s="66">
        <v>0</v>
      </c>
      <c r="Q21" s="65" t="str">
        <f t="shared" si="0"/>
        <v>Overhead</v>
      </c>
      <c r="R21" s="61" t="str">
        <f>INDEX(Mapping!$C$4:$C$24,MATCH($C21,Mapping!$D$4:$D$24,0))</f>
        <v>Construction</v>
      </c>
      <c r="S21" s="61" t="s">
        <v>4471</v>
      </c>
    </row>
    <row r="22" spans="2:19" s="67" customFormat="1" x14ac:dyDescent="0.25">
      <c r="B22" s="58">
        <v>35192280</v>
      </c>
      <c r="C22" s="59">
        <v>13</v>
      </c>
      <c r="D22" s="60">
        <v>2.73</v>
      </c>
      <c r="E22" s="61" t="s">
        <v>772</v>
      </c>
      <c r="F22" s="59" t="s">
        <v>777</v>
      </c>
      <c r="G22" s="62">
        <v>174</v>
      </c>
      <c r="H22" s="63">
        <v>19.399195081280546</v>
      </c>
      <c r="I22" s="59">
        <v>377</v>
      </c>
      <c r="J22" s="60">
        <v>32.632874338333039</v>
      </c>
      <c r="K22" s="60">
        <v>0.18754525481800599</v>
      </c>
      <c r="L22" s="59" t="s">
        <v>4468</v>
      </c>
      <c r="M22" s="64">
        <v>7550.4</v>
      </c>
      <c r="N22" s="65">
        <v>6864</v>
      </c>
      <c r="O22" s="65">
        <v>0</v>
      </c>
      <c r="P22" s="66">
        <v>0</v>
      </c>
      <c r="Q22" s="65" t="str">
        <f t="shared" si="0"/>
        <v>Hybrid</v>
      </c>
      <c r="R22" s="61" t="str">
        <f>INDEX(Mapping!$C$4:$C$24,MATCH($C22,Mapping!$D$4:$D$24,0))</f>
        <v>Scoping</v>
      </c>
      <c r="S22" s="61" t="s">
        <v>4479</v>
      </c>
    </row>
    <row r="23" spans="2:19" s="67" customFormat="1" x14ac:dyDescent="0.25">
      <c r="B23" s="58">
        <v>35225593</v>
      </c>
      <c r="C23" s="59">
        <v>9</v>
      </c>
      <c r="D23" s="60">
        <v>1.05</v>
      </c>
      <c r="E23" s="61" t="s">
        <v>772</v>
      </c>
      <c r="F23" s="59" t="s">
        <v>777</v>
      </c>
      <c r="G23" s="62">
        <v>174</v>
      </c>
      <c r="H23" s="63">
        <v>19.399195081280546</v>
      </c>
      <c r="I23" s="59">
        <v>377</v>
      </c>
      <c r="J23" s="60">
        <v>32.632874338333039</v>
      </c>
      <c r="K23" s="60">
        <v>0.18754525481800599</v>
      </c>
      <c r="L23" s="59" t="s">
        <v>4468</v>
      </c>
      <c r="M23" s="64">
        <v>5544</v>
      </c>
      <c r="N23" s="65">
        <v>0</v>
      </c>
      <c r="O23" s="65">
        <v>0</v>
      </c>
      <c r="P23" s="66">
        <v>0</v>
      </c>
      <c r="Q23" s="65" t="str">
        <f t="shared" si="0"/>
        <v>Overhead</v>
      </c>
      <c r="R23" s="61" t="str">
        <f>INDEX(Mapping!$C$4:$C$24,MATCH($C23,Mapping!$D$4:$D$24,0))</f>
        <v>Scoping</v>
      </c>
      <c r="S23" s="61" t="s">
        <v>4479</v>
      </c>
    </row>
    <row r="24" spans="2:19" s="67" customFormat="1" x14ac:dyDescent="0.25">
      <c r="B24" s="58">
        <v>35219097</v>
      </c>
      <c r="C24" s="58">
        <v>9</v>
      </c>
      <c r="D24" s="60">
        <v>2.36</v>
      </c>
      <c r="E24" s="68" t="s">
        <v>842</v>
      </c>
      <c r="F24" s="58" t="s">
        <v>852</v>
      </c>
      <c r="G24" s="62">
        <v>27</v>
      </c>
      <c r="H24" s="63">
        <v>2.4276836459869919</v>
      </c>
      <c r="I24" s="59">
        <v>22</v>
      </c>
      <c r="J24" s="60">
        <v>16.084829794130496</v>
      </c>
      <c r="K24" s="60">
        <v>0.59573443681964799</v>
      </c>
      <c r="L24" s="58" t="s">
        <v>4469</v>
      </c>
      <c r="M24" s="69">
        <v>12460.8</v>
      </c>
      <c r="N24" s="70">
        <v>0</v>
      </c>
      <c r="O24" s="70">
        <v>0</v>
      </c>
      <c r="P24" s="71">
        <v>0</v>
      </c>
      <c r="Q24" s="65" t="str">
        <f t="shared" si="0"/>
        <v>Overhead</v>
      </c>
      <c r="R24" s="61" t="str">
        <f>INDEX(Mapping!$C$4:$C$24,MATCH($C24,Mapping!$D$4:$D$24,0))</f>
        <v>Scoping</v>
      </c>
      <c r="S24" s="61" t="s">
        <v>4472</v>
      </c>
    </row>
    <row r="25" spans="2:19" s="67" customFormat="1" x14ac:dyDescent="0.25">
      <c r="B25" s="58">
        <v>35227260</v>
      </c>
      <c r="C25" s="58">
        <v>8</v>
      </c>
      <c r="D25" s="60">
        <v>2.36</v>
      </c>
      <c r="E25" s="68" t="s">
        <v>842</v>
      </c>
      <c r="F25" s="58" t="s">
        <v>852</v>
      </c>
      <c r="G25" s="62">
        <v>27</v>
      </c>
      <c r="H25" s="63">
        <v>2.4276836459869919</v>
      </c>
      <c r="I25" s="59">
        <v>22</v>
      </c>
      <c r="J25" s="60">
        <v>16.084829794130496</v>
      </c>
      <c r="K25" s="60">
        <v>0.59573443681964799</v>
      </c>
      <c r="L25" s="58" t="s">
        <v>4469</v>
      </c>
      <c r="M25" s="69">
        <v>12460.8</v>
      </c>
      <c r="N25" s="70">
        <v>0</v>
      </c>
      <c r="O25" s="70">
        <v>0</v>
      </c>
      <c r="P25" s="71">
        <v>0</v>
      </c>
      <c r="Q25" s="65" t="str">
        <f t="shared" si="0"/>
        <v>Overhead</v>
      </c>
      <c r="R25" s="61" t="str">
        <f>INDEX(Mapping!$C$4:$C$24,MATCH($C25,Mapping!$D$4:$D$24,0))</f>
        <v>Scoping</v>
      </c>
      <c r="S25" s="61" t="s">
        <v>4472</v>
      </c>
    </row>
    <row r="26" spans="2:19" s="67" customFormat="1" x14ac:dyDescent="0.25">
      <c r="B26" s="58">
        <v>35227261</v>
      </c>
      <c r="C26" s="58">
        <v>8</v>
      </c>
      <c r="D26" s="60">
        <v>2.16</v>
      </c>
      <c r="E26" s="68" t="s">
        <v>842</v>
      </c>
      <c r="F26" s="58" t="s">
        <v>852</v>
      </c>
      <c r="G26" s="62">
        <v>27</v>
      </c>
      <c r="H26" s="63">
        <v>2.4276836459869919</v>
      </c>
      <c r="I26" s="59">
        <v>22</v>
      </c>
      <c r="J26" s="60">
        <v>16.084829794130496</v>
      </c>
      <c r="K26" s="60">
        <v>0.59573443681964799</v>
      </c>
      <c r="L26" s="58" t="s">
        <v>4469</v>
      </c>
      <c r="M26" s="69">
        <v>11404.800000000001</v>
      </c>
      <c r="N26" s="70">
        <v>0</v>
      </c>
      <c r="O26" s="70">
        <v>0</v>
      </c>
      <c r="P26" s="71">
        <v>0</v>
      </c>
      <c r="Q26" s="65" t="str">
        <f t="shared" si="0"/>
        <v>Overhead</v>
      </c>
      <c r="R26" s="61" t="str">
        <f>INDEX(Mapping!$C$4:$C$24,MATCH($C26,Mapping!$D$4:$D$24,0))</f>
        <v>Scoping</v>
      </c>
      <c r="S26" s="61" t="s">
        <v>4472</v>
      </c>
    </row>
    <row r="27" spans="2:19" s="67" customFormat="1" x14ac:dyDescent="0.25">
      <c r="B27" s="58">
        <v>35227262</v>
      </c>
      <c r="C27" s="58">
        <v>8</v>
      </c>
      <c r="D27" s="60">
        <v>1.17</v>
      </c>
      <c r="E27" s="68" t="s">
        <v>842</v>
      </c>
      <c r="F27" s="58" t="s">
        <v>852</v>
      </c>
      <c r="G27" s="62">
        <v>27</v>
      </c>
      <c r="H27" s="63">
        <v>2.4276836459869919</v>
      </c>
      <c r="I27" s="59">
        <v>22</v>
      </c>
      <c r="J27" s="60">
        <v>16.084829794130496</v>
      </c>
      <c r="K27" s="60">
        <v>0.59573443681964799</v>
      </c>
      <c r="L27" s="58" t="s">
        <v>4469</v>
      </c>
      <c r="M27" s="69">
        <v>6177.5999999999995</v>
      </c>
      <c r="N27" s="70">
        <v>0</v>
      </c>
      <c r="O27" s="70">
        <v>0</v>
      </c>
      <c r="P27" s="71">
        <v>0</v>
      </c>
      <c r="Q27" s="65" t="str">
        <f t="shared" si="0"/>
        <v>Overhead</v>
      </c>
      <c r="R27" s="61" t="str">
        <f>INDEX(Mapping!$C$4:$C$24,MATCH($C27,Mapping!$D$4:$D$24,0))</f>
        <v>Scoping</v>
      </c>
      <c r="S27" s="61" t="s">
        <v>4472</v>
      </c>
    </row>
    <row r="28" spans="2:19" s="67" customFormat="1" x14ac:dyDescent="0.25">
      <c r="B28" s="72">
        <v>35054184</v>
      </c>
      <c r="C28" s="59">
        <v>9</v>
      </c>
      <c r="D28" s="60">
        <v>0.91</v>
      </c>
      <c r="E28" s="61" t="s">
        <v>856</v>
      </c>
      <c r="F28" s="59" t="s">
        <v>855</v>
      </c>
      <c r="G28" s="62">
        <v>76</v>
      </c>
      <c r="H28" s="63">
        <v>9.1336080573515233</v>
      </c>
      <c r="I28" s="59">
        <v>606</v>
      </c>
      <c r="J28" s="60">
        <v>9.8207301508378553</v>
      </c>
      <c r="K28" s="60">
        <v>0.129220133563656</v>
      </c>
      <c r="L28" s="59" t="s">
        <v>4468</v>
      </c>
      <c r="M28" s="64">
        <v>4804.8</v>
      </c>
      <c r="N28" s="65">
        <v>0</v>
      </c>
      <c r="O28" s="65">
        <v>0</v>
      </c>
      <c r="P28" s="66">
        <v>0</v>
      </c>
      <c r="Q28" s="65" t="str">
        <f t="shared" si="0"/>
        <v>Overhead</v>
      </c>
      <c r="R28" s="61" t="str">
        <f>INDEX(Mapping!$C$4:$C$24,MATCH($C28,Mapping!$D$4:$D$24,0))</f>
        <v>Scoping</v>
      </c>
      <c r="S28" s="61" t="s">
        <v>4476</v>
      </c>
    </row>
    <row r="29" spans="2:19" s="67" customFormat="1" x14ac:dyDescent="0.25">
      <c r="B29" s="58">
        <v>35226659</v>
      </c>
      <c r="C29" s="59">
        <v>8</v>
      </c>
      <c r="D29" s="60">
        <v>1.88</v>
      </c>
      <c r="E29" s="61" t="s">
        <v>856</v>
      </c>
      <c r="F29" s="59" t="s">
        <v>855</v>
      </c>
      <c r="G29" s="62">
        <v>76</v>
      </c>
      <c r="H29" s="63">
        <v>9.1336080573515233</v>
      </c>
      <c r="I29" s="59">
        <v>606</v>
      </c>
      <c r="J29" s="60">
        <v>9.8207301508378553</v>
      </c>
      <c r="K29" s="60">
        <v>0.129220133563656</v>
      </c>
      <c r="L29" s="59" t="s">
        <v>4468</v>
      </c>
      <c r="M29" s="64">
        <v>5544</v>
      </c>
      <c r="N29" s="65">
        <v>4382.3999999999996</v>
      </c>
      <c r="O29" s="65">
        <v>0</v>
      </c>
      <c r="P29" s="66">
        <v>0</v>
      </c>
      <c r="Q29" s="65" t="str">
        <f t="shared" si="0"/>
        <v>Hybrid</v>
      </c>
      <c r="R29" s="61" t="str">
        <f>INDEX(Mapping!$C$4:$C$24,MATCH($C29,Mapping!$D$4:$D$24,0))</f>
        <v>Scoping</v>
      </c>
      <c r="S29" s="61" t="s">
        <v>4476</v>
      </c>
    </row>
    <row r="30" spans="2:19" s="67" customFormat="1" x14ac:dyDescent="0.25">
      <c r="B30" s="58">
        <v>35226720</v>
      </c>
      <c r="C30" s="59">
        <v>8</v>
      </c>
      <c r="D30" s="60">
        <v>0.52</v>
      </c>
      <c r="E30" s="61" t="s">
        <v>856</v>
      </c>
      <c r="F30" s="59" t="s">
        <v>855</v>
      </c>
      <c r="G30" s="62">
        <v>76</v>
      </c>
      <c r="H30" s="63">
        <v>9.1336080573515233</v>
      </c>
      <c r="I30" s="59">
        <v>606</v>
      </c>
      <c r="J30" s="60">
        <v>9.8207301508378553</v>
      </c>
      <c r="K30" s="60">
        <v>0.129220133563656</v>
      </c>
      <c r="L30" s="59" t="s">
        <v>4468</v>
      </c>
      <c r="M30" s="64">
        <v>2745.6</v>
      </c>
      <c r="N30" s="65">
        <v>0</v>
      </c>
      <c r="O30" s="65">
        <v>0</v>
      </c>
      <c r="P30" s="66">
        <v>0</v>
      </c>
      <c r="Q30" s="65" t="str">
        <f t="shared" si="0"/>
        <v>Overhead</v>
      </c>
      <c r="R30" s="61" t="str">
        <f>INDEX(Mapping!$C$4:$C$24,MATCH($C30,Mapping!$D$4:$D$24,0))</f>
        <v>Scoping</v>
      </c>
      <c r="S30" s="61" t="s">
        <v>4476</v>
      </c>
    </row>
    <row r="31" spans="2:19" s="67" customFormat="1" x14ac:dyDescent="0.25">
      <c r="B31" s="58">
        <v>35226723</v>
      </c>
      <c r="C31" s="59">
        <v>8</v>
      </c>
      <c r="D31" s="60">
        <v>1.04</v>
      </c>
      <c r="E31" s="61" t="s">
        <v>856</v>
      </c>
      <c r="F31" s="59" t="s">
        <v>855</v>
      </c>
      <c r="G31" s="62">
        <v>76</v>
      </c>
      <c r="H31" s="63">
        <v>9.1336080573515233</v>
      </c>
      <c r="I31" s="59">
        <v>606</v>
      </c>
      <c r="J31" s="60">
        <v>9.8207301508378553</v>
      </c>
      <c r="K31" s="60">
        <v>0.129220133563656</v>
      </c>
      <c r="L31" s="59" t="s">
        <v>4468</v>
      </c>
      <c r="M31" s="64">
        <v>1425.6000000000001</v>
      </c>
      <c r="N31" s="65">
        <v>4065.6</v>
      </c>
      <c r="O31" s="65">
        <v>0</v>
      </c>
      <c r="P31" s="66">
        <v>0</v>
      </c>
      <c r="Q31" s="65" t="str">
        <f t="shared" si="0"/>
        <v>Hybrid</v>
      </c>
      <c r="R31" s="61" t="str">
        <f>INDEX(Mapping!$C$4:$C$24,MATCH($C31,Mapping!$D$4:$D$24,0))</f>
        <v>Scoping</v>
      </c>
      <c r="S31" s="61" t="s">
        <v>4476</v>
      </c>
    </row>
    <row r="32" spans="2:19" s="67" customFormat="1" x14ac:dyDescent="0.25">
      <c r="B32" s="58">
        <v>35227204</v>
      </c>
      <c r="C32" s="59">
        <v>8</v>
      </c>
      <c r="D32" s="60">
        <v>1.3</v>
      </c>
      <c r="E32" s="61" t="s">
        <v>856</v>
      </c>
      <c r="F32" s="59" t="s">
        <v>855</v>
      </c>
      <c r="G32" s="62">
        <v>76</v>
      </c>
      <c r="H32" s="63">
        <v>9.1336080573515233</v>
      </c>
      <c r="I32" s="59">
        <v>606</v>
      </c>
      <c r="J32" s="60">
        <v>9.8207301508378553</v>
      </c>
      <c r="K32" s="60">
        <v>0.129220133563656</v>
      </c>
      <c r="L32" s="59" t="s">
        <v>4468</v>
      </c>
      <c r="M32" s="64">
        <v>6864</v>
      </c>
      <c r="N32" s="65">
        <v>0</v>
      </c>
      <c r="O32" s="65">
        <v>0</v>
      </c>
      <c r="P32" s="66">
        <v>0</v>
      </c>
      <c r="Q32" s="65" t="str">
        <f t="shared" si="0"/>
        <v>Overhead</v>
      </c>
      <c r="R32" s="61" t="str">
        <f>INDEX(Mapping!$C$4:$C$24,MATCH($C32,Mapping!$D$4:$D$24,0))</f>
        <v>Scoping</v>
      </c>
      <c r="S32" s="61" t="s">
        <v>4476</v>
      </c>
    </row>
    <row r="33" spans="2:19" s="67" customFormat="1" x14ac:dyDescent="0.25">
      <c r="B33" s="58">
        <v>35219265</v>
      </c>
      <c r="C33" s="58">
        <v>8</v>
      </c>
      <c r="D33" s="60">
        <v>0.9</v>
      </c>
      <c r="E33" s="68" t="s">
        <v>969</v>
      </c>
      <c r="F33" s="58" t="s">
        <v>970</v>
      </c>
      <c r="G33" s="62">
        <v>6</v>
      </c>
      <c r="H33" s="63">
        <v>0.89694034829589175</v>
      </c>
      <c r="I33" s="59">
        <v>33</v>
      </c>
      <c r="J33" s="60">
        <v>3.017442450068418</v>
      </c>
      <c r="K33" s="60">
        <v>0.50290707501140297</v>
      </c>
      <c r="L33" s="58" t="s">
        <v>4475</v>
      </c>
      <c r="M33" s="69">
        <v>4752</v>
      </c>
      <c r="N33" s="70">
        <v>0</v>
      </c>
      <c r="O33" s="70">
        <v>0</v>
      </c>
      <c r="P33" s="71">
        <v>0</v>
      </c>
      <c r="Q33" s="65" t="str">
        <f t="shared" si="0"/>
        <v>Overhead</v>
      </c>
      <c r="R33" s="61" t="str">
        <f>INDEX(Mapping!$C$4:$C$24,MATCH($C33,Mapping!$D$4:$D$24,0))</f>
        <v>Scoping</v>
      </c>
      <c r="S33" s="61" t="s">
        <v>4472</v>
      </c>
    </row>
    <row r="34" spans="2:19" s="67" customFormat="1" x14ac:dyDescent="0.25">
      <c r="B34" s="58">
        <v>35219286</v>
      </c>
      <c r="C34" s="58">
        <v>6</v>
      </c>
      <c r="D34" s="60">
        <v>5.98</v>
      </c>
      <c r="E34" s="68" t="s">
        <v>1049</v>
      </c>
      <c r="F34" s="58" t="s">
        <v>1052</v>
      </c>
      <c r="G34" s="62">
        <v>357</v>
      </c>
      <c r="H34" s="63">
        <v>18.604901027151772</v>
      </c>
      <c r="I34" s="59">
        <v>48</v>
      </c>
      <c r="J34" s="60">
        <v>151.81632260499768</v>
      </c>
      <c r="K34" s="60">
        <v>0.42525580561623999</v>
      </c>
      <c r="L34" s="58" t="s">
        <v>4469</v>
      </c>
      <c r="M34" s="69">
        <v>31574.400000000001</v>
      </c>
      <c r="N34" s="70">
        <v>0</v>
      </c>
      <c r="O34" s="70">
        <v>0</v>
      </c>
      <c r="P34" s="71">
        <v>0</v>
      </c>
      <c r="Q34" s="65" t="str">
        <f t="shared" si="0"/>
        <v>Overhead</v>
      </c>
      <c r="R34" s="61" t="str">
        <f>INDEX(Mapping!$C$4:$C$24,MATCH($C34,Mapping!$D$4:$D$24,0))</f>
        <v>Scoping</v>
      </c>
      <c r="S34" s="61" t="s">
        <v>4472</v>
      </c>
    </row>
    <row r="35" spans="2:19" s="67" customFormat="1" x14ac:dyDescent="0.25">
      <c r="B35" s="58">
        <v>35225825</v>
      </c>
      <c r="C35" s="58">
        <v>6</v>
      </c>
      <c r="D35" s="60">
        <v>10.63</v>
      </c>
      <c r="E35" s="68" t="s">
        <v>1049</v>
      </c>
      <c r="F35" s="58" t="s">
        <v>1052</v>
      </c>
      <c r="G35" s="62">
        <v>357</v>
      </c>
      <c r="H35" s="63">
        <v>18.604901027151772</v>
      </c>
      <c r="I35" s="59">
        <v>48</v>
      </c>
      <c r="J35" s="60">
        <v>151.81632260499768</v>
      </c>
      <c r="K35" s="60">
        <v>0.42525580561623999</v>
      </c>
      <c r="L35" s="58" t="s">
        <v>4469</v>
      </c>
      <c r="M35" s="69">
        <v>56126.400000000001</v>
      </c>
      <c r="N35" s="70">
        <v>0</v>
      </c>
      <c r="O35" s="70">
        <v>0</v>
      </c>
      <c r="P35" s="71">
        <v>0</v>
      </c>
      <c r="Q35" s="65" t="str">
        <f t="shared" si="0"/>
        <v>Overhead</v>
      </c>
      <c r="R35" s="61" t="str">
        <f>INDEX(Mapping!$C$4:$C$24,MATCH($C35,Mapping!$D$4:$D$24,0))</f>
        <v>Scoping</v>
      </c>
      <c r="S35" s="61" t="s">
        <v>4472</v>
      </c>
    </row>
    <row r="36" spans="2:19" s="67" customFormat="1" x14ac:dyDescent="0.25">
      <c r="B36" s="58">
        <v>35026643</v>
      </c>
      <c r="C36" s="59">
        <v>10</v>
      </c>
      <c r="D36" s="60">
        <v>1.4015151515151516</v>
      </c>
      <c r="E36" s="61" t="s">
        <v>1067</v>
      </c>
      <c r="F36" s="59" t="s">
        <v>1069</v>
      </c>
      <c r="G36" s="62">
        <v>417</v>
      </c>
      <c r="H36" s="63">
        <v>37.481591001677998</v>
      </c>
      <c r="I36" s="59">
        <v>666</v>
      </c>
      <c r="J36" s="60">
        <v>48.457615439609938</v>
      </c>
      <c r="K36" s="60">
        <v>0.11620531280481999</v>
      </c>
      <c r="L36" s="59" t="s">
        <v>4469</v>
      </c>
      <c r="M36" s="64">
        <v>7400</v>
      </c>
      <c r="N36" s="65">
        <v>0</v>
      </c>
      <c r="O36" s="65">
        <v>0</v>
      </c>
      <c r="P36" s="66">
        <v>0</v>
      </c>
      <c r="Q36" s="65" t="str">
        <f t="shared" si="0"/>
        <v>Overhead</v>
      </c>
      <c r="R36" s="61" t="str">
        <f>INDEX(Mapping!$C$4:$C$24,MATCH($C36,Mapping!$D$4:$D$24,0))</f>
        <v>Scoping</v>
      </c>
      <c r="S36" s="61" t="s">
        <v>4476</v>
      </c>
    </row>
    <row r="37" spans="2:19" s="67" customFormat="1" x14ac:dyDescent="0.25">
      <c r="B37" s="58">
        <v>35192290</v>
      </c>
      <c r="C37" s="59">
        <v>11</v>
      </c>
      <c r="D37" s="60">
        <v>5.0003787878787875</v>
      </c>
      <c r="E37" s="61" t="s">
        <v>1086</v>
      </c>
      <c r="F37" s="59" t="s">
        <v>1087</v>
      </c>
      <c r="G37" s="62">
        <v>541</v>
      </c>
      <c r="H37" s="63">
        <v>44.191450064789123</v>
      </c>
      <c r="I37" s="59">
        <v>811</v>
      </c>
      <c r="J37" s="60">
        <v>49.924029963004408</v>
      </c>
      <c r="K37" s="60">
        <v>9.2281016567475796E-2</v>
      </c>
      <c r="L37" s="59" t="s">
        <v>4468</v>
      </c>
      <c r="M37" s="64">
        <v>26402</v>
      </c>
      <c r="N37" s="65">
        <v>0</v>
      </c>
      <c r="O37" s="65">
        <v>0</v>
      </c>
      <c r="P37" s="66">
        <v>0</v>
      </c>
      <c r="Q37" s="65" t="str">
        <f t="shared" si="0"/>
        <v>Overhead</v>
      </c>
      <c r="R37" s="61" t="str">
        <f>INDEX(Mapping!$C$4:$C$24,MATCH($C37,Mapping!$D$4:$D$24,0))</f>
        <v>Scoping</v>
      </c>
      <c r="S37" s="61" t="s">
        <v>4467</v>
      </c>
    </row>
    <row r="38" spans="2:19" s="67" customFormat="1" x14ac:dyDescent="0.25">
      <c r="B38" s="58">
        <v>35192291</v>
      </c>
      <c r="C38" s="59">
        <v>11</v>
      </c>
      <c r="D38" s="60">
        <v>0.48000000000000004</v>
      </c>
      <c r="E38" s="61" t="s">
        <v>1086</v>
      </c>
      <c r="F38" s="59" t="s">
        <v>1087</v>
      </c>
      <c r="G38" s="62">
        <v>541</v>
      </c>
      <c r="H38" s="63">
        <v>44.191450064789123</v>
      </c>
      <c r="I38" s="59">
        <v>811</v>
      </c>
      <c r="J38" s="60">
        <v>49.924029963004408</v>
      </c>
      <c r="K38" s="60">
        <v>9.2281016567475796E-2</v>
      </c>
      <c r="L38" s="59" t="s">
        <v>4468</v>
      </c>
      <c r="M38" s="64">
        <v>0</v>
      </c>
      <c r="N38" s="65">
        <v>2534.4</v>
      </c>
      <c r="O38" s="65">
        <v>0</v>
      </c>
      <c r="P38" s="66">
        <v>0</v>
      </c>
      <c r="Q38" s="65" t="str">
        <f t="shared" si="0"/>
        <v>Underground</v>
      </c>
      <c r="R38" s="61" t="str">
        <f>INDEX(Mapping!$C$4:$C$24,MATCH($C38,Mapping!$D$4:$D$24,0))</f>
        <v>Scoping</v>
      </c>
      <c r="S38" s="61" t="s">
        <v>4467</v>
      </c>
    </row>
    <row r="39" spans="2:19" s="67" customFormat="1" x14ac:dyDescent="0.25">
      <c r="B39" s="58">
        <v>35226845</v>
      </c>
      <c r="C39" s="59">
        <v>8</v>
      </c>
      <c r="D39" s="60">
        <v>2.62</v>
      </c>
      <c r="E39" s="61" t="s">
        <v>1086</v>
      </c>
      <c r="F39" s="59" t="s">
        <v>1087</v>
      </c>
      <c r="G39" s="62">
        <v>541</v>
      </c>
      <c r="H39" s="63">
        <v>44.191450064789123</v>
      </c>
      <c r="I39" s="59">
        <v>811</v>
      </c>
      <c r="J39" s="60">
        <v>49.924029963004408</v>
      </c>
      <c r="K39" s="60">
        <v>9.2281016567475796E-2</v>
      </c>
      <c r="L39" s="59" t="s">
        <v>4468</v>
      </c>
      <c r="M39" s="64">
        <v>13833.6</v>
      </c>
      <c r="N39" s="65">
        <v>0</v>
      </c>
      <c r="O39" s="65">
        <v>0</v>
      </c>
      <c r="P39" s="66">
        <v>0</v>
      </c>
      <c r="Q39" s="65" t="str">
        <f t="shared" si="0"/>
        <v>Overhead</v>
      </c>
      <c r="R39" s="61" t="str">
        <f>INDEX(Mapping!$C$4:$C$24,MATCH($C39,Mapping!$D$4:$D$24,0))</f>
        <v>Scoping</v>
      </c>
      <c r="S39" s="61" t="s">
        <v>4467</v>
      </c>
    </row>
    <row r="40" spans="2:19" s="67" customFormat="1" x14ac:dyDescent="0.25">
      <c r="B40" s="58">
        <v>35223063</v>
      </c>
      <c r="C40" s="59">
        <v>8</v>
      </c>
      <c r="D40" s="60">
        <v>1.93</v>
      </c>
      <c r="E40" s="61" t="s">
        <v>1113</v>
      </c>
      <c r="F40" s="59" t="s">
        <v>1122</v>
      </c>
      <c r="G40" s="62">
        <v>191</v>
      </c>
      <c r="H40" s="63">
        <v>3.1203148217925047</v>
      </c>
      <c r="I40" s="59">
        <v>2048</v>
      </c>
      <c r="J40" s="60">
        <v>1.5266650751433082</v>
      </c>
      <c r="K40" s="60">
        <v>7.9930108646246497E-3</v>
      </c>
      <c r="L40" s="59" t="s">
        <v>4469</v>
      </c>
      <c r="M40" s="64">
        <v>0</v>
      </c>
      <c r="N40" s="65">
        <v>10560</v>
      </c>
      <c r="O40" s="65">
        <v>0</v>
      </c>
      <c r="P40" s="66">
        <v>0</v>
      </c>
      <c r="Q40" s="65" t="str">
        <f t="shared" si="0"/>
        <v>Underground</v>
      </c>
      <c r="R40" s="61" t="str">
        <f>INDEX(Mapping!$C$4:$C$24,MATCH($C40,Mapping!$D$4:$D$24,0))</f>
        <v>Scoping</v>
      </c>
      <c r="S40" s="61" t="s">
        <v>4481</v>
      </c>
    </row>
    <row r="41" spans="2:19" s="67" customFormat="1" x14ac:dyDescent="0.25">
      <c r="B41" s="58">
        <v>35222235</v>
      </c>
      <c r="C41" s="58">
        <v>7</v>
      </c>
      <c r="D41" s="60">
        <v>2.6</v>
      </c>
      <c r="E41" s="68" t="s">
        <v>1141</v>
      </c>
      <c r="F41" s="58" t="s">
        <v>1146</v>
      </c>
      <c r="G41" s="62">
        <v>5</v>
      </c>
      <c r="H41" s="63">
        <v>2.6028618167108015</v>
      </c>
      <c r="I41" s="59">
        <v>2738</v>
      </c>
      <c r="J41" s="60">
        <v>2.4545144651744351E-3</v>
      </c>
      <c r="K41" s="60">
        <v>4.9090289303488702E-4</v>
      </c>
      <c r="L41" s="59" t="s">
        <v>4588</v>
      </c>
      <c r="M41" s="69">
        <v>0</v>
      </c>
      <c r="N41" s="70">
        <v>0</v>
      </c>
      <c r="O41" s="70">
        <v>0</v>
      </c>
      <c r="P41" s="71">
        <v>13728</v>
      </c>
      <c r="Q41" s="65" t="str">
        <f t="shared" si="0"/>
        <v>Remote Grid / Removal</v>
      </c>
      <c r="R41" s="61" t="str">
        <f>INDEX(Mapping!$C$4:$C$24,MATCH($C41,Mapping!$D$4:$D$24,0))</f>
        <v>Scoping</v>
      </c>
      <c r="S41" s="61" t="s">
        <v>4482</v>
      </c>
    </row>
    <row r="42" spans="2:19" s="67" customFormat="1" x14ac:dyDescent="0.25">
      <c r="B42" s="58">
        <v>35226625</v>
      </c>
      <c r="C42" s="59">
        <v>2</v>
      </c>
      <c r="D42" s="60">
        <v>7.9</v>
      </c>
      <c r="E42" s="61" t="s">
        <v>1263</v>
      </c>
      <c r="F42" s="59" t="s">
        <v>1267</v>
      </c>
      <c r="G42" s="62">
        <v>67</v>
      </c>
      <c r="H42" s="63">
        <v>13.240185299600622</v>
      </c>
      <c r="I42" s="59">
        <v>340</v>
      </c>
      <c r="J42" s="60">
        <v>13.138836686313075</v>
      </c>
      <c r="K42" s="60">
        <v>0.19610204009422499</v>
      </c>
      <c r="L42" s="59" t="s">
        <v>4588</v>
      </c>
      <c r="M42" s="64">
        <v>0</v>
      </c>
      <c r="N42" s="65">
        <v>0</v>
      </c>
      <c r="O42" s="65">
        <v>0</v>
      </c>
      <c r="P42" s="66">
        <v>41712</v>
      </c>
      <c r="Q42" s="65" t="str">
        <f t="shared" si="0"/>
        <v>Remote Grid / Removal</v>
      </c>
      <c r="R42" s="61" t="str">
        <f>INDEX(Mapping!$C$4:$C$24,MATCH($C42,Mapping!$D$4:$D$24,0))</f>
        <v>Scoping</v>
      </c>
      <c r="S42" s="61" t="s">
        <v>4483</v>
      </c>
    </row>
    <row r="43" spans="2:19" s="67" customFormat="1" x14ac:dyDescent="0.25">
      <c r="B43" s="58">
        <v>74022384</v>
      </c>
      <c r="C43" s="59">
        <v>20</v>
      </c>
      <c r="D43" s="60">
        <v>4.4859999999999998</v>
      </c>
      <c r="E43" s="61" t="s">
        <v>1300</v>
      </c>
      <c r="F43" s="59" t="s">
        <v>1302</v>
      </c>
      <c r="G43" s="62">
        <v>49</v>
      </c>
      <c r="H43" s="63">
        <v>5.4964920301106721</v>
      </c>
      <c r="I43" s="59">
        <v>481</v>
      </c>
      <c r="J43" s="60">
        <v>7.7176979971943318</v>
      </c>
      <c r="K43" s="60">
        <v>0.15750404075906799</v>
      </c>
      <c r="L43" s="59" t="s">
        <v>4468</v>
      </c>
      <c r="M43" s="64">
        <v>23686.079999999998</v>
      </c>
      <c r="N43" s="65">
        <v>0</v>
      </c>
      <c r="O43" s="65">
        <v>0</v>
      </c>
      <c r="P43" s="66">
        <v>0</v>
      </c>
      <c r="Q43" s="65" t="str">
        <f t="shared" si="0"/>
        <v>Overhead</v>
      </c>
      <c r="R43" s="61" t="str">
        <f>INDEX(Mapping!$C$4:$C$24,MATCH($C43,Mapping!$D$4:$D$24,0))</f>
        <v>Construction</v>
      </c>
      <c r="S43" s="61" t="s">
        <v>4471</v>
      </c>
    </row>
    <row r="44" spans="2:19" s="67" customFormat="1" x14ac:dyDescent="0.25">
      <c r="B44" s="58">
        <v>35226626</v>
      </c>
      <c r="C44" s="58">
        <v>2</v>
      </c>
      <c r="D44" s="60">
        <v>4.03</v>
      </c>
      <c r="E44" s="61" t="s">
        <v>1300</v>
      </c>
      <c r="F44" s="59" t="s">
        <v>1308</v>
      </c>
      <c r="G44" s="62">
        <v>139</v>
      </c>
      <c r="H44" s="63">
        <v>22.674903809589495</v>
      </c>
      <c r="I44" s="59">
        <v>945</v>
      </c>
      <c r="J44" s="60">
        <v>10.27590572253238</v>
      </c>
      <c r="K44" s="60">
        <v>7.3927379298794102E-2</v>
      </c>
      <c r="L44" s="59" t="s">
        <v>4588</v>
      </c>
      <c r="M44" s="69">
        <v>0</v>
      </c>
      <c r="N44" s="70">
        <v>0</v>
      </c>
      <c r="O44" s="70">
        <v>0</v>
      </c>
      <c r="P44" s="71">
        <v>21278.400000000001</v>
      </c>
      <c r="Q44" s="65" t="str">
        <f t="shared" si="0"/>
        <v>Remote Grid / Removal</v>
      </c>
      <c r="R44" s="61" t="str">
        <f>INDEX(Mapping!$C$4:$C$24,MATCH($C44,Mapping!$D$4:$D$24,0))</f>
        <v>Scoping</v>
      </c>
      <c r="S44" s="61" t="s">
        <v>4483</v>
      </c>
    </row>
    <row r="45" spans="2:19" s="67" customFormat="1" x14ac:dyDescent="0.25">
      <c r="B45" s="58">
        <v>35075103</v>
      </c>
      <c r="C45" s="59">
        <v>10</v>
      </c>
      <c r="D45" s="60">
        <v>0.58996212121212122</v>
      </c>
      <c r="E45" s="61" t="s">
        <v>1408</v>
      </c>
      <c r="F45" s="59" t="s">
        <v>1409</v>
      </c>
      <c r="G45" s="62">
        <v>152</v>
      </c>
      <c r="H45" s="63">
        <v>15.260541400482287</v>
      </c>
      <c r="I45" s="59">
        <v>721</v>
      </c>
      <c r="J45" s="60">
        <v>16.354568203486327</v>
      </c>
      <c r="K45" s="60">
        <v>0.10759584344398899</v>
      </c>
      <c r="L45" s="59" t="s">
        <v>4468</v>
      </c>
      <c r="M45" s="64">
        <v>3115</v>
      </c>
      <c r="N45" s="65">
        <v>0</v>
      </c>
      <c r="O45" s="65">
        <v>0</v>
      </c>
      <c r="P45" s="66">
        <v>0</v>
      </c>
      <c r="Q45" s="65" t="str">
        <f t="shared" si="0"/>
        <v>Overhead</v>
      </c>
      <c r="R45" s="61" t="str">
        <f>INDEX(Mapping!$C$4:$C$24,MATCH($C45,Mapping!$D$4:$D$24,0))</f>
        <v>Scoping</v>
      </c>
      <c r="S45" s="61" t="s">
        <v>4476</v>
      </c>
    </row>
    <row r="46" spans="2:19" s="67" customFormat="1" x14ac:dyDescent="0.25">
      <c r="B46" s="58">
        <v>35145540</v>
      </c>
      <c r="C46" s="59">
        <v>18</v>
      </c>
      <c r="D46" s="60">
        <v>1.274</v>
      </c>
      <c r="E46" s="61" t="s">
        <v>1414</v>
      </c>
      <c r="F46" s="59" t="s">
        <v>1438</v>
      </c>
      <c r="G46" s="62">
        <v>47</v>
      </c>
      <c r="H46" s="63">
        <v>1.4613805826632567</v>
      </c>
      <c r="I46" s="59">
        <v>1316</v>
      </c>
      <c r="J46" s="60">
        <v>1.8439943808705479</v>
      </c>
      <c r="K46" s="60">
        <v>3.92339229972457E-2</v>
      </c>
      <c r="L46" s="59" t="s">
        <v>4468</v>
      </c>
      <c r="M46" s="64">
        <v>0</v>
      </c>
      <c r="N46" s="65">
        <v>2272</v>
      </c>
      <c r="O46" s="65">
        <v>4454</v>
      </c>
      <c r="P46" s="66">
        <v>0</v>
      </c>
      <c r="Q46" s="65" t="str">
        <f t="shared" si="0"/>
        <v>Remote Grid / Removal</v>
      </c>
      <c r="R46" s="61" t="str">
        <f>INDEX(Mapping!$C$4:$C$24,MATCH($C46,Mapping!$D$4:$D$24,0))</f>
        <v>Dependencies</v>
      </c>
      <c r="S46" s="61" t="s">
        <v>4480</v>
      </c>
    </row>
    <row r="47" spans="2:19" s="67" customFormat="1" x14ac:dyDescent="0.25">
      <c r="B47" s="58">
        <v>35192292</v>
      </c>
      <c r="C47" s="59">
        <v>13</v>
      </c>
      <c r="D47" s="60">
        <v>3.9715909090909092</v>
      </c>
      <c r="E47" s="61" t="s">
        <v>1465</v>
      </c>
      <c r="F47" s="59" t="s">
        <v>1466</v>
      </c>
      <c r="G47" s="62">
        <v>169</v>
      </c>
      <c r="H47" s="63">
        <v>17.438579305421875</v>
      </c>
      <c r="I47" s="59">
        <v>637</v>
      </c>
      <c r="J47" s="60">
        <v>20.566094932518602</v>
      </c>
      <c r="K47" s="60">
        <v>0.12169286942318699</v>
      </c>
      <c r="L47" s="59" t="s">
        <v>4468</v>
      </c>
      <c r="M47" s="64">
        <v>15593</v>
      </c>
      <c r="N47" s="65">
        <v>5377</v>
      </c>
      <c r="O47" s="65">
        <v>0</v>
      </c>
      <c r="P47" s="66">
        <v>0</v>
      </c>
      <c r="Q47" s="65" t="str">
        <f t="shared" si="0"/>
        <v>Hybrid</v>
      </c>
      <c r="R47" s="61" t="str">
        <f>INDEX(Mapping!$C$4:$C$24,MATCH($C47,Mapping!$D$4:$D$24,0))</f>
        <v>Scoping</v>
      </c>
      <c r="S47" s="61" t="s">
        <v>4479</v>
      </c>
    </row>
    <row r="48" spans="2:19" s="67" customFormat="1" x14ac:dyDescent="0.25">
      <c r="B48" s="58">
        <v>35225594</v>
      </c>
      <c r="C48" s="59">
        <v>9</v>
      </c>
      <c r="D48" s="60">
        <v>0.47</v>
      </c>
      <c r="E48" s="61" t="s">
        <v>1465</v>
      </c>
      <c r="F48" s="59" t="s">
        <v>1466</v>
      </c>
      <c r="G48" s="62">
        <v>169</v>
      </c>
      <c r="H48" s="63">
        <v>17.438579305421875</v>
      </c>
      <c r="I48" s="59">
        <v>637</v>
      </c>
      <c r="J48" s="60">
        <v>20.566094932518602</v>
      </c>
      <c r="K48" s="60">
        <v>0.12169286942318699</v>
      </c>
      <c r="L48" s="59" t="s">
        <v>4468</v>
      </c>
      <c r="M48" s="64">
        <v>2481.6</v>
      </c>
      <c r="N48" s="65">
        <v>0</v>
      </c>
      <c r="O48" s="65">
        <v>0</v>
      </c>
      <c r="P48" s="66">
        <v>0</v>
      </c>
      <c r="Q48" s="65" t="str">
        <f t="shared" si="0"/>
        <v>Overhead</v>
      </c>
      <c r="R48" s="61" t="str">
        <f>INDEX(Mapping!$C$4:$C$24,MATCH($C48,Mapping!$D$4:$D$24,0))</f>
        <v>Scoping</v>
      </c>
      <c r="S48" s="61" t="s">
        <v>4479</v>
      </c>
    </row>
    <row r="49" spans="2:19" s="67" customFormat="1" x14ac:dyDescent="0.25">
      <c r="B49" s="58">
        <v>35225595</v>
      </c>
      <c r="C49" s="59">
        <v>9</v>
      </c>
      <c r="D49" s="60">
        <v>0.88</v>
      </c>
      <c r="E49" s="61" t="s">
        <v>1465</v>
      </c>
      <c r="F49" s="59" t="s">
        <v>1466</v>
      </c>
      <c r="G49" s="62">
        <v>169</v>
      </c>
      <c r="H49" s="63">
        <v>17.438579305421875</v>
      </c>
      <c r="I49" s="59">
        <v>637</v>
      </c>
      <c r="J49" s="60">
        <v>20.566094932518602</v>
      </c>
      <c r="K49" s="60">
        <v>0.12169286942318699</v>
      </c>
      <c r="L49" s="59" t="s">
        <v>4468</v>
      </c>
      <c r="M49" s="64">
        <v>4646.3999999999996</v>
      </c>
      <c r="N49" s="65">
        <v>0</v>
      </c>
      <c r="O49" s="65">
        <v>0</v>
      </c>
      <c r="P49" s="66">
        <v>0</v>
      </c>
      <c r="Q49" s="65" t="str">
        <f t="shared" si="0"/>
        <v>Overhead</v>
      </c>
      <c r="R49" s="61" t="str">
        <f>INDEX(Mapping!$C$4:$C$24,MATCH($C49,Mapping!$D$4:$D$24,0))</f>
        <v>Scoping</v>
      </c>
      <c r="S49" s="61" t="s">
        <v>4479</v>
      </c>
    </row>
    <row r="50" spans="2:19" s="67" customFormat="1" x14ac:dyDescent="0.25">
      <c r="B50" s="58">
        <v>35225597</v>
      </c>
      <c r="C50" s="59">
        <v>9</v>
      </c>
      <c r="D50" s="60">
        <v>0.74</v>
      </c>
      <c r="E50" s="61" t="s">
        <v>1465</v>
      </c>
      <c r="F50" s="59" t="s">
        <v>1466</v>
      </c>
      <c r="G50" s="62">
        <v>169</v>
      </c>
      <c r="H50" s="63">
        <v>17.438579305421875</v>
      </c>
      <c r="I50" s="59">
        <v>637</v>
      </c>
      <c r="J50" s="60">
        <v>20.566094932518602</v>
      </c>
      <c r="K50" s="60">
        <v>0.12169286942318699</v>
      </c>
      <c r="L50" s="59" t="s">
        <v>4468</v>
      </c>
      <c r="M50" s="64">
        <v>3907.2</v>
      </c>
      <c r="N50" s="65">
        <v>0</v>
      </c>
      <c r="O50" s="65">
        <v>0</v>
      </c>
      <c r="P50" s="66">
        <v>0</v>
      </c>
      <c r="Q50" s="65" t="str">
        <f t="shared" si="0"/>
        <v>Overhead</v>
      </c>
      <c r="R50" s="61" t="str">
        <f>INDEX(Mapping!$C$4:$C$24,MATCH($C50,Mapping!$D$4:$D$24,0))</f>
        <v>Scoping</v>
      </c>
      <c r="S50" s="61" t="s">
        <v>4479</v>
      </c>
    </row>
    <row r="51" spans="2:19" s="67" customFormat="1" x14ac:dyDescent="0.25">
      <c r="B51" s="58">
        <v>35225598</v>
      </c>
      <c r="C51" s="59">
        <v>9</v>
      </c>
      <c r="D51" s="60">
        <v>0.92</v>
      </c>
      <c r="E51" s="61" t="s">
        <v>1465</v>
      </c>
      <c r="F51" s="59" t="s">
        <v>1466</v>
      </c>
      <c r="G51" s="62">
        <v>169</v>
      </c>
      <c r="H51" s="63">
        <v>17.438579305421875</v>
      </c>
      <c r="I51" s="59">
        <v>637</v>
      </c>
      <c r="J51" s="60">
        <v>20.566094932518602</v>
      </c>
      <c r="K51" s="60">
        <v>0.12169286942318699</v>
      </c>
      <c r="L51" s="59" t="s">
        <v>4468</v>
      </c>
      <c r="M51" s="64">
        <v>4857.6000000000004</v>
      </c>
      <c r="N51" s="65">
        <v>0</v>
      </c>
      <c r="O51" s="65">
        <v>0</v>
      </c>
      <c r="P51" s="66">
        <v>0</v>
      </c>
      <c r="Q51" s="65" t="str">
        <f t="shared" si="0"/>
        <v>Overhead</v>
      </c>
      <c r="R51" s="61" t="str">
        <f>INDEX(Mapping!$C$4:$C$24,MATCH($C51,Mapping!$D$4:$D$24,0))</f>
        <v>Scoping</v>
      </c>
      <c r="S51" s="61" t="s">
        <v>4479</v>
      </c>
    </row>
    <row r="52" spans="2:19" s="67" customFormat="1" x14ac:dyDescent="0.25">
      <c r="B52" s="58">
        <v>35220936</v>
      </c>
      <c r="C52" s="58">
        <v>2</v>
      </c>
      <c r="D52" s="60">
        <v>0.95</v>
      </c>
      <c r="E52" s="61" t="s">
        <v>1637</v>
      </c>
      <c r="F52" s="59" t="s">
        <v>1640</v>
      </c>
      <c r="G52" s="62">
        <v>79</v>
      </c>
      <c r="H52" s="63">
        <v>6.6682886137888744</v>
      </c>
      <c r="I52" s="59">
        <v>2186</v>
      </c>
      <c r="J52" s="60">
        <v>0.42722001654211705</v>
      </c>
      <c r="K52" s="60">
        <v>5.4078483106597096E-3</v>
      </c>
      <c r="L52" s="59" t="s">
        <v>4588</v>
      </c>
      <c r="M52" s="69">
        <v>0</v>
      </c>
      <c r="N52" s="70">
        <v>5016</v>
      </c>
      <c r="O52" s="70">
        <v>0</v>
      </c>
      <c r="P52" s="71">
        <v>0</v>
      </c>
      <c r="Q52" s="65" t="str">
        <f t="shared" si="0"/>
        <v>Underground</v>
      </c>
      <c r="R52" s="61" t="str">
        <f>INDEX(Mapping!$C$4:$C$24,MATCH($C52,Mapping!$D$4:$D$24,0))</f>
        <v>Scoping</v>
      </c>
      <c r="S52" s="61" t="s">
        <v>4485</v>
      </c>
    </row>
    <row r="53" spans="2:19" s="67" customFormat="1" x14ac:dyDescent="0.25">
      <c r="B53" s="58">
        <v>35217274</v>
      </c>
      <c r="C53" s="58">
        <v>7</v>
      </c>
      <c r="D53" s="60">
        <v>2.52</v>
      </c>
      <c r="E53" s="61" t="s">
        <v>1637</v>
      </c>
      <c r="F53" s="59" t="s">
        <v>1643</v>
      </c>
      <c r="G53" s="62">
        <v>150</v>
      </c>
      <c r="H53" s="63">
        <v>15.567907158765507</v>
      </c>
      <c r="I53" s="59">
        <v>2055</v>
      </c>
      <c r="J53" s="60">
        <v>1.176723195926058</v>
      </c>
      <c r="K53" s="60">
        <v>7.8448213061737201E-3</v>
      </c>
      <c r="L53" s="59" t="s">
        <v>4588</v>
      </c>
      <c r="M53" s="69">
        <v>0</v>
      </c>
      <c r="N53" s="70">
        <v>13305.6</v>
      </c>
      <c r="O53" s="65">
        <v>0</v>
      </c>
      <c r="P53" s="66">
        <v>0</v>
      </c>
      <c r="Q53" s="65" t="str">
        <f t="shared" si="0"/>
        <v>Underground</v>
      </c>
      <c r="R53" s="61" t="str">
        <f>INDEX(Mapping!$C$4:$C$24,MATCH($C53,Mapping!$D$4:$D$24,0))</f>
        <v>Scoping</v>
      </c>
      <c r="S53" s="61" t="s">
        <v>4484</v>
      </c>
    </row>
    <row r="54" spans="2:19" s="67" customFormat="1" x14ac:dyDescent="0.25">
      <c r="B54" s="58">
        <v>35217275</v>
      </c>
      <c r="C54" s="58">
        <v>7</v>
      </c>
      <c r="D54" s="60">
        <v>2.9</v>
      </c>
      <c r="E54" s="61" t="s">
        <v>1637</v>
      </c>
      <c r="F54" s="59" t="s">
        <v>1643</v>
      </c>
      <c r="G54" s="62">
        <v>150</v>
      </c>
      <c r="H54" s="63">
        <v>15.567907158765507</v>
      </c>
      <c r="I54" s="59">
        <v>2055</v>
      </c>
      <c r="J54" s="60">
        <v>1.176723195926058</v>
      </c>
      <c r="K54" s="60">
        <v>7.8448213061737201E-3</v>
      </c>
      <c r="L54" s="59" t="s">
        <v>4588</v>
      </c>
      <c r="M54" s="69">
        <v>0</v>
      </c>
      <c r="N54" s="70">
        <v>15312</v>
      </c>
      <c r="O54" s="65">
        <v>0</v>
      </c>
      <c r="P54" s="66">
        <v>0</v>
      </c>
      <c r="Q54" s="65" t="str">
        <f t="shared" si="0"/>
        <v>Underground</v>
      </c>
      <c r="R54" s="61" t="str">
        <f>INDEX(Mapping!$C$4:$C$24,MATCH($C54,Mapping!$D$4:$D$24,0))</f>
        <v>Scoping</v>
      </c>
      <c r="S54" s="61" t="s">
        <v>4484</v>
      </c>
    </row>
    <row r="55" spans="2:19" s="67" customFormat="1" x14ac:dyDescent="0.25">
      <c r="B55" s="58">
        <v>35219099</v>
      </c>
      <c r="C55" s="58">
        <v>8</v>
      </c>
      <c r="D55" s="60">
        <v>17.3</v>
      </c>
      <c r="E55" s="68" t="s">
        <v>1771</v>
      </c>
      <c r="F55" s="58" t="s">
        <v>1773</v>
      </c>
      <c r="G55" s="62">
        <v>51</v>
      </c>
      <c r="H55" s="63">
        <v>14.222439399760409</v>
      </c>
      <c r="I55" s="59">
        <v>27</v>
      </c>
      <c r="J55" s="60">
        <v>27.983766868840789</v>
      </c>
      <c r="K55" s="60">
        <v>0.54870131115374099</v>
      </c>
      <c r="L55" s="58" t="s">
        <v>4475</v>
      </c>
      <c r="M55" s="69">
        <v>91344</v>
      </c>
      <c r="N55" s="70">
        <v>0</v>
      </c>
      <c r="O55" s="70">
        <v>0</v>
      </c>
      <c r="P55" s="71">
        <v>0</v>
      </c>
      <c r="Q55" s="65" t="str">
        <f t="shared" si="0"/>
        <v>Overhead</v>
      </c>
      <c r="R55" s="61" t="str">
        <f>INDEX(Mapping!$C$4:$C$24,MATCH($C55,Mapping!$D$4:$D$24,0))</f>
        <v>Scoping</v>
      </c>
      <c r="S55" s="61" t="s">
        <v>4472</v>
      </c>
    </row>
    <row r="56" spans="2:19" s="67" customFormat="1" x14ac:dyDescent="0.25">
      <c r="B56" s="58">
        <v>35217272</v>
      </c>
      <c r="C56" s="58">
        <v>8</v>
      </c>
      <c r="D56" s="60">
        <v>0.3</v>
      </c>
      <c r="E56" s="68" t="s">
        <v>1932</v>
      </c>
      <c r="F56" s="58" t="s">
        <v>1931</v>
      </c>
      <c r="G56" s="62">
        <v>39</v>
      </c>
      <c r="H56" s="63">
        <v>7.4478152973437544</v>
      </c>
      <c r="I56" s="59">
        <v>7</v>
      </c>
      <c r="J56" s="60">
        <v>48.843389095197061</v>
      </c>
      <c r="K56" s="60">
        <v>1.2523945921845401</v>
      </c>
      <c r="L56" s="58" t="s">
        <v>4468</v>
      </c>
      <c r="M56" s="69">
        <v>0</v>
      </c>
      <c r="N56" s="70">
        <v>1584</v>
      </c>
      <c r="O56" s="70">
        <v>0</v>
      </c>
      <c r="P56" s="71">
        <v>0</v>
      </c>
      <c r="Q56" s="65" t="str">
        <f t="shared" si="0"/>
        <v>Underground</v>
      </c>
      <c r="R56" s="61" t="str">
        <f>INDEX(Mapping!$C$4:$C$24,MATCH($C56,Mapping!$D$4:$D$24,0))</f>
        <v>Scoping</v>
      </c>
      <c r="S56" s="61" t="s">
        <v>4477</v>
      </c>
    </row>
    <row r="57" spans="2:19" s="67" customFormat="1" x14ac:dyDescent="0.25">
      <c r="B57" s="58">
        <v>35226627</v>
      </c>
      <c r="C57" s="58">
        <v>8</v>
      </c>
      <c r="D57" s="60">
        <v>0.28999999999999998</v>
      </c>
      <c r="E57" s="68" t="s">
        <v>1932</v>
      </c>
      <c r="F57" s="58" t="s">
        <v>1931</v>
      </c>
      <c r="G57" s="62">
        <v>39</v>
      </c>
      <c r="H57" s="63">
        <v>7.4478152973437544</v>
      </c>
      <c r="I57" s="59">
        <v>7</v>
      </c>
      <c r="J57" s="60">
        <v>48.843389095197061</v>
      </c>
      <c r="K57" s="60">
        <v>1.2523945921845401</v>
      </c>
      <c r="L57" s="58" t="s">
        <v>4468</v>
      </c>
      <c r="M57" s="69">
        <v>1531.1999999999998</v>
      </c>
      <c r="N57" s="70">
        <v>0</v>
      </c>
      <c r="O57" s="70">
        <v>0</v>
      </c>
      <c r="P57" s="71">
        <v>0</v>
      </c>
      <c r="Q57" s="65" t="str">
        <f t="shared" si="0"/>
        <v>Overhead</v>
      </c>
      <c r="R57" s="61" t="str">
        <f>INDEX(Mapping!$C$4:$C$24,MATCH($C57,Mapping!$D$4:$D$24,0))</f>
        <v>Scoping</v>
      </c>
      <c r="S57" s="61" t="s">
        <v>4477</v>
      </c>
    </row>
    <row r="58" spans="2:19" s="67" customFormat="1" x14ac:dyDescent="0.25">
      <c r="B58" s="58">
        <v>35226628</v>
      </c>
      <c r="C58" s="58">
        <v>8</v>
      </c>
      <c r="D58" s="60">
        <v>0.82</v>
      </c>
      <c r="E58" s="68" t="s">
        <v>1932</v>
      </c>
      <c r="F58" s="58" t="s">
        <v>1931</v>
      </c>
      <c r="G58" s="62">
        <v>39</v>
      </c>
      <c r="H58" s="63">
        <v>7.4478152973437544</v>
      </c>
      <c r="I58" s="59">
        <v>7</v>
      </c>
      <c r="J58" s="60">
        <v>48.843389095197061</v>
      </c>
      <c r="K58" s="60">
        <v>1.2523945921845401</v>
      </c>
      <c r="L58" s="58" t="s">
        <v>4468</v>
      </c>
      <c r="M58" s="69">
        <v>0</v>
      </c>
      <c r="N58" s="70">
        <v>4329.5999999999995</v>
      </c>
      <c r="O58" s="70">
        <v>0</v>
      </c>
      <c r="P58" s="71">
        <v>0</v>
      </c>
      <c r="Q58" s="65" t="str">
        <f t="shared" si="0"/>
        <v>Underground</v>
      </c>
      <c r="R58" s="61" t="str">
        <f>INDEX(Mapping!$C$4:$C$24,MATCH($C58,Mapping!$D$4:$D$24,0))</f>
        <v>Scoping</v>
      </c>
      <c r="S58" s="61" t="s">
        <v>4477</v>
      </c>
    </row>
    <row r="59" spans="2:19" s="67" customFormat="1" x14ac:dyDescent="0.25">
      <c r="B59" s="58">
        <v>35226629</v>
      </c>
      <c r="C59" s="58">
        <v>8</v>
      </c>
      <c r="D59" s="60">
        <v>2.38</v>
      </c>
      <c r="E59" s="68" t="s">
        <v>1932</v>
      </c>
      <c r="F59" s="58" t="s">
        <v>1931</v>
      </c>
      <c r="G59" s="62">
        <v>39</v>
      </c>
      <c r="H59" s="63">
        <v>7.4478152973437544</v>
      </c>
      <c r="I59" s="59">
        <v>7</v>
      </c>
      <c r="J59" s="60">
        <v>48.843389095197061</v>
      </c>
      <c r="K59" s="60">
        <v>1.2523945921845401</v>
      </c>
      <c r="L59" s="58" t="s">
        <v>4468</v>
      </c>
      <c r="M59" s="69">
        <v>0</v>
      </c>
      <c r="N59" s="70">
        <v>12566.4</v>
      </c>
      <c r="O59" s="70">
        <v>0</v>
      </c>
      <c r="P59" s="71">
        <v>0</v>
      </c>
      <c r="Q59" s="65" t="str">
        <f t="shared" si="0"/>
        <v>Underground</v>
      </c>
      <c r="R59" s="61" t="str">
        <f>INDEX(Mapping!$C$4:$C$24,MATCH($C59,Mapping!$D$4:$D$24,0))</f>
        <v>Scoping</v>
      </c>
      <c r="S59" s="61" t="s">
        <v>4477</v>
      </c>
    </row>
    <row r="60" spans="2:19" s="67" customFormat="1" x14ac:dyDescent="0.25">
      <c r="B60" s="58">
        <v>35226630</v>
      </c>
      <c r="C60" s="58">
        <v>8</v>
      </c>
      <c r="D60" s="60">
        <v>1.44</v>
      </c>
      <c r="E60" s="68" t="s">
        <v>1932</v>
      </c>
      <c r="F60" s="58" t="s">
        <v>1931</v>
      </c>
      <c r="G60" s="62">
        <v>39</v>
      </c>
      <c r="H60" s="63">
        <v>7.4478152973437544</v>
      </c>
      <c r="I60" s="59">
        <v>7</v>
      </c>
      <c r="J60" s="60">
        <v>48.843389095197061</v>
      </c>
      <c r="K60" s="60">
        <v>1.2523945921845401</v>
      </c>
      <c r="L60" s="58" t="s">
        <v>4468</v>
      </c>
      <c r="M60" s="69">
        <v>7603.2</v>
      </c>
      <c r="N60" s="70">
        <v>0</v>
      </c>
      <c r="O60" s="70">
        <v>0</v>
      </c>
      <c r="P60" s="71">
        <v>0</v>
      </c>
      <c r="Q60" s="65" t="str">
        <f t="shared" si="0"/>
        <v>Overhead</v>
      </c>
      <c r="R60" s="61" t="str">
        <f>INDEX(Mapping!$C$4:$C$24,MATCH($C60,Mapping!$D$4:$D$24,0))</f>
        <v>Scoping</v>
      </c>
      <c r="S60" s="61" t="s">
        <v>4477</v>
      </c>
    </row>
    <row r="61" spans="2:19" s="67" customFormat="1" x14ac:dyDescent="0.25">
      <c r="B61" s="58">
        <v>35226631</v>
      </c>
      <c r="C61" s="58">
        <v>8</v>
      </c>
      <c r="D61" s="60">
        <v>1.54</v>
      </c>
      <c r="E61" s="68" t="s">
        <v>1932</v>
      </c>
      <c r="F61" s="58" t="s">
        <v>1931</v>
      </c>
      <c r="G61" s="62">
        <v>39</v>
      </c>
      <c r="H61" s="63">
        <v>7.4478152973437544</v>
      </c>
      <c r="I61" s="59">
        <v>7</v>
      </c>
      <c r="J61" s="60">
        <v>48.843389095197061</v>
      </c>
      <c r="K61" s="60">
        <v>1.2523945921845401</v>
      </c>
      <c r="L61" s="58" t="s">
        <v>4468</v>
      </c>
      <c r="M61" s="69">
        <v>8131.2</v>
      </c>
      <c r="N61" s="70">
        <v>0</v>
      </c>
      <c r="O61" s="70">
        <v>0</v>
      </c>
      <c r="P61" s="71">
        <v>0</v>
      </c>
      <c r="Q61" s="65" t="str">
        <f t="shared" si="0"/>
        <v>Overhead</v>
      </c>
      <c r="R61" s="61" t="str">
        <f>INDEX(Mapping!$C$4:$C$24,MATCH($C61,Mapping!$D$4:$D$24,0))</f>
        <v>Scoping</v>
      </c>
      <c r="S61" s="61" t="s">
        <v>4477</v>
      </c>
    </row>
    <row r="62" spans="2:19" s="67" customFormat="1" x14ac:dyDescent="0.25">
      <c r="B62" s="58">
        <v>35219096</v>
      </c>
      <c r="C62" s="58">
        <v>8</v>
      </c>
      <c r="D62" s="60">
        <v>1.6700000000000002</v>
      </c>
      <c r="E62" s="68" t="s">
        <v>1941</v>
      </c>
      <c r="F62" s="58" t="s">
        <v>1940</v>
      </c>
      <c r="G62" s="62">
        <v>30</v>
      </c>
      <c r="H62" s="63">
        <v>5.7542231349130013</v>
      </c>
      <c r="I62" s="59">
        <v>21</v>
      </c>
      <c r="J62" s="60">
        <v>18.436070899163731</v>
      </c>
      <c r="K62" s="60">
        <v>0.61453569663879104</v>
      </c>
      <c r="L62" s="58" t="s">
        <v>4469</v>
      </c>
      <c r="M62" s="69">
        <v>0</v>
      </c>
      <c r="N62" s="65">
        <v>8817.6</v>
      </c>
      <c r="O62" s="65">
        <v>0</v>
      </c>
      <c r="P62" s="71">
        <v>0</v>
      </c>
      <c r="Q62" s="65" t="str">
        <f t="shared" si="0"/>
        <v>Underground</v>
      </c>
      <c r="R62" s="61" t="str">
        <f>INDEX(Mapping!$C$4:$C$24,MATCH($C62,Mapping!$D$4:$D$24,0))</f>
        <v>Scoping</v>
      </c>
      <c r="S62" s="61" t="s">
        <v>4472</v>
      </c>
    </row>
    <row r="63" spans="2:19" s="67" customFormat="1" x14ac:dyDescent="0.25">
      <c r="B63" s="58">
        <v>35227655</v>
      </c>
      <c r="C63" s="58">
        <v>8</v>
      </c>
      <c r="D63" s="60">
        <v>3.7699999999999996</v>
      </c>
      <c r="E63" s="68" t="s">
        <v>1941</v>
      </c>
      <c r="F63" s="58" t="s">
        <v>1940</v>
      </c>
      <c r="G63" s="62">
        <v>30</v>
      </c>
      <c r="H63" s="63">
        <v>5.7542231349130013</v>
      </c>
      <c r="I63" s="59">
        <v>21</v>
      </c>
      <c r="J63" s="60">
        <v>18.436070899163731</v>
      </c>
      <c r="K63" s="60">
        <v>0.61453569663879104</v>
      </c>
      <c r="L63" s="58" t="s">
        <v>4469</v>
      </c>
      <c r="M63" s="69">
        <v>19905.599999999999</v>
      </c>
      <c r="N63" s="65">
        <v>0</v>
      </c>
      <c r="O63" s="65">
        <v>0</v>
      </c>
      <c r="P63" s="71">
        <v>0</v>
      </c>
      <c r="Q63" s="65" t="str">
        <f t="shared" si="0"/>
        <v>Overhead</v>
      </c>
      <c r="R63" s="61" t="str">
        <f>INDEX(Mapping!$C$4:$C$24,MATCH($C63,Mapping!$D$4:$D$24,0))</f>
        <v>Scoping</v>
      </c>
      <c r="S63" s="61" t="s">
        <v>4472</v>
      </c>
    </row>
    <row r="64" spans="2:19" s="67" customFormat="1" x14ac:dyDescent="0.25">
      <c r="B64" s="58">
        <v>35094397</v>
      </c>
      <c r="C64" s="59">
        <v>20</v>
      </c>
      <c r="D64" s="60">
        <v>1.07</v>
      </c>
      <c r="E64" s="61" t="s">
        <v>1944</v>
      </c>
      <c r="F64" s="59" t="s">
        <v>1948</v>
      </c>
      <c r="G64" s="62">
        <v>124</v>
      </c>
      <c r="H64" s="63">
        <v>9.7315112335888756</v>
      </c>
      <c r="I64" s="59">
        <v>1999</v>
      </c>
      <c r="J64" s="60">
        <v>1.1233747228367175</v>
      </c>
      <c r="K64" s="60">
        <v>9.0594735712638506E-3</v>
      </c>
      <c r="L64" s="59" t="s">
        <v>4468</v>
      </c>
      <c r="M64" s="64">
        <v>5649.6</v>
      </c>
      <c r="N64" s="65">
        <v>0</v>
      </c>
      <c r="O64" s="65">
        <v>0</v>
      </c>
      <c r="P64" s="66">
        <v>0</v>
      </c>
      <c r="Q64" s="65" t="str">
        <f t="shared" si="0"/>
        <v>Overhead</v>
      </c>
      <c r="R64" s="61" t="str">
        <f>INDEX(Mapping!$C$4:$C$24,MATCH($C64,Mapping!$D$4:$D$24,0))</f>
        <v>Construction</v>
      </c>
      <c r="S64" s="61" t="s">
        <v>4471</v>
      </c>
    </row>
    <row r="65" spans="2:19" s="67" customFormat="1" x14ac:dyDescent="0.25">
      <c r="B65" s="58">
        <v>35217270</v>
      </c>
      <c r="C65" s="58">
        <v>13</v>
      </c>
      <c r="D65" s="60">
        <v>2.9299999999999997</v>
      </c>
      <c r="E65" s="68" t="s">
        <v>1944</v>
      </c>
      <c r="F65" s="58" t="s">
        <v>1954</v>
      </c>
      <c r="G65" s="62">
        <v>59</v>
      </c>
      <c r="H65" s="63">
        <v>6.2704015389340588</v>
      </c>
      <c r="I65" s="59">
        <v>9</v>
      </c>
      <c r="J65" s="60">
        <v>51.700819597256988</v>
      </c>
      <c r="K65" s="60">
        <v>0.87628507791960997</v>
      </c>
      <c r="L65" s="58" t="s">
        <v>4468</v>
      </c>
      <c r="M65" s="69">
        <v>12460.8</v>
      </c>
      <c r="N65" s="70">
        <v>0</v>
      </c>
      <c r="O65" s="70">
        <v>3009.6</v>
      </c>
      <c r="P65" s="71">
        <v>0</v>
      </c>
      <c r="Q65" s="65" t="str">
        <f t="shared" si="0"/>
        <v>Remote Grid / Removal</v>
      </c>
      <c r="R65" s="61" t="str">
        <f>INDEX(Mapping!$C$4:$C$24,MATCH($C65,Mapping!$D$4:$D$24,0))</f>
        <v>Scoping</v>
      </c>
      <c r="S65" s="61" t="s">
        <v>4477</v>
      </c>
    </row>
    <row r="66" spans="2:19" s="67" customFormat="1" x14ac:dyDescent="0.25">
      <c r="B66" s="58">
        <v>35225589</v>
      </c>
      <c r="C66" s="58">
        <v>10</v>
      </c>
      <c r="D66" s="60">
        <v>0</v>
      </c>
      <c r="E66" s="68" t="s">
        <v>1944</v>
      </c>
      <c r="F66" s="58" t="s">
        <v>1954</v>
      </c>
      <c r="G66" s="62">
        <v>59</v>
      </c>
      <c r="H66" s="63">
        <v>6.2704015389340588</v>
      </c>
      <c r="I66" s="59">
        <v>9</v>
      </c>
      <c r="J66" s="60">
        <v>51.700819597256988</v>
      </c>
      <c r="K66" s="60">
        <v>0.87628507791960997</v>
      </c>
      <c r="L66" s="58" t="s">
        <v>4468</v>
      </c>
      <c r="M66" s="69">
        <v>0</v>
      </c>
      <c r="N66" s="70">
        <v>0</v>
      </c>
      <c r="O66" s="70">
        <v>0</v>
      </c>
      <c r="P66" s="71">
        <v>0</v>
      </c>
      <c r="Q66" s="65" t="str">
        <f t="shared" si="0"/>
        <v>TBD</v>
      </c>
      <c r="R66" s="61" t="str">
        <f>INDEX(Mapping!$C$4:$C$24,MATCH($C66,Mapping!$D$4:$D$24,0))</f>
        <v>Scoping</v>
      </c>
      <c r="S66" s="61" t="s">
        <v>4477</v>
      </c>
    </row>
    <row r="67" spans="2:19" s="67" customFormat="1" x14ac:dyDescent="0.25">
      <c r="B67" s="58">
        <v>35225591</v>
      </c>
      <c r="C67" s="58">
        <v>10</v>
      </c>
      <c r="D67" s="60">
        <v>0</v>
      </c>
      <c r="E67" s="68" t="s">
        <v>1944</v>
      </c>
      <c r="F67" s="58" t="s">
        <v>1954</v>
      </c>
      <c r="G67" s="62">
        <v>59</v>
      </c>
      <c r="H67" s="63">
        <v>6.2704015389340588</v>
      </c>
      <c r="I67" s="59">
        <v>9</v>
      </c>
      <c r="J67" s="60">
        <v>51.700819597256988</v>
      </c>
      <c r="K67" s="60">
        <v>0.87628507791960997</v>
      </c>
      <c r="L67" s="58" t="s">
        <v>4468</v>
      </c>
      <c r="M67" s="69">
        <v>0</v>
      </c>
      <c r="N67" s="70">
        <v>0</v>
      </c>
      <c r="O67" s="70">
        <v>0</v>
      </c>
      <c r="P67" s="71">
        <v>0</v>
      </c>
      <c r="Q67" s="65" t="str">
        <f t="shared" si="0"/>
        <v>TBD</v>
      </c>
      <c r="R67" s="61" t="str">
        <f>INDEX(Mapping!$C$4:$C$24,MATCH($C67,Mapping!$D$4:$D$24,0))</f>
        <v>Scoping</v>
      </c>
      <c r="S67" s="61" t="s">
        <v>4477</v>
      </c>
    </row>
    <row r="68" spans="2:19" s="67" customFormat="1" x14ac:dyDescent="0.25">
      <c r="B68" s="58">
        <v>35191319</v>
      </c>
      <c r="C68" s="59">
        <v>13</v>
      </c>
      <c r="D68" s="60">
        <v>1.1335227272727273</v>
      </c>
      <c r="E68" s="61" t="s">
        <v>1994</v>
      </c>
      <c r="F68" s="59" t="s">
        <v>1998</v>
      </c>
      <c r="G68" s="62">
        <v>54</v>
      </c>
      <c r="H68" s="63">
        <v>5.5621412430313679</v>
      </c>
      <c r="I68" s="59">
        <v>215</v>
      </c>
      <c r="J68" s="60">
        <v>13.503172229263008</v>
      </c>
      <c r="K68" s="60">
        <v>0.250058744986352</v>
      </c>
      <c r="L68" s="59" t="s">
        <v>4468</v>
      </c>
      <c r="M68" s="64">
        <v>0</v>
      </c>
      <c r="N68" s="65">
        <v>5985</v>
      </c>
      <c r="O68" s="65">
        <v>0</v>
      </c>
      <c r="P68" s="66">
        <v>0</v>
      </c>
      <c r="Q68" s="65" t="str">
        <f t="shared" si="0"/>
        <v>Underground</v>
      </c>
      <c r="R68" s="61" t="str">
        <f>INDEX(Mapping!$C$4:$C$24,MATCH($C68,Mapping!$D$4:$D$24,0))</f>
        <v>Scoping</v>
      </c>
      <c r="S68" s="61" t="s">
        <v>4479</v>
      </c>
    </row>
    <row r="69" spans="2:19" s="67" customFormat="1" x14ac:dyDescent="0.25">
      <c r="B69" s="58">
        <v>35223615</v>
      </c>
      <c r="C69" s="59">
        <v>9</v>
      </c>
      <c r="D69" s="60">
        <v>1.603219696969697</v>
      </c>
      <c r="E69" s="61" t="s">
        <v>1994</v>
      </c>
      <c r="F69" s="59" t="s">
        <v>1998</v>
      </c>
      <c r="G69" s="62">
        <v>54</v>
      </c>
      <c r="H69" s="63">
        <v>5.5621412430313679</v>
      </c>
      <c r="I69" s="59">
        <v>215</v>
      </c>
      <c r="J69" s="60">
        <v>13.503172229263008</v>
      </c>
      <c r="K69" s="60">
        <v>0.250058744986352</v>
      </c>
      <c r="L69" s="59" t="s">
        <v>4468</v>
      </c>
      <c r="M69" s="64">
        <v>0</v>
      </c>
      <c r="N69" s="65">
        <v>8465</v>
      </c>
      <c r="O69" s="65">
        <v>0</v>
      </c>
      <c r="P69" s="66">
        <v>0</v>
      </c>
      <c r="Q69" s="65" t="str">
        <f t="shared" ref="Q69:Q132" si="1">IF(SUM(M69:P69)=0,"TBD",IF(AND(M69&gt;0,N69&gt;0),"Hybrid", IF(SUM(O69:P69)&gt;0,"Remote Grid / Removal",IF(M69&gt;0,"Overhead","Underground"))))</f>
        <v>Underground</v>
      </c>
      <c r="R69" s="61" t="str">
        <f>INDEX(Mapping!$C$4:$C$24,MATCH($C69,Mapping!$D$4:$D$24,0))</f>
        <v>Scoping</v>
      </c>
      <c r="S69" s="61" t="s">
        <v>4479</v>
      </c>
    </row>
    <row r="70" spans="2:19" s="67" customFormat="1" x14ac:dyDescent="0.25">
      <c r="B70" s="58">
        <v>35119965</v>
      </c>
      <c r="C70" s="59">
        <v>20</v>
      </c>
      <c r="D70" s="60">
        <v>0.85</v>
      </c>
      <c r="E70" s="61" t="s">
        <v>2094</v>
      </c>
      <c r="F70" s="59" t="s">
        <v>2100</v>
      </c>
      <c r="G70" s="62">
        <v>213</v>
      </c>
      <c r="H70" s="63">
        <v>19.353556626695898</v>
      </c>
      <c r="I70" s="59">
        <v>1864</v>
      </c>
      <c r="J70" s="60">
        <v>2.6622696084535109</v>
      </c>
      <c r="K70" s="60">
        <v>1.2498918349547E-2</v>
      </c>
      <c r="L70" s="59" t="s">
        <v>4468</v>
      </c>
      <c r="M70" s="64">
        <v>4488</v>
      </c>
      <c r="N70" s="65">
        <v>0</v>
      </c>
      <c r="O70" s="65">
        <v>0</v>
      </c>
      <c r="P70" s="66">
        <v>0</v>
      </c>
      <c r="Q70" s="65" t="str">
        <f t="shared" si="1"/>
        <v>Overhead</v>
      </c>
      <c r="R70" s="61" t="str">
        <f>INDEX(Mapping!$C$4:$C$24,MATCH($C70,Mapping!$D$4:$D$24,0))</f>
        <v>Construction</v>
      </c>
      <c r="S70" s="61" t="s">
        <v>4471</v>
      </c>
    </row>
    <row r="71" spans="2:19" s="67" customFormat="1" x14ac:dyDescent="0.25">
      <c r="B71" s="58">
        <v>35222236</v>
      </c>
      <c r="C71" s="58">
        <v>7</v>
      </c>
      <c r="D71" s="60">
        <v>0.99</v>
      </c>
      <c r="E71" s="68" t="s">
        <v>2167</v>
      </c>
      <c r="F71" s="58" t="s">
        <v>2172</v>
      </c>
      <c r="G71" s="62">
        <v>146</v>
      </c>
      <c r="H71" s="63">
        <v>17.463498213538905</v>
      </c>
      <c r="I71" s="59">
        <v>428</v>
      </c>
      <c r="J71" s="60">
        <v>25.236967640747515</v>
      </c>
      <c r="K71" s="60">
        <v>0.172855942744846</v>
      </c>
      <c r="L71" s="59" t="s">
        <v>4588</v>
      </c>
      <c r="M71" s="69">
        <v>0</v>
      </c>
      <c r="N71" s="70">
        <v>0</v>
      </c>
      <c r="O71" s="70">
        <v>0</v>
      </c>
      <c r="P71" s="71">
        <v>5227.2</v>
      </c>
      <c r="Q71" s="65" t="str">
        <f t="shared" si="1"/>
        <v>Remote Grid / Removal</v>
      </c>
      <c r="R71" s="61" t="str">
        <f>INDEX(Mapping!$C$4:$C$24,MATCH($C71,Mapping!$D$4:$D$24,0))</f>
        <v>Scoping</v>
      </c>
      <c r="S71" s="61" t="s">
        <v>4482</v>
      </c>
    </row>
    <row r="72" spans="2:19" s="67" customFormat="1" x14ac:dyDescent="0.25">
      <c r="B72" s="58">
        <v>35219268</v>
      </c>
      <c r="C72" s="58">
        <v>13</v>
      </c>
      <c r="D72" s="60">
        <v>4.5999999999999996</v>
      </c>
      <c r="E72" s="68" t="s">
        <v>2167</v>
      </c>
      <c r="F72" s="58" t="s">
        <v>2179</v>
      </c>
      <c r="G72" s="62">
        <v>40</v>
      </c>
      <c r="H72" s="63">
        <v>4.602897171829671</v>
      </c>
      <c r="I72" s="59">
        <v>36</v>
      </c>
      <c r="J72" s="60">
        <v>18.84867942931816</v>
      </c>
      <c r="K72" s="60">
        <v>0.47121698573295401</v>
      </c>
      <c r="L72" s="58" t="s">
        <v>4469</v>
      </c>
      <c r="M72" s="69">
        <v>24287.999999999996</v>
      </c>
      <c r="N72" s="70">
        <v>0</v>
      </c>
      <c r="O72" s="70">
        <v>0</v>
      </c>
      <c r="P72" s="71">
        <v>0</v>
      </c>
      <c r="Q72" s="65" t="str">
        <f t="shared" si="1"/>
        <v>Overhead</v>
      </c>
      <c r="R72" s="61" t="str">
        <f>INDEX(Mapping!$C$4:$C$24,MATCH($C72,Mapping!$D$4:$D$24,0))</f>
        <v>Scoping</v>
      </c>
      <c r="S72" s="61" t="s">
        <v>4472</v>
      </c>
    </row>
    <row r="73" spans="2:19" s="67" customFormat="1" x14ac:dyDescent="0.25">
      <c r="B73" s="58">
        <v>35226241</v>
      </c>
      <c r="C73" s="58">
        <v>8</v>
      </c>
      <c r="D73" s="60">
        <v>0</v>
      </c>
      <c r="E73" s="68" t="s">
        <v>2167</v>
      </c>
      <c r="F73" s="58" t="s">
        <v>2179</v>
      </c>
      <c r="G73" s="62">
        <v>40</v>
      </c>
      <c r="H73" s="63">
        <v>4.602897171829671</v>
      </c>
      <c r="I73" s="59">
        <v>36</v>
      </c>
      <c r="J73" s="60">
        <v>18.84867942931816</v>
      </c>
      <c r="K73" s="60">
        <v>0.47121698573295401</v>
      </c>
      <c r="L73" s="58" t="s">
        <v>4469</v>
      </c>
      <c r="M73" s="69">
        <v>0</v>
      </c>
      <c r="N73" s="70">
        <v>0</v>
      </c>
      <c r="O73" s="70">
        <v>0</v>
      </c>
      <c r="P73" s="71">
        <v>0</v>
      </c>
      <c r="Q73" s="65" t="str">
        <f t="shared" si="1"/>
        <v>TBD</v>
      </c>
      <c r="R73" s="61" t="str">
        <f>INDEX(Mapping!$C$4:$C$24,MATCH($C73,Mapping!$D$4:$D$24,0))</f>
        <v>Scoping</v>
      </c>
      <c r="S73" s="61" t="s">
        <v>4472</v>
      </c>
    </row>
    <row r="74" spans="2:19" s="67" customFormat="1" x14ac:dyDescent="0.25">
      <c r="B74" s="58">
        <v>35226240</v>
      </c>
      <c r="C74" s="58">
        <v>8</v>
      </c>
      <c r="D74" s="60">
        <v>0</v>
      </c>
      <c r="E74" s="68" t="s">
        <v>2167</v>
      </c>
      <c r="F74" s="58" t="s">
        <v>2179</v>
      </c>
      <c r="G74" s="62">
        <v>40</v>
      </c>
      <c r="H74" s="63">
        <v>4.602897171829671</v>
      </c>
      <c r="I74" s="59">
        <v>36</v>
      </c>
      <c r="J74" s="60">
        <v>18.84867942931816</v>
      </c>
      <c r="K74" s="60">
        <v>0.47121698573295401</v>
      </c>
      <c r="L74" s="58" t="s">
        <v>4469</v>
      </c>
      <c r="M74" s="69">
        <v>0</v>
      </c>
      <c r="N74" s="70">
        <v>0</v>
      </c>
      <c r="O74" s="70">
        <v>0</v>
      </c>
      <c r="P74" s="71">
        <v>0</v>
      </c>
      <c r="Q74" s="65" t="str">
        <f t="shared" si="1"/>
        <v>TBD</v>
      </c>
      <c r="R74" s="61" t="str">
        <f>INDEX(Mapping!$C$4:$C$24,MATCH($C74,Mapping!$D$4:$D$24,0))</f>
        <v>Scoping</v>
      </c>
      <c r="S74" s="61" t="s">
        <v>4472</v>
      </c>
    </row>
    <row r="75" spans="2:19" s="67" customFormat="1" x14ac:dyDescent="0.25">
      <c r="B75" s="58">
        <v>35217267</v>
      </c>
      <c r="C75" s="58">
        <v>13</v>
      </c>
      <c r="D75" s="60">
        <v>0.71000000000000008</v>
      </c>
      <c r="E75" s="68" t="s">
        <v>2182</v>
      </c>
      <c r="F75" s="58" t="s">
        <v>2184</v>
      </c>
      <c r="G75" s="62">
        <v>14</v>
      </c>
      <c r="H75" s="63">
        <v>0.71280745282256674</v>
      </c>
      <c r="I75" s="59">
        <v>10</v>
      </c>
      <c r="J75" s="60">
        <v>10.814776558984439</v>
      </c>
      <c r="K75" s="60">
        <v>0.77248403992745995</v>
      </c>
      <c r="L75" s="58" t="s">
        <v>4475</v>
      </c>
      <c r="M75" s="69">
        <v>3748.8</v>
      </c>
      <c r="N75" s="70">
        <v>0</v>
      </c>
      <c r="O75" s="70">
        <v>0</v>
      </c>
      <c r="P75" s="71">
        <v>0</v>
      </c>
      <c r="Q75" s="65" t="str">
        <f t="shared" si="1"/>
        <v>Overhead</v>
      </c>
      <c r="R75" s="61" t="str">
        <f>INDEX(Mapping!$C$4:$C$24,MATCH($C75,Mapping!$D$4:$D$24,0))</f>
        <v>Scoping</v>
      </c>
      <c r="S75" s="61" t="s">
        <v>4477</v>
      </c>
    </row>
    <row r="76" spans="2:19" s="67" customFormat="1" x14ac:dyDescent="0.25">
      <c r="B76" s="58">
        <v>35219267</v>
      </c>
      <c r="C76" s="58">
        <v>3</v>
      </c>
      <c r="D76" s="60">
        <v>4.2699999999999996</v>
      </c>
      <c r="E76" s="68" t="s">
        <v>2182</v>
      </c>
      <c r="F76" s="58" t="s">
        <v>2187</v>
      </c>
      <c r="G76" s="62">
        <v>38</v>
      </c>
      <c r="H76" s="63">
        <v>4.2727186258042078</v>
      </c>
      <c r="I76" s="59">
        <v>50</v>
      </c>
      <c r="J76" s="60">
        <v>15.978970017877412</v>
      </c>
      <c r="K76" s="60">
        <v>0.42049921099677401</v>
      </c>
      <c r="L76" s="58" t="s">
        <v>4475</v>
      </c>
      <c r="M76" s="69">
        <v>22545.599999999999</v>
      </c>
      <c r="N76" s="70">
        <v>0</v>
      </c>
      <c r="O76" s="70">
        <v>0</v>
      </c>
      <c r="P76" s="71">
        <v>0</v>
      </c>
      <c r="Q76" s="65" t="str">
        <f t="shared" si="1"/>
        <v>Overhead</v>
      </c>
      <c r="R76" s="61" t="str">
        <f>INDEX(Mapping!$C$4:$C$24,MATCH($C76,Mapping!$D$4:$D$24,0))</f>
        <v>Scoping</v>
      </c>
      <c r="S76" s="61" t="s">
        <v>4472</v>
      </c>
    </row>
    <row r="77" spans="2:19" s="67" customFormat="1" x14ac:dyDescent="0.25">
      <c r="B77" s="58">
        <v>35219587</v>
      </c>
      <c r="C77" s="58">
        <v>3</v>
      </c>
      <c r="D77" s="60">
        <v>2.16</v>
      </c>
      <c r="E77" s="68" t="s">
        <v>2182</v>
      </c>
      <c r="F77" s="58" t="s">
        <v>2187</v>
      </c>
      <c r="G77" s="62">
        <v>38</v>
      </c>
      <c r="H77" s="63">
        <v>4.2727186258042078</v>
      </c>
      <c r="I77" s="59">
        <v>50</v>
      </c>
      <c r="J77" s="60">
        <v>15.978970017877412</v>
      </c>
      <c r="K77" s="60">
        <v>0.42049921099677401</v>
      </c>
      <c r="L77" s="58" t="s">
        <v>4588</v>
      </c>
      <c r="M77" s="69">
        <v>11404.800000000001</v>
      </c>
      <c r="N77" s="70">
        <v>0</v>
      </c>
      <c r="O77" s="70">
        <v>0</v>
      </c>
      <c r="P77" s="71">
        <v>0</v>
      </c>
      <c r="Q77" s="65" t="str">
        <f t="shared" si="1"/>
        <v>Overhead</v>
      </c>
      <c r="R77" s="61" t="str">
        <f>INDEX(Mapping!$C$4:$C$24,MATCH($C77,Mapping!$D$4:$D$24,0))</f>
        <v>Scoping</v>
      </c>
      <c r="S77" s="61" t="s">
        <v>4472</v>
      </c>
    </row>
    <row r="78" spans="2:19" s="67" customFormat="1" x14ac:dyDescent="0.25">
      <c r="B78" s="58">
        <v>35219588</v>
      </c>
      <c r="C78" s="58">
        <v>3</v>
      </c>
      <c r="D78" s="60">
        <v>2.16</v>
      </c>
      <c r="E78" s="68" t="s">
        <v>2182</v>
      </c>
      <c r="F78" s="58" t="s">
        <v>2187</v>
      </c>
      <c r="G78" s="62">
        <v>38</v>
      </c>
      <c r="H78" s="63">
        <v>4.2727186258042078</v>
      </c>
      <c r="I78" s="59">
        <v>50</v>
      </c>
      <c r="J78" s="60">
        <v>15.978970017877412</v>
      </c>
      <c r="K78" s="60">
        <v>0.42049921099677401</v>
      </c>
      <c r="L78" s="58" t="s">
        <v>4588</v>
      </c>
      <c r="M78" s="69">
        <v>11404.800000000001</v>
      </c>
      <c r="N78" s="70">
        <v>0</v>
      </c>
      <c r="O78" s="70">
        <v>0</v>
      </c>
      <c r="P78" s="71">
        <v>0</v>
      </c>
      <c r="Q78" s="65" t="str">
        <f t="shared" si="1"/>
        <v>Overhead</v>
      </c>
      <c r="R78" s="61" t="str">
        <f>INDEX(Mapping!$C$4:$C$24,MATCH($C78,Mapping!$D$4:$D$24,0))</f>
        <v>Scoping</v>
      </c>
      <c r="S78" s="61" t="s">
        <v>4472</v>
      </c>
    </row>
    <row r="79" spans="2:19" s="67" customFormat="1" x14ac:dyDescent="0.25">
      <c r="B79" s="58">
        <v>35219266</v>
      </c>
      <c r="C79" s="58">
        <v>10</v>
      </c>
      <c r="D79" s="60">
        <v>2.6</v>
      </c>
      <c r="E79" s="68" t="s">
        <v>2182</v>
      </c>
      <c r="F79" s="58" t="s">
        <v>2191</v>
      </c>
      <c r="G79" s="62">
        <v>31</v>
      </c>
      <c r="H79" s="63">
        <v>5.253888981142623</v>
      </c>
      <c r="I79" s="59">
        <v>35</v>
      </c>
      <c r="J79" s="60">
        <v>14.621190514867758</v>
      </c>
      <c r="K79" s="60">
        <v>0.47165130693121798</v>
      </c>
      <c r="L79" s="58" t="s">
        <v>4469</v>
      </c>
      <c r="M79" s="69">
        <v>13728</v>
      </c>
      <c r="N79" s="70">
        <v>0</v>
      </c>
      <c r="O79" s="70">
        <v>0</v>
      </c>
      <c r="P79" s="71">
        <v>0</v>
      </c>
      <c r="Q79" s="65" t="str">
        <f t="shared" si="1"/>
        <v>Overhead</v>
      </c>
      <c r="R79" s="61" t="str">
        <f>INDEX(Mapping!$C$4:$C$24,MATCH($C79,Mapping!$D$4:$D$24,0))</f>
        <v>Scoping</v>
      </c>
      <c r="S79" s="61" t="s">
        <v>4472</v>
      </c>
    </row>
    <row r="80" spans="2:19" s="67" customFormat="1" x14ac:dyDescent="0.25">
      <c r="B80" s="58">
        <v>35227263</v>
      </c>
      <c r="C80" s="58">
        <v>10</v>
      </c>
      <c r="D80" s="60">
        <v>0.25</v>
      </c>
      <c r="E80" s="68" t="s">
        <v>2182</v>
      </c>
      <c r="F80" s="58" t="s">
        <v>2191</v>
      </c>
      <c r="G80" s="62">
        <v>31</v>
      </c>
      <c r="H80" s="63">
        <v>5.253888981142623</v>
      </c>
      <c r="I80" s="59">
        <v>35</v>
      </c>
      <c r="J80" s="60">
        <v>14.621190514867758</v>
      </c>
      <c r="K80" s="60">
        <v>0.47165130693121798</v>
      </c>
      <c r="L80" s="58" t="s">
        <v>4469</v>
      </c>
      <c r="M80" s="69">
        <v>1320</v>
      </c>
      <c r="N80" s="70">
        <v>0</v>
      </c>
      <c r="O80" s="70">
        <v>0</v>
      </c>
      <c r="P80" s="71">
        <v>0</v>
      </c>
      <c r="Q80" s="65" t="str">
        <f t="shared" si="1"/>
        <v>Overhead</v>
      </c>
      <c r="R80" s="61" t="str">
        <f>INDEX(Mapping!$C$4:$C$24,MATCH($C80,Mapping!$D$4:$D$24,0))</f>
        <v>Scoping</v>
      </c>
      <c r="S80" s="61" t="s">
        <v>4472</v>
      </c>
    </row>
    <row r="81" spans="2:19" s="67" customFormat="1" x14ac:dyDescent="0.25">
      <c r="B81" s="58">
        <v>35223038</v>
      </c>
      <c r="C81" s="59">
        <v>8</v>
      </c>
      <c r="D81" s="60">
        <v>0.87000000000000011</v>
      </c>
      <c r="E81" s="61" t="s">
        <v>2193</v>
      </c>
      <c r="F81" s="59" t="s">
        <v>2197</v>
      </c>
      <c r="G81" s="62">
        <v>171</v>
      </c>
      <c r="H81" s="63">
        <v>5.8789709088814037</v>
      </c>
      <c r="I81" s="59">
        <v>999</v>
      </c>
      <c r="J81" s="60">
        <v>11.526304239796703</v>
      </c>
      <c r="K81" s="60">
        <v>6.7405287952027507E-2</v>
      </c>
      <c r="L81" s="59" t="s">
        <v>4469</v>
      </c>
      <c r="M81" s="64">
        <v>0</v>
      </c>
      <c r="N81" s="65">
        <v>4593.6000000000004</v>
      </c>
      <c r="O81" s="65">
        <v>0</v>
      </c>
      <c r="P81" s="66">
        <v>0</v>
      </c>
      <c r="Q81" s="65" t="str">
        <f t="shared" si="1"/>
        <v>Underground</v>
      </c>
      <c r="R81" s="61" t="str">
        <f>INDEX(Mapping!$C$4:$C$24,MATCH($C81,Mapping!$D$4:$D$24,0))</f>
        <v>Scoping</v>
      </c>
      <c r="S81" s="61" t="s">
        <v>4481</v>
      </c>
    </row>
    <row r="82" spans="2:19" s="67" customFormat="1" x14ac:dyDescent="0.25">
      <c r="B82" s="58">
        <v>35219098</v>
      </c>
      <c r="C82" s="58">
        <v>11</v>
      </c>
      <c r="D82" s="60">
        <v>1.33</v>
      </c>
      <c r="E82" s="68" t="s">
        <v>2268</v>
      </c>
      <c r="F82" s="58" t="s">
        <v>2267</v>
      </c>
      <c r="G82" s="62">
        <v>12</v>
      </c>
      <c r="H82" s="63">
        <v>1.0658524089295898</v>
      </c>
      <c r="I82" s="59">
        <v>23</v>
      </c>
      <c r="J82" s="60">
        <v>6.9710318565939478</v>
      </c>
      <c r="K82" s="60">
        <v>0.58091932138282898</v>
      </c>
      <c r="L82" s="58" t="s">
        <v>4475</v>
      </c>
      <c r="M82" s="69">
        <v>7022.4000000000005</v>
      </c>
      <c r="N82" s="70">
        <v>0</v>
      </c>
      <c r="O82" s="70">
        <v>0</v>
      </c>
      <c r="P82" s="71">
        <v>0</v>
      </c>
      <c r="Q82" s="65" t="str">
        <f t="shared" si="1"/>
        <v>Overhead</v>
      </c>
      <c r="R82" s="61" t="str">
        <f>INDEX(Mapping!$C$4:$C$24,MATCH($C82,Mapping!$D$4:$D$24,0))</f>
        <v>Scoping</v>
      </c>
      <c r="S82" s="61" t="s">
        <v>4472</v>
      </c>
    </row>
    <row r="83" spans="2:19" s="67" customFormat="1" x14ac:dyDescent="0.25">
      <c r="B83" s="58">
        <v>35137593</v>
      </c>
      <c r="C83" s="59">
        <v>14</v>
      </c>
      <c r="D83" s="60">
        <v>1.38</v>
      </c>
      <c r="E83" s="61" t="s">
        <v>2268</v>
      </c>
      <c r="F83" s="59" t="s">
        <v>2272</v>
      </c>
      <c r="G83" s="62">
        <v>165</v>
      </c>
      <c r="H83" s="63">
        <v>18.563266053612306</v>
      </c>
      <c r="I83" s="59">
        <v>328</v>
      </c>
      <c r="J83" s="60">
        <v>32.971204186399547</v>
      </c>
      <c r="K83" s="60">
        <v>0.19982547991757299</v>
      </c>
      <c r="L83" s="59" t="s">
        <v>4468</v>
      </c>
      <c r="M83" s="64">
        <v>7273</v>
      </c>
      <c r="N83" s="65">
        <v>0</v>
      </c>
      <c r="O83" s="65">
        <v>0</v>
      </c>
      <c r="P83" s="66">
        <v>0</v>
      </c>
      <c r="Q83" s="65" t="str">
        <f t="shared" si="1"/>
        <v>Overhead</v>
      </c>
      <c r="R83" s="61" t="str">
        <f>INDEX(Mapping!$C$4:$C$24,MATCH($C83,Mapping!$D$4:$D$24,0))</f>
        <v>Estimating</v>
      </c>
      <c r="S83" s="61" t="s">
        <v>4479</v>
      </c>
    </row>
    <row r="84" spans="2:19" s="67" customFormat="1" x14ac:dyDescent="0.25">
      <c r="B84" s="58">
        <v>35137596</v>
      </c>
      <c r="C84" s="59">
        <v>14</v>
      </c>
      <c r="D84" s="60">
        <v>0.97</v>
      </c>
      <c r="E84" s="61" t="s">
        <v>2268</v>
      </c>
      <c r="F84" s="59" t="s">
        <v>2272</v>
      </c>
      <c r="G84" s="62">
        <v>165</v>
      </c>
      <c r="H84" s="63">
        <v>18.563266053612306</v>
      </c>
      <c r="I84" s="59">
        <v>328</v>
      </c>
      <c r="J84" s="60">
        <v>32.971204186399547</v>
      </c>
      <c r="K84" s="60">
        <v>0.19982547991757299</v>
      </c>
      <c r="L84" s="59" t="s">
        <v>4468</v>
      </c>
      <c r="M84" s="64">
        <v>5131</v>
      </c>
      <c r="N84" s="65">
        <v>0</v>
      </c>
      <c r="O84" s="65">
        <v>0</v>
      </c>
      <c r="P84" s="66">
        <v>0</v>
      </c>
      <c r="Q84" s="65" t="str">
        <f t="shared" si="1"/>
        <v>Overhead</v>
      </c>
      <c r="R84" s="61" t="str">
        <f>INDEX(Mapping!$C$4:$C$24,MATCH($C84,Mapping!$D$4:$D$24,0))</f>
        <v>Estimating</v>
      </c>
      <c r="S84" s="61" t="s">
        <v>4479</v>
      </c>
    </row>
    <row r="85" spans="2:19" s="67" customFormat="1" x14ac:dyDescent="0.25">
      <c r="B85" s="58">
        <v>35219272</v>
      </c>
      <c r="C85" s="58">
        <v>11</v>
      </c>
      <c r="D85" s="60">
        <v>0.92</v>
      </c>
      <c r="E85" s="68" t="s">
        <v>2268</v>
      </c>
      <c r="F85" s="58" t="s">
        <v>2273</v>
      </c>
      <c r="G85" s="62">
        <v>14</v>
      </c>
      <c r="H85" s="63">
        <v>0.85339726114313852</v>
      </c>
      <c r="I85" s="59">
        <v>38</v>
      </c>
      <c r="J85" s="60">
        <v>6.5476193415170023</v>
      </c>
      <c r="K85" s="60">
        <v>0.46768709582264301</v>
      </c>
      <c r="L85" s="58" t="s">
        <v>4475</v>
      </c>
      <c r="M85" s="69">
        <v>4857.6000000000004</v>
      </c>
      <c r="N85" s="70">
        <v>0</v>
      </c>
      <c r="O85" s="70">
        <v>0</v>
      </c>
      <c r="P85" s="71">
        <v>0</v>
      </c>
      <c r="Q85" s="65" t="str">
        <f t="shared" si="1"/>
        <v>Overhead</v>
      </c>
      <c r="R85" s="61" t="str">
        <f>INDEX(Mapping!$C$4:$C$24,MATCH($C85,Mapping!$D$4:$D$24,0))</f>
        <v>Scoping</v>
      </c>
      <c r="S85" s="61" t="s">
        <v>4472</v>
      </c>
    </row>
    <row r="86" spans="2:19" s="67" customFormat="1" x14ac:dyDescent="0.25">
      <c r="B86" s="58">
        <v>35192281</v>
      </c>
      <c r="C86" s="59">
        <v>10</v>
      </c>
      <c r="D86" s="60">
        <v>0.27</v>
      </c>
      <c r="E86" s="61" t="s">
        <v>2268</v>
      </c>
      <c r="F86" s="59" t="s">
        <v>2274</v>
      </c>
      <c r="G86" s="62">
        <v>110</v>
      </c>
      <c r="H86" s="63">
        <v>10.699357953170976</v>
      </c>
      <c r="I86" s="59">
        <v>468</v>
      </c>
      <c r="J86" s="60">
        <v>17.632724796949901</v>
      </c>
      <c r="K86" s="60">
        <v>0.16029749815409</v>
      </c>
      <c r="L86" s="59" t="s">
        <v>4468</v>
      </c>
      <c r="M86" s="64">
        <v>1425.6000000000001</v>
      </c>
      <c r="N86" s="65">
        <v>0</v>
      </c>
      <c r="O86" s="65">
        <v>0</v>
      </c>
      <c r="P86" s="66">
        <v>0</v>
      </c>
      <c r="Q86" s="65" t="str">
        <f t="shared" si="1"/>
        <v>Overhead</v>
      </c>
      <c r="R86" s="61" t="str">
        <f>INDEX(Mapping!$C$4:$C$24,MATCH($C86,Mapping!$D$4:$D$24,0))</f>
        <v>Scoping</v>
      </c>
      <c r="S86" s="61" t="s">
        <v>4479</v>
      </c>
    </row>
    <row r="87" spans="2:19" s="67" customFormat="1" x14ac:dyDescent="0.25">
      <c r="B87" s="58">
        <v>35227027</v>
      </c>
      <c r="C87" s="59">
        <v>9</v>
      </c>
      <c r="D87" s="60">
        <v>0.78999999999999992</v>
      </c>
      <c r="E87" s="61" t="s">
        <v>2268</v>
      </c>
      <c r="F87" s="59" t="s">
        <v>2274</v>
      </c>
      <c r="G87" s="62">
        <v>110</v>
      </c>
      <c r="H87" s="63">
        <v>10.699357953170976</v>
      </c>
      <c r="I87" s="59">
        <v>468</v>
      </c>
      <c r="J87" s="60">
        <v>17.632724796949901</v>
      </c>
      <c r="K87" s="60">
        <v>0.16029749815409</v>
      </c>
      <c r="L87" s="59" t="s">
        <v>4468</v>
      </c>
      <c r="M87" s="64">
        <v>4171.2</v>
      </c>
      <c r="N87" s="65">
        <v>0</v>
      </c>
      <c r="O87" s="65">
        <v>0</v>
      </c>
      <c r="P87" s="66">
        <v>0</v>
      </c>
      <c r="Q87" s="65" t="str">
        <f t="shared" si="1"/>
        <v>Overhead</v>
      </c>
      <c r="R87" s="61" t="str">
        <f>INDEX(Mapping!$C$4:$C$24,MATCH($C87,Mapping!$D$4:$D$24,0))</f>
        <v>Scoping</v>
      </c>
      <c r="S87" s="61" t="s">
        <v>4479</v>
      </c>
    </row>
    <row r="88" spans="2:19" s="67" customFormat="1" x14ac:dyDescent="0.25">
      <c r="B88" s="58">
        <v>35227028</v>
      </c>
      <c r="C88" s="59">
        <v>9</v>
      </c>
      <c r="D88" s="60">
        <v>0.6</v>
      </c>
      <c r="E88" s="61" t="s">
        <v>2268</v>
      </c>
      <c r="F88" s="59" t="s">
        <v>2274</v>
      </c>
      <c r="G88" s="62">
        <v>110</v>
      </c>
      <c r="H88" s="63">
        <v>10.699357953170976</v>
      </c>
      <c r="I88" s="59">
        <v>468</v>
      </c>
      <c r="J88" s="60">
        <v>17.632724796949901</v>
      </c>
      <c r="K88" s="60">
        <v>0.16029749815409</v>
      </c>
      <c r="L88" s="59" t="s">
        <v>4468</v>
      </c>
      <c r="M88" s="64">
        <v>3168</v>
      </c>
      <c r="N88" s="65">
        <v>0</v>
      </c>
      <c r="O88" s="65">
        <v>0</v>
      </c>
      <c r="P88" s="66">
        <v>0</v>
      </c>
      <c r="Q88" s="65" t="str">
        <f t="shared" si="1"/>
        <v>Overhead</v>
      </c>
      <c r="R88" s="61" t="str">
        <f>INDEX(Mapping!$C$4:$C$24,MATCH($C88,Mapping!$D$4:$D$24,0))</f>
        <v>Scoping</v>
      </c>
      <c r="S88" s="61" t="s">
        <v>4479</v>
      </c>
    </row>
    <row r="89" spans="2:19" s="67" customFormat="1" x14ac:dyDescent="0.25">
      <c r="B89" s="58">
        <v>35227029</v>
      </c>
      <c r="C89" s="59">
        <v>9</v>
      </c>
      <c r="D89" s="60">
        <v>1.04</v>
      </c>
      <c r="E89" s="61" t="s">
        <v>2268</v>
      </c>
      <c r="F89" s="59" t="s">
        <v>2274</v>
      </c>
      <c r="G89" s="62">
        <v>110</v>
      </c>
      <c r="H89" s="63">
        <v>10.699357953170976</v>
      </c>
      <c r="I89" s="59">
        <v>468</v>
      </c>
      <c r="J89" s="60">
        <v>17.632724796949901</v>
      </c>
      <c r="K89" s="60">
        <v>0.16029749815409</v>
      </c>
      <c r="L89" s="59" t="s">
        <v>4468</v>
      </c>
      <c r="M89" s="64">
        <v>5491.2</v>
      </c>
      <c r="N89" s="65">
        <v>0</v>
      </c>
      <c r="O89" s="65">
        <v>0</v>
      </c>
      <c r="P89" s="66">
        <v>0</v>
      </c>
      <c r="Q89" s="65" t="str">
        <f t="shared" si="1"/>
        <v>Overhead</v>
      </c>
      <c r="R89" s="61" t="str">
        <f>INDEX(Mapping!$C$4:$C$24,MATCH($C89,Mapping!$D$4:$D$24,0))</f>
        <v>Scoping</v>
      </c>
      <c r="S89" s="61" t="s">
        <v>4479</v>
      </c>
    </row>
    <row r="90" spans="2:19" s="67" customFormat="1" x14ac:dyDescent="0.25">
      <c r="B90" s="58">
        <v>35227030</v>
      </c>
      <c r="C90" s="59">
        <v>9</v>
      </c>
      <c r="D90" s="60">
        <v>1.72</v>
      </c>
      <c r="E90" s="61" t="s">
        <v>2268</v>
      </c>
      <c r="F90" s="59" t="s">
        <v>2274</v>
      </c>
      <c r="G90" s="62">
        <v>110</v>
      </c>
      <c r="H90" s="63">
        <v>10.699357953170976</v>
      </c>
      <c r="I90" s="59">
        <v>468</v>
      </c>
      <c r="J90" s="60">
        <v>17.632724796949901</v>
      </c>
      <c r="K90" s="60">
        <v>0.16029749815409</v>
      </c>
      <c r="L90" s="59" t="s">
        <v>4468</v>
      </c>
      <c r="M90" s="64">
        <v>1795.2</v>
      </c>
      <c r="N90" s="65">
        <v>7286.4</v>
      </c>
      <c r="O90" s="65">
        <v>0</v>
      </c>
      <c r="P90" s="66">
        <v>0</v>
      </c>
      <c r="Q90" s="65" t="str">
        <f t="shared" si="1"/>
        <v>Hybrid</v>
      </c>
      <c r="R90" s="61" t="str">
        <f>INDEX(Mapping!$C$4:$C$24,MATCH($C90,Mapping!$D$4:$D$24,0))</f>
        <v>Scoping</v>
      </c>
      <c r="S90" s="61" t="s">
        <v>4479</v>
      </c>
    </row>
    <row r="91" spans="2:19" s="67" customFormat="1" x14ac:dyDescent="0.25">
      <c r="B91" s="58">
        <v>35227031</v>
      </c>
      <c r="C91" s="59">
        <v>9</v>
      </c>
      <c r="D91" s="60">
        <v>2.0299999999999998</v>
      </c>
      <c r="E91" s="61" t="s">
        <v>2268</v>
      </c>
      <c r="F91" s="59" t="s">
        <v>2274</v>
      </c>
      <c r="G91" s="62">
        <v>110</v>
      </c>
      <c r="H91" s="63">
        <v>10.699357953170976</v>
      </c>
      <c r="I91" s="59">
        <v>468</v>
      </c>
      <c r="J91" s="60">
        <v>17.632724796949901</v>
      </c>
      <c r="K91" s="60">
        <v>0.16029749815409</v>
      </c>
      <c r="L91" s="59" t="s">
        <v>4468</v>
      </c>
      <c r="M91" s="64">
        <v>2534.4</v>
      </c>
      <c r="N91" s="65">
        <v>8184</v>
      </c>
      <c r="O91" s="65">
        <v>0</v>
      </c>
      <c r="P91" s="66">
        <v>0</v>
      </c>
      <c r="Q91" s="65" t="str">
        <f t="shared" si="1"/>
        <v>Hybrid</v>
      </c>
      <c r="R91" s="61" t="str">
        <f>INDEX(Mapping!$C$4:$C$24,MATCH($C91,Mapping!$D$4:$D$24,0))</f>
        <v>Scoping</v>
      </c>
      <c r="S91" s="61" t="s">
        <v>4479</v>
      </c>
    </row>
    <row r="92" spans="2:19" s="67" customFormat="1" x14ac:dyDescent="0.25">
      <c r="B92" s="58">
        <v>35192282</v>
      </c>
      <c r="C92" s="59">
        <v>10</v>
      </c>
      <c r="D92" s="60">
        <v>1.1599999999999999</v>
      </c>
      <c r="E92" s="61" t="s">
        <v>2268</v>
      </c>
      <c r="F92" s="59" t="s">
        <v>2274</v>
      </c>
      <c r="G92" s="62">
        <v>110</v>
      </c>
      <c r="H92" s="63">
        <v>10.699357953170976</v>
      </c>
      <c r="I92" s="59">
        <v>468</v>
      </c>
      <c r="J92" s="60">
        <v>17.632724796949901</v>
      </c>
      <c r="K92" s="60">
        <v>0.16029749815409</v>
      </c>
      <c r="L92" s="59" t="s">
        <v>4468</v>
      </c>
      <c r="M92" s="64">
        <v>18902.400000000001</v>
      </c>
      <c r="N92" s="65">
        <v>22018</v>
      </c>
      <c r="O92" s="65">
        <v>0</v>
      </c>
      <c r="P92" s="66">
        <v>0</v>
      </c>
      <c r="Q92" s="65" t="str">
        <f t="shared" si="1"/>
        <v>Hybrid</v>
      </c>
      <c r="R92" s="61" t="str">
        <f>INDEX(Mapping!$C$4:$C$24,MATCH($C92,Mapping!$D$4:$D$24,0))</f>
        <v>Scoping</v>
      </c>
      <c r="S92" s="61" t="s">
        <v>4479</v>
      </c>
    </row>
    <row r="93" spans="2:19" s="67" customFormat="1" x14ac:dyDescent="0.25">
      <c r="B93" s="58">
        <v>35226621</v>
      </c>
      <c r="C93" s="59">
        <v>9</v>
      </c>
      <c r="D93" s="60">
        <v>0.46</v>
      </c>
      <c r="E93" s="61" t="s">
        <v>2268</v>
      </c>
      <c r="F93" s="59" t="s">
        <v>2274</v>
      </c>
      <c r="G93" s="62">
        <v>110</v>
      </c>
      <c r="H93" s="63">
        <v>10.699357953170976</v>
      </c>
      <c r="I93" s="59">
        <v>468</v>
      </c>
      <c r="J93" s="60">
        <v>17.632724796949901</v>
      </c>
      <c r="K93" s="60">
        <v>0.16029749815409</v>
      </c>
      <c r="L93" s="59" t="s">
        <v>4468</v>
      </c>
      <c r="M93" s="64">
        <v>0</v>
      </c>
      <c r="N93" s="65">
        <v>0</v>
      </c>
      <c r="O93" s="65">
        <v>0</v>
      </c>
      <c r="P93" s="66">
        <v>0</v>
      </c>
      <c r="Q93" s="65" t="str">
        <f t="shared" si="1"/>
        <v>TBD</v>
      </c>
      <c r="R93" s="61" t="str">
        <f>INDEX(Mapping!$C$4:$C$24,MATCH($C93,Mapping!$D$4:$D$24,0))</f>
        <v>Scoping</v>
      </c>
      <c r="S93" s="61" t="s">
        <v>4479</v>
      </c>
    </row>
    <row r="94" spans="2:19" s="67" customFormat="1" x14ac:dyDescent="0.25">
      <c r="B94" s="58">
        <v>35226622</v>
      </c>
      <c r="C94" s="59">
        <v>9</v>
      </c>
      <c r="D94" s="60">
        <v>0.86</v>
      </c>
      <c r="E94" s="61" t="s">
        <v>2268</v>
      </c>
      <c r="F94" s="59" t="s">
        <v>2274</v>
      </c>
      <c r="G94" s="62">
        <v>110</v>
      </c>
      <c r="H94" s="63">
        <v>10.699357953170976</v>
      </c>
      <c r="I94" s="59">
        <v>468</v>
      </c>
      <c r="J94" s="60">
        <v>17.632724796949901</v>
      </c>
      <c r="K94" s="60">
        <v>0.16029749815409</v>
      </c>
      <c r="L94" s="59" t="s">
        <v>4468</v>
      </c>
      <c r="M94" s="64">
        <v>0</v>
      </c>
      <c r="N94" s="65">
        <v>0</v>
      </c>
      <c r="O94" s="65">
        <v>0</v>
      </c>
      <c r="P94" s="66">
        <v>0</v>
      </c>
      <c r="Q94" s="65" t="str">
        <f t="shared" si="1"/>
        <v>TBD</v>
      </c>
      <c r="R94" s="61" t="str">
        <f>INDEX(Mapping!$C$4:$C$24,MATCH($C94,Mapping!$D$4:$D$24,0))</f>
        <v>Scoping</v>
      </c>
      <c r="S94" s="61" t="s">
        <v>4479</v>
      </c>
    </row>
    <row r="95" spans="2:19" s="67" customFormat="1" x14ac:dyDescent="0.25">
      <c r="B95" s="58">
        <v>35226623</v>
      </c>
      <c r="C95" s="59">
        <v>9</v>
      </c>
      <c r="D95" s="60">
        <v>1.1200000000000001</v>
      </c>
      <c r="E95" s="61" t="s">
        <v>2268</v>
      </c>
      <c r="F95" s="59" t="s">
        <v>2274</v>
      </c>
      <c r="G95" s="62">
        <v>110</v>
      </c>
      <c r="H95" s="63">
        <v>10.699357953170976</v>
      </c>
      <c r="I95" s="59">
        <v>468</v>
      </c>
      <c r="J95" s="60">
        <v>17.632724796949901</v>
      </c>
      <c r="K95" s="60">
        <v>0.16029749815409</v>
      </c>
      <c r="L95" s="59" t="s">
        <v>4468</v>
      </c>
      <c r="M95" s="64">
        <v>0</v>
      </c>
      <c r="N95" s="65">
        <v>0</v>
      </c>
      <c r="O95" s="65">
        <v>0</v>
      </c>
      <c r="P95" s="66">
        <v>0</v>
      </c>
      <c r="Q95" s="65" t="str">
        <f t="shared" si="1"/>
        <v>TBD</v>
      </c>
      <c r="R95" s="61" t="str">
        <f>INDEX(Mapping!$C$4:$C$24,MATCH($C95,Mapping!$D$4:$D$24,0))</f>
        <v>Scoping</v>
      </c>
      <c r="S95" s="61" t="s">
        <v>4479</v>
      </c>
    </row>
    <row r="96" spans="2:19" s="67" customFormat="1" x14ac:dyDescent="0.25">
      <c r="B96" s="58">
        <v>35226624</v>
      </c>
      <c r="C96" s="59">
        <v>9</v>
      </c>
      <c r="D96" s="60">
        <v>0.72</v>
      </c>
      <c r="E96" s="61" t="s">
        <v>2268</v>
      </c>
      <c r="F96" s="59" t="s">
        <v>2274</v>
      </c>
      <c r="G96" s="62">
        <v>110</v>
      </c>
      <c r="H96" s="63">
        <v>10.699357953170976</v>
      </c>
      <c r="I96" s="59">
        <v>468</v>
      </c>
      <c r="J96" s="60">
        <v>17.632724796949901</v>
      </c>
      <c r="K96" s="60">
        <v>0.16029749815409</v>
      </c>
      <c r="L96" s="59" t="s">
        <v>4468</v>
      </c>
      <c r="M96" s="64">
        <v>0</v>
      </c>
      <c r="N96" s="65">
        <v>0</v>
      </c>
      <c r="O96" s="65">
        <v>0</v>
      </c>
      <c r="P96" s="66">
        <v>0</v>
      </c>
      <c r="Q96" s="65" t="str">
        <f t="shared" si="1"/>
        <v>TBD</v>
      </c>
      <c r="R96" s="61" t="str">
        <f>INDEX(Mapping!$C$4:$C$24,MATCH($C96,Mapping!$D$4:$D$24,0))</f>
        <v>Scoping</v>
      </c>
      <c r="S96" s="61" t="s">
        <v>4467</v>
      </c>
    </row>
    <row r="97" spans="2:19" s="67" customFormat="1" x14ac:dyDescent="0.25">
      <c r="B97" s="58">
        <v>35174478</v>
      </c>
      <c r="C97" s="59">
        <v>9</v>
      </c>
      <c r="D97" s="60">
        <v>1.04</v>
      </c>
      <c r="E97" s="61" t="s">
        <v>2268</v>
      </c>
      <c r="F97" s="59" t="s">
        <v>2275</v>
      </c>
      <c r="G97" s="62">
        <v>298</v>
      </c>
      <c r="H97" s="63">
        <v>27.408190713785519</v>
      </c>
      <c r="I97" s="59">
        <v>474</v>
      </c>
      <c r="J97" s="60">
        <v>47.487768087276564</v>
      </c>
      <c r="K97" s="60">
        <v>0.15935492646737101</v>
      </c>
      <c r="L97" s="59" t="s">
        <v>4468</v>
      </c>
      <c r="M97" s="64">
        <v>0</v>
      </c>
      <c r="N97" s="65">
        <v>5491.2</v>
      </c>
      <c r="O97" s="65">
        <v>0</v>
      </c>
      <c r="P97" s="66">
        <v>0</v>
      </c>
      <c r="Q97" s="65" t="str">
        <f t="shared" si="1"/>
        <v>Underground</v>
      </c>
      <c r="R97" s="61" t="str">
        <f>INDEX(Mapping!$C$4:$C$24,MATCH($C97,Mapping!$D$4:$D$24,0))</f>
        <v>Scoping</v>
      </c>
      <c r="S97" s="61" t="s">
        <v>4479</v>
      </c>
    </row>
    <row r="98" spans="2:19" s="67" customFormat="1" x14ac:dyDescent="0.25">
      <c r="B98" s="58">
        <v>35226857</v>
      </c>
      <c r="C98" s="59">
        <v>9</v>
      </c>
      <c r="D98" s="60">
        <v>0.85</v>
      </c>
      <c r="E98" s="61" t="s">
        <v>2268</v>
      </c>
      <c r="F98" s="59" t="s">
        <v>2275</v>
      </c>
      <c r="G98" s="62">
        <v>298</v>
      </c>
      <c r="H98" s="63">
        <v>27.408190713785519</v>
      </c>
      <c r="I98" s="59">
        <v>474</v>
      </c>
      <c r="J98" s="60">
        <v>47.487768087276564</v>
      </c>
      <c r="K98" s="60">
        <v>0.15935492646737101</v>
      </c>
      <c r="L98" s="59" t="s">
        <v>4468</v>
      </c>
      <c r="M98" s="64">
        <v>0</v>
      </c>
      <c r="N98" s="65">
        <v>4488</v>
      </c>
      <c r="O98" s="65">
        <v>0</v>
      </c>
      <c r="P98" s="66">
        <v>0</v>
      </c>
      <c r="Q98" s="65" t="str">
        <f t="shared" si="1"/>
        <v>Underground</v>
      </c>
      <c r="R98" s="61" t="str">
        <f>INDEX(Mapping!$C$4:$C$24,MATCH($C98,Mapping!$D$4:$D$24,0))</f>
        <v>Scoping</v>
      </c>
      <c r="S98" s="61" t="s">
        <v>4479</v>
      </c>
    </row>
    <row r="99" spans="2:19" s="67" customFormat="1" x14ac:dyDescent="0.25">
      <c r="B99" s="58">
        <v>35226858</v>
      </c>
      <c r="C99" s="59">
        <v>9</v>
      </c>
      <c r="D99" s="60">
        <v>0.38</v>
      </c>
      <c r="E99" s="61" t="s">
        <v>2268</v>
      </c>
      <c r="F99" s="59" t="s">
        <v>2275</v>
      </c>
      <c r="G99" s="62">
        <v>298</v>
      </c>
      <c r="H99" s="63">
        <v>27.408190713785519</v>
      </c>
      <c r="I99" s="59">
        <v>474</v>
      </c>
      <c r="J99" s="60">
        <v>47.487768087276564</v>
      </c>
      <c r="K99" s="60">
        <v>0.15935492646737101</v>
      </c>
      <c r="L99" s="59" t="s">
        <v>4468</v>
      </c>
      <c r="M99" s="64">
        <v>2006.4</v>
      </c>
      <c r="N99" s="65">
        <v>0</v>
      </c>
      <c r="O99" s="65">
        <v>0</v>
      </c>
      <c r="P99" s="66">
        <v>0</v>
      </c>
      <c r="Q99" s="65" t="str">
        <f t="shared" si="1"/>
        <v>Overhead</v>
      </c>
      <c r="R99" s="61" t="str">
        <f>INDEX(Mapping!$C$4:$C$24,MATCH($C99,Mapping!$D$4:$D$24,0))</f>
        <v>Scoping</v>
      </c>
      <c r="S99" s="61" t="s">
        <v>4479</v>
      </c>
    </row>
    <row r="100" spans="2:19" s="67" customFormat="1" x14ac:dyDescent="0.25">
      <c r="B100" s="58">
        <v>35226859</v>
      </c>
      <c r="C100" s="59">
        <v>9</v>
      </c>
      <c r="D100" s="60">
        <v>0.88</v>
      </c>
      <c r="E100" s="61" t="s">
        <v>2268</v>
      </c>
      <c r="F100" s="59" t="s">
        <v>2275</v>
      </c>
      <c r="G100" s="62">
        <v>298</v>
      </c>
      <c r="H100" s="63">
        <v>27.408190713785519</v>
      </c>
      <c r="I100" s="59">
        <v>474</v>
      </c>
      <c r="J100" s="60">
        <v>47.487768087276564</v>
      </c>
      <c r="K100" s="60">
        <v>0.15935492646737101</v>
      </c>
      <c r="L100" s="59" t="s">
        <v>4468</v>
      </c>
      <c r="M100" s="64">
        <v>4646.3999999999996</v>
      </c>
      <c r="N100" s="65">
        <v>0</v>
      </c>
      <c r="O100" s="65">
        <v>0</v>
      </c>
      <c r="P100" s="66">
        <v>0</v>
      </c>
      <c r="Q100" s="65" t="str">
        <f t="shared" si="1"/>
        <v>Overhead</v>
      </c>
      <c r="R100" s="61" t="str">
        <f>INDEX(Mapping!$C$4:$C$24,MATCH($C100,Mapping!$D$4:$D$24,0))</f>
        <v>Scoping</v>
      </c>
      <c r="S100" s="61" t="s">
        <v>4479</v>
      </c>
    </row>
    <row r="101" spans="2:19" s="67" customFormat="1" x14ac:dyDescent="0.25">
      <c r="B101" s="58">
        <v>35226861</v>
      </c>
      <c r="C101" s="59">
        <v>9</v>
      </c>
      <c r="D101" s="60">
        <v>0.66</v>
      </c>
      <c r="E101" s="61" t="s">
        <v>2268</v>
      </c>
      <c r="F101" s="59" t="s">
        <v>2275</v>
      </c>
      <c r="G101" s="62">
        <v>298</v>
      </c>
      <c r="H101" s="63">
        <v>27.408190713785519</v>
      </c>
      <c r="I101" s="59">
        <v>474</v>
      </c>
      <c r="J101" s="60">
        <v>47.487768087276564</v>
      </c>
      <c r="K101" s="60">
        <v>0.15935492646737101</v>
      </c>
      <c r="L101" s="59" t="s">
        <v>4468</v>
      </c>
      <c r="M101" s="64">
        <v>3484.8</v>
      </c>
      <c r="N101" s="65">
        <v>0</v>
      </c>
      <c r="O101" s="65">
        <v>0</v>
      </c>
      <c r="P101" s="66">
        <v>0</v>
      </c>
      <c r="Q101" s="65" t="str">
        <f t="shared" si="1"/>
        <v>Overhead</v>
      </c>
      <c r="R101" s="61" t="str">
        <f>INDEX(Mapping!$C$4:$C$24,MATCH($C101,Mapping!$D$4:$D$24,0))</f>
        <v>Scoping</v>
      </c>
      <c r="S101" s="61" t="s">
        <v>4479</v>
      </c>
    </row>
    <row r="102" spans="2:19" s="67" customFormat="1" x14ac:dyDescent="0.25">
      <c r="B102" s="58">
        <v>35226862</v>
      </c>
      <c r="C102" s="59">
        <v>9</v>
      </c>
      <c r="D102" s="60">
        <v>0.57999999999999996</v>
      </c>
      <c r="E102" s="61" t="s">
        <v>2268</v>
      </c>
      <c r="F102" s="59" t="s">
        <v>2275</v>
      </c>
      <c r="G102" s="62">
        <v>298</v>
      </c>
      <c r="H102" s="63">
        <v>27.408190713785519</v>
      </c>
      <c r="I102" s="59">
        <v>474</v>
      </c>
      <c r="J102" s="60">
        <v>47.487768087276564</v>
      </c>
      <c r="K102" s="60">
        <v>0.15935492646737101</v>
      </c>
      <c r="L102" s="59" t="s">
        <v>4468</v>
      </c>
      <c r="M102" s="64">
        <v>3062.3999999999996</v>
      </c>
      <c r="N102" s="65">
        <v>0</v>
      </c>
      <c r="O102" s="65">
        <v>0</v>
      </c>
      <c r="P102" s="66">
        <v>0</v>
      </c>
      <c r="Q102" s="65" t="str">
        <f t="shared" si="1"/>
        <v>Overhead</v>
      </c>
      <c r="R102" s="61" t="str">
        <f>INDEX(Mapping!$C$4:$C$24,MATCH($C102,Mapping!$D$4:$D$24,0))</f>
        <v>Scoping</v>
      </c>
      <c r="S102" s="61" t="s">
        <v>4479</v>
      </c>
    </row>
    <row r="103" spans="2:19" s="67" customFormat="1" x14ac:dyDescent="0.25">
      <c r="B103" s="58">
        <v>35174479</v>
      </c>
      <c r="C103" s="59">
        <v>9</v>
      </c>
      <c r="D103" s="60">
        <v>0.71</v>
      </c>
      <c r="E103" s="61" t="s">
        <v>2268</v>
      </c>
      <c r="F103" s="59" t="s">
        <v>2275</v>
      </c>
      <c r="G103" s="62">
        <v>298</v>
      </c>
      <c r="H103" s="63">
        <v>27.408190713785519</v>
      </c>
      <c r="I103" s="59">
        <v>474</v>
      </c>
      <c r="J103" s="60">
        <v>47.487768087276564</v>
      </c>
      <c r="K103" s="60">
        <v>0.15935492646737101</v>
      </c>
      <c r="L103" s="59" t="s">
        <v>4468</v>
      </c>
      <c r="M103" s="64">
        <v>3748.7999999999997</v>
      </c>
      <c r="N103" s="65">
        <v>0</v>
      </c>
      <c r="O103" s="65">
        <v>0</v>
      </c>
      <c r="P103" s="66">
        <v>0</v>
      </c>
      <c r="Q103" s="65" t="str">
        <f t="shared" si="1"/>
        <v>Overhead</v>
      </c>
      <c r="R103" s="61" t="str">
        <f>INDEX(Mapping!$C$4:$C$24,MATCH($C103,Mapping!$D$4:$D$24,0))</f>
        <v>Scoping</v>
      </c>
      <c r="S103" s="61" t="s">
        <v>4479</v>
      </c>
    </row>
    <row r="104" spans="2:19" s="67" customFormat="1" x14ac:dyDescent="0.25">
      <c r="B104" s="58">
        <v>35226863</v>
      </c>
      <c r="C104" s="59">
        <v>9</v>
      </c>
      <c r="D104" s="60">
        <v>0.52</v>
      </c>
      <c r="E104" s="61" t="s">
        <v>2268</v>
      </c>
      <c r="F104" s="59" t="s">
        <v>2275</v>
      </c>
      <c r="G104" s="62">
        <v>298</v>
      </c>
      <c r="H104" s="63">
        <v>27.408190713785519</v>
      </c>
      <c r="I104" s="59">
        <v>474</v>
      </c>
      <c r="J104" s="60">
        <v>47.487768087276564</v>
      </c>
      <c r="K104" s="60">
        <v>0.15935492646737101</v>
      </c>
      <c r="L104" s="59" t="s">
        <v>4468</v>
      </c>
      <c r="M104" s="64">
        <v>2745.6</v>
      </c>
      <c r="N104" s="65">
        <v>0</v>
      </c>
      <c r="O104" s="65">
        <v>0</v>
      </c>
      <c r="P104" s="66">
        <v>0</v>
      </c>
      <c r="Q104" s="65" t="str">
        <f t="shared" si="1"/>
        <v>Overhead</v>
      </c>
      <c r="R104" s="61" t="str">
        <f>INDEX(Mapping!$C$4:$C$24,MATCH($C104,Mapping!$D$4:$D$24,0))</f>
        <v>Scoping</v>
      </c>
      <c r="S104" s="61" t="s">
        <v>4479</v>
      </c>
    </row>
    <row r="105" spans="2:19" s="67" customFormat="1" x14ac:dyDescent="0.25">
      <c r="B105" s="58">
        <v>35226864</v>
      </c>
      <c r="C105" s="59">
        <v>9</v>
      </c>
      <c r="D105" s="60">
        <v>0.33</v>
      </c>
      <c r="E105" s="61" t="s">
        <v>2268</v>
      </c>
      <c r="F105" s="59" t="s">
        <v>2275</v>
      </c>
      <c r="G105" s="62">
        <v>298</v>
      </c>
      <c r="H105" s="63">
        <v>27.408190713785519</v>
      </c>
      <c r="I105" s="59">
        <v>474</v>
      </c>
      <c r="J105" s="60">
        <v>47.487768087276564</v>
      </c>
      <c r="K105" s="60">
        <v>0.15935492646737101</v>
      </c>
      <c r="L105" s="59" t="s">
        <v>4468</v>
      </c>
      <c r="M105" s="64">
        <v>1742.4</v>
      </c>
      <c r="N105" s="65">
        <v>0</v>
      </c>
      <c r="O105" s="65">
        <v>0</v>
      </c>
      <c r="P105" s="66">
        <v>0</v>
      </c>
      <c r="Q105" s="65" t="str">
        <f t="shared" si="1"/>
        <v>Overhead</v>
      </c>
      <c r="R105" s="61" t="str">
        <f>INDEX(Mapping!$C$4:$C$24,MATCH($C105,Mapping!$D$4:$D$24,0))</f>
        <v>Scoping</v>
      </c>
      <c r="S105" s="61" t="s">
        <v>4479</v>
      </c>
    </row>
    <row r="106" spans="2:19" s="67" customFormat="1" x14ac:dyDescent="0.25">
      <c r="B106" s="58">
        <v>35226865</v>
      </c>
      <c r="C106" s="59">
        <v>9</v>
      </c>
      <c r="D106" s="60">
        <v>0.23</v>
      </c>
      <c r="E106" s="61" t="s">
        <v>2268</v>
      </c>
      <c r="F106" s="59" t="s">
        <v>2275</v>
      </c>
      <c r="G106" s="62">
        <v>298</v>
      </c>
      <c r="H106" s="63">
        <v>27.408190713785519</v>
      </c>
      <c r="I106" s="59">
        <v>474</v>
      </c>
      <c r="J106" s="60">
        <v>47.487768087276564</v>
      </c>
      <c r="K106" s="60">
        <v>0.15935492646737101</v>
      </c>
      <c r="L106" s="59" t="s">
        <v>4468</v>
      </c>
      <c r="M106" s="64">
        <v>1214.4000000000001</v>
      </c>
      <c r="N106" s="65">
        <v>0</v>
      </c>
      <c r="O106" s="65">
        <v>0</v>
      </c>
      <c r="P106" s="66">
        <v>0</v>
      </c>
      <c r="Q106" s="65" t="str">
        <f t="shared" si="1"/>
        <v>Overhead</v>
      </c>
      <c r="R106" s="61" t="str">
        <f>INDEX(Mapping!$C$4:$C$24,MATCH($C106,Mapping!$D$4:$D$24,0))</f>
        <v>Scoping</v>
      </c>
      <c r="S106" s="61" t="s">
        <v>4479</v>
      </c>
    </row>
    <row r="107" spans="2:19" s="67" customFormat="1" x14ac:dyDescent="0.25">
      <c r="B107" s="58">
        <v>35226866</v>
      </c>
      <c r="C107" s="59">
        <v>9</v>
      </c>
      <c r="D107" s="60">
        <v>0.51</v>
      </c>
      <c r="E107" s="61" t="s">
        <v>2268</v>
      </c>
      <c r="F107" s="59" t="s">
        <v>2275</v>
      </c>
      <c r="G107" s="62">
        <v>298</v>
      </c>
      <c r="H107" s="63">
        <v>27.408190713785519</v>
      </c>
      <c r="I107" s="59">
        <v>474</v>
      </c>
      <c r="J107" s="60">
        <v>47.487768087276564</v>
      </c>
      <c r="K107" s="60">
        <v>0.15935492646737101</v>
      </c>
      <c r="L107" s="59" t="s">
        <v>4468</v>
      </c>
      <c r="M107" s="64">
        <v>2692.8</v>
      </c>
      <c r="N107" s="65">
        <v>0</v>
      </c>
      <c r="O107" s="65">
        <v>0</v>
      </c>
      <c r="P107" s="66">
        <v>0</v>
      </c>
      <c r="Q107" s="65" t="str">
        <f t="shared" si="1"/>
        <v>Overhead</v>
      </c>
      <c r="R107" s="61" t="str">
        <f>INDEX(Mapping!$C$4:$C$24,MATCH($C107,Mapping!$D$4:$D$24,0))</f>
        <v>Scoping</v>
      </c>
      <c r="S107" s="61" t="s">
        <v>4479</v>
      </c>
    </row>
    <row r="108" spans="2:19" s="67" customFormat="1" x14ac:dyDescent="0.25">
      <c r="B108" s="58">
        <v>35226870</v>
      </c>
      <c r="C108" s="59">
        <v>9</v>
      </c>
      <c r="D108" s="60">
        <v>0.4</v>
      </c>
      <c r="E108" s="61" t="s">
        <v>2268</v>
      </c>
      <c r="F108" s="59" t="s">
        <v>2275</v>
      </c>
      <c r="G108" s="62">
        <v>298</v>
      </c>
      <c r="H108" s="63">
        <v>27.408190713785519</v>
      </c>
      <c r="I108" s="59">
        <v>474</v>
      </c>
      <c r="J108" s="60">
        <v>47.487768087276564</v>
      </c>
      <c r="K108" s="60">
        <v>0.15935492646737101</v>
      </c>
      <c r="L108" s="59" t="s">
        <v>4468</v>
      </c>
      <c r="M108" s="64">
        <v>2112</v>
      </c>
      <c r="N108" s="65">
        <v>0</v>
      </c>
      <c r="O108" s="65">
        <v>0</v>
      </c>
      <c r="P108" s="66">
        <v>0</v>
      </c>
      <c r="Q108" s="65" t="str">
        <f t="shared" si="1"/>
        <v>Overhead</v>
      </c>
      <c r="R108" s="61" t="str">
        <f>INDEX(Mapping!$C$4:$C$24,MATCH($C108,Mapping!$D$4:$D$24,0))</f>
        <v>Scoping</v>
      </c>
      <c r="S108" s="61" t="s">
        <v>4479</v>
      </c>
    </row>
    <row r="109" spans="2:19" x14ac:dyDescent="0.25">
      <c r="B109" s="58">
        <v>35226871</v>
      </c>
      <c r="C109" s="59">
        <v>9</v>
      </c>
      <c r="D109" s="60">
        <v>1.57</v>
      </c>
      <c r="E109" s="61" t="s">
        <v>2268</v>
      </c>
      <c r="F109" s="59" t="s">
        <v>2275</v>
      </c>
      <c r="G109" s="62">
        <v>298</v>
      </c>
      <c r="H109" s="63">
        <v>27.408190713785519</v>
      </c>
      <c r="I109" s="59">
        <v>474</v>
      </c>
      <c r="J109" s="60">
        <v>47.487768087276564</v>
      </c>
      <c r="K109" s="60">
        <v>0.15935492646737101</v>
      </c>
      <c r="L109" s="59" t="s">
        <v>4468</v>
      </c>
      <c r="M109" s="64">
        <v>2376</v>
      </c>
      <c r="N109" s="65">
        <v>5913.6</v>
      </c>
      <c r="O109" s="65">
        <v>0</v>
      </c>
      <c r="P109" s="66">
        <v>0</v>
      </c>
      <c r="Q109" s="65" t="str">
        <f t="shared" si="1"/>
        <v>Hybrid</v>
      </c>
      <c r="R109" s="61" t="str">
        <f>INDEX(Mapping!$C$4:$C$24,MATCH($C109,Mapping!$D$4:$D$24,0))</f>
        <v>Scoping</v>
      </c>
      <c r="S109" s="61" t="s">
        <v>4479</v>
      </c>
    </row>
    <row r="110" spans="2:19" x14ac:dyDescent="0.25">
      <c r="B110" s="58">
        <v>35226872</v>
      </c>
      <c r="C110" s="59">
        <v>9</v>
      </c>
      <c r="D110" s="60">
        <v>0.61</v>
      </c>
      <c r="E110" s="61" t="s">
        <v>2268</v>
      </c>
      <c r="F110" s="59" t="s">
        <v>2275</v>
      </c>
      <c r="G110" s="62">
        <v>298</v>
      </c>
      <c r="H110" s="63">
        <v>27.408190713785519</v>
      </c>
      <c r="I110" s="59">
        <v>474</v>
      </c>
      <c r="J110" s="60">
        <v>47.487768087276564</v>
      </c>
      <c r="K110" s="60">
        <v>0.15935492646737101</v>
      </c>
      <c r="L110" s="59" t="s">
        <v>4468</v>
      </c>
      <c r="M110" s="64">
        <v>1214.4000000000001</v>
      </c>
      <c r="N110" s="65">
        <v>2006.4</v>
      </c>
      <c r="O110" s="65">
        <v>0</v>
      </c>
      <c r="P110" s="66">
        <v>0</v>
      </c>
      <c r="Q110" s="65" t="str">
        <f t="shared" si="1"/>
        <v>Hybrid</v>
      </c>
      <c r="R110" s="61" t="str">
        <f>INDEX(Mapping!$C$4:$C$24,MATCH($C110,Mapping!$D$4:$D$24,0))</f>
        <v>Scoping</v>
      </c>
      <c r="S110" s="61" t="s">
        <v>4479</v>
      </c>
    </row>
    <row r="111" spans="2:19" x14ac:dyDescent="0.25">
      <c r="B111" s="58">
        <v>35226873</v>
      </c>
      <c r="C111" s="59">
        <v>9</v>
      </c>
      <c r="D111" s="60">
        <v>1</v>
      </c>
      <c r="E111" s="61" t="s">
        <v>2268</v>
      </c>
      <c r="F111" s="59" t="s">
        <v>2275</v>
      </c>
      <c r="G111" s="62">
        <v>298</v>
      </c>
      <c r="H111" s="63">
        <v>27.408190713785519</v>
      </c>
      <c r="I111" s="59">
        <v>474</v>
      </c>
      <c r="J111" s="60">
        <v>47.487768087276564</v>
      </c>
      <c r="K111" s="60">
        <v>0.15935492646737101</v>
      </c>
      <c r="L111" s="59" t="s">
        <v>4468</v>
      </c>
      <c r="M111" s="64">
        <v>0</v>
      </c>
      <c r="N111" s="65">
        <v>5280</v>
      </c>
      <c r="O111" s="65">
        <v>0</v>
      </c>
      <c r="P111" s="66">
        <v>0</v>
      </c>
      <c r="Q111" s="65" t="str">
        <f t="shared" si="1"/>
        <v>Underground</v>
      </c>
      <c r="R111" s="61" t="str">
        <f>INDEX(Mapping!$C$4:$C$24,MATCH($C111,Mapping!$D$4:$D$24,0))</f>
        <v>Scoping</v>
      </c>
      <c r="S111" s="61" t="s">
        <v>4479</v>
      </c>
    </row>
    <row r="112" spans="2:19" x14ac:dyDescent="0.25">
      <c r="B112" s="58">
        <v>35226878</v>
      </c>
      <c r="C112" s="59">
        <v>9</v>
      </c>
      <c r="D112" s="60">
        <v>0.56999999999999995</v>
      </c>
      <c r="E112" s="61" t="s">
        <v>2268</v>
      </c>
      <c r="F112" s="59" t="s">
        <v>2275</v>
      </c>
      <c r="G112" s="62">
        <v>298</v>
      </c>
      <c r="H112" s="63">
        <v>27.408190713785519</v>
      </c>
      <c r="I112" s="59">
        <v>474</v>
      </c>
      <c r="J112" s="60">
        <v>47.487768087276564</v>
      </c>
      <c r="K112" s="60">
        <v>0.15935492646737101</v>
      </c>
      <c r="L112" s="59" t="s">
        <v>4468</v>
      </c>
      <c r="M112" s="64">
        <v>3009.6</v>
      </c>
      <c r="N112" s="65">
        <v>0</v>
      </c>
      <c r="O112" s="65">
        <v>0</v>
      </c>
      <c r="P112" s="66">
        <v>0</v>
      </c>
      <c r="Q112" s="65" t="str">
        <f t="shared" si="1"/>
        <v>Overhead</v>
      </c>
      <c r="R112" s="61" t="str">
        <f>INDEX(Mapping!$C$4:$C$24,MATCH($C112,Mapping!$D$4:$D$24,0))</f>
        <v>Scoping</v>
      </c>
      <c r="S112" s="61" t="s">
        <v>4479</v>
      </c>
    </row>
    <row r="113" spans="2:19" x14ac:dyDescent="0.25">
      <c r="B113" s="58">
        <v>35227001</v>
      </c>
      <c r="C113" s="59">
        <v>9</v>
      </c>
      <c r="D113" s="60">
        <v>0.74</v>
      </c>
      <c r="E113" s="61" t="s">
        <v>2268</v>
      </c>
      <c r="F113" s="59" t="s">
        <v>2275</v>
      </c>
      <c r="G113" s="62">
        <v>298</v>
      </c>
      <c r="H113" s="63">
        <v>27.408190713785519</v>
      </c>
      <c r="I113" s="59">
        <v>474</v>
      </c>
      <c r="J113" s="60">
        <v>47.487768087276564</v>
      </c>
      <c r="K113" s="60">
        <v>0.15935492646737101</v>
      </c>
      <c r="L113" s="59" t="s">
        <v>4468</v>
      </c>
      <c r="M113" s="64">
        <v>3907.2</v>
      </c>
      <c r="N113" s="65">
        <v>0</v>
      </c>
      <c r="O113" s="65">
        <v>0</v>
      </c>
      <c r="P113" s="66">
        <v>0</v>
      </c>
      <c r="Q113" s="65" t="str">
        <f t="shared" si="1"/>
        <v>Overhead</v>
      </c>
      <c r="R113" s="61" t="str">
        <f>INDEX(Mapping!$C$4:$C$24,MATCH($C113,Mapping!$D$4:$D$24,0))</f>
        <v>Scoping</v>
      </c>
      <c r="S113" s="61" t="s">
        <v>4479</v>
      </c>
    </row>
    <row r="114" spans="2:19" x14ac:dyDescent="0.25">
      <c r="B114" s="58">
        <v>35227002</v>
      </c>
      <c r="C114" s="59">
        <v>9</v>
      </c>
      <c r="D114" s="60">
        <v>0.43</v>
      </c>
      <c r="E114" s="61" t="s">
        <v>2268</v>
      </c>
      <c r="F114" s="59" t="s">
        <v>2275</v>
      </c>
      <c r="G114" s="62">
        <v>298</v>
      </c>
      <c r="H114" s="63">
        <v>27.408190713785519</v>
      </c>
      <c r="I114" s="59">
        <v>474</v>
      </c>
      <c r="J114" s="60">
        <v>47.487768087276564</v>
      </c>
      <c r="K114" s="60">
        <v>0.15935492646737101</v>
      </c>
      <c r="L114" s="59" t="s">
        <v>4468</v>
      </c>
      <c r="M114" s="64">
        <v>2270.4</v>
      </c>
      <c r="N114" s="65">
        <v>0</v>
      </c>
      <c r="O114" s="65">
        <v>0</v>
      </c>
      <c r="P114" s="66">
        <v>0</v>
      </c>
      <c r="Q114" s="65" t="str">
        <f t="shared" si="1"/>
        <v>Overhead</v>
      </c>
      <c r="R114" s="61" t="str">
        <f>INDEX(Mapping!$C$4:$C$24,MATCH($C114,Mapping!$D$4:$D$24,0))</f>
        <v>Scoping</v>
      </c>
      <c r="S114" s="61" t="s">
        <v>4479</v>
      </c>
    </row>
    <row r="115" spans="2:19" x14ac:dyDescent="0.25">
      <c r="B115" s="58">
        <v>35227003</v>
      </c>
      <c r="C115" s="59">
        <v>9</v>
      </c>
      <c r="D115" s="60">
        <v>0.56000000000000005</v>
      </c>
      <c r="E115" s="61" t="s">
        <v>2268</v>
      </c>
      <c r="F115" s="59" t="s">
        <v>2275</v>
      </c>
      <c r="G115" s="62">
        <v>298</v>
      </c>
      <c r="H115" s="63">
        <v>27.408190713785519</v>
      </c>
      <c r="I115" s="59">
        <v>474</v>
      </c>
      <c r="J115" s="60">
        <v>47.487768087276564</v>
      </c>
      <c r="K115" s="60">
        <v>0.15935492646737101</v>
      </c>
      <c r="L115" s="59" t="s">
        <v>4468</v>
      </c>
      <c r="M115" s="64">
        <v>2956.8</v>
      </c>
      <c r="N115" s="65">
        <v>0</v>
      </c>
      <c r="O115" s="65">
        <v>0</v>
      </c>
      <c r="P115" s="66">
        <v>0</v>
      </c>
      <c r="Q115" s="65" t="str">
        <f t="shared" si="1"/>
        <v>Overhead</v>
      </c>
      <c r="R115" s="61" t="str">
        <f>INDEX(Mapping!$C$4:$C$24,MATCH($C115,Mapping!$D$4:$D$24,0))</f>
        <v>Scoping</v>
      </c>
      <c r="S115" s="61" t="s">
        <v>4479</v>
      </c>
    </row>
    <row r="116" spans="2:19" x14ac:dyDescent="0.25">
      <c r="B116" s="58">
        <v>35227004</v>
      </c>
      <c r="C116" s="59">
        <v>9</v>
      </c>
      <c r="D116" s="60">
        <v>0.32</v>
      </c>
      <c r="E116" s="61" t="s">
        <v>2268</v>
      </c>
      <c r="F116" s="59" t="s">
        <v>2275</v>
      </c>
      <c r="G116" s="62">
        <v>298</v>
      </c>
      <c r="H116" s="63">
        <v>27.408190713785519</v>
      </c>
      <c r="I116" s="59">
        <v>474</v>
      </c>
      <c r="J116" s="60">
        <v>47.487768087276564</v>
      </c>
      <c r="K116" s="60">
        <v>0.15935492646737101</v>
      </c>
      <c r="L116" s="59" t="s">
        <v>4468</v>
      </c>
      <c r="M116" s="64">
        <v>1689.6000000000001</v>
      </c>
      <c r="N116" s="65">
        <v>0</v>
      </c>
      <c r="O116" s="65">
        <v>0</v>
      </c>
      <c r="P116" s="66">
        <v>0</v>
      </c>
      <c r="Q116" s="65" t="str">
        <f t="shared" si="1"/>
        <v>Overhead</v>
      </c>
      <c r="R116" s="61" t="str">
        <f>INDEX(Mapping!$C$4:$C$24,MATCH($C116,Mapping!$D$4:$D$24,0))</f>
        <v>Scoping</v>
      </c>
      <c r="S116" s="61" t="s">
        <v>4479</v>
      </c>
    </row>
    <row r="117" spans="2:19" x14ac:dyDescent="0.25">
      <c r="B117" s="58">
        <v>35174501</v>
      </c>
      <c r="C117" s="59">
        <v>9</v>
      </c>
      <c r="D117" s="60">
        <v>1.68</v>
      </c>
      <c r="E117" s="61" t="s">
        <v>2268</v>
      </c>
      <c r="F117" s="59" t="s">
        <v>2275</v>
      </c>
      <c r="G117" s="62">
        <v>298</v>
      </c>
      <c r="H117" s="63">
        <v>27.408190713785519</v>
      </c>
      <c r="I117" s="59">
        <v>474</v>
      </c>
      <c r="J117" s="60">
        <v>47.487768087276564</v>
      </c>
      <c r="K117" s="60">
        <v>0.15935492646737101</v>
      </c>
      <c r="L117" s="59" t="s">
        <v>4468</v>
      </c>
      <c r="M117" s="64">
        <v>0</v>
      </c>
      <c r="N117" s="65">
        <v>8870.4</v>
      </c>
      <c r="O117" s="65">
        <v>0</v>
      </c>
      <c r="P117" s="66">
        <v>0</v>
      </c>
      <c r="Q117" s="65" t="str">
        <f t="shared" si="1"/>
        <v>Underground</v>
      </c>
      <c r="R117" s="61" t="str">
        <f>INDEX(Mapping!$C$4:$C$24,MATCH($C117,Mapping!$D$4:$D$24,0))</f>
        <v>Scoping</v>
      </c>
      <c r="S117" s="61" t="s">
        <v>4479</v>
      </c>
    </row>
    <row r="118" spans="2:19" x14ac:dyDescent="0.25">
      <c r="B118" s="58">
        <v>35227007</v>
      </c>
      <c r="C118" s="59">
        <v>9</v>
      </c>
      <c r="D118" s="60">
        <v>1.1299999999999999</v>
      </c>
      <c r="E118" s="61" t="s">
        <v>2268</v>
      </c>
      <c r="F118" s="59" t="s">
        <v>2275</v>
      </c>
      <c r="G118" s="62">
        <v>298</v>
      </c>
      <c r="H118" s="63">
        <v>27.408190713785519</v>
      </c>
      <c r="I118" s="59">
        <v>474</v>
      </c>
      <c r="J118" s="60">
        <v>47.487768087276564</v>
      </c>
      <c r="K118" s="60">
        <v>0.15935492646737101</v>
      </c>
      <c r="L118" s="59" t="s">
        <v>4468</v>
      </c>
      <c r="M118" s="64">
        <v>0</v>
      </c>
      <c r="N118" s="65">
        <v>5966.4</v>
      </c>
      <c r="O118" s="65">
        <v>0</v>
      </c>
      <c r="P118" s="66">
        <v>0</v>
      </c>
      <c r="Q118" s="65" t="str">
        <f t="shared" si="1"/>
        <v>Underground</v>
      </c>
      <c r="R118" s="61" t="str">
        <f>INDEX(Mapping!$C$4:$C$24,MATCH($C118,Mapping!$D$4:$D$24,0))</f>
        <v>Scoping</v>
      </c>
      <c r="S118" s="61" t="s">
        <v>4479</v>
      </c>
    </row>
    <row r="119" spans="2:19" x14ac:dyDescent="0.25">
      <c r="B119" s="58">
        <v>35227010</v>
      </c>
      <c r="C119" s="59">
        <v>9</v>
      </c>
      <c r="D119" s="60">
        <v>1.2</v>
      </c>
      <c r="E119" s="61" t="s">
        <v>2268</v>
      </c>
      <c r="F119" s="59" t="s">
        <v>2275</v>
      </c>
      <c r="G119" s="62">
        <v>298</v>
      </c>
      <c r="H119" s="63">
        <v>27.408190713785519</v>
      </c>
      <c r="I119" s="59">
        <v>474</v>
      </c>
      <c r="J119" s="60">
        <v>47.487768087276564</v>
      </c>
      <c r="K119" s="60">
        <v>0.15935492646737101</v>
      </c>
      <c r="L119" s="59" t="s">
        <v>4468</v>
      </c>
      <c r="M119" s="64">
        <v>528</v>
      </c>
      <c r="N119" s="65">
        <v>5808.0000000000009</v>
      </c>
      <c r="O119" s="65">
        <v>0</v>
      </c>
      <c r="P119" s="66">
        <v>0</v>
      </c>
      <c r="Q119" s="65" t="str">
        <f t="shared" si="1"/>
        <v>Hybrid</v>
      </c>
      <c r="R119" s="61" t="str">
        <f>INDEX(Mapping!$C$4:$C$24,MATCH($C119,Mapping!$D$4:$D$24,0))</f>
        <v>Scoping</v>
      </c>
      <c r="S119" s="61" t="s">
        <v>4479</v>
      </c>
    </row>
    <row r="120" spans="2:19" x14ac:dyDescent="0.25">
      <c r="B120" s="58">
        <v>35227013</v>
      </c>
      <c r="C120" s="59">
        <v>9</v>
      </c>
      <c r="D120" s="60">
        <v>0.44</v>
      </c>
      <c r="E120" s="61" t="s">
        <v>2268</v>
      </c>
      <c r="F120" s="59" t="s">
        <v>2275</v>
      </c>
      <c r="G120" s="62">
        <v>298</v>
      </c>
      <c r="H120" s="63">
        <v>27.408190713785519</v>
      </c>
      <c r="I120" s="59">
        <v>474</v>
      </c>
      <c r="J120" s="60">
        <v>47.487768087276564</v>
      </c>
      <c r="K120" s="60">
        <v>0.15935492646737101</v>
      </c>
      <c r="L120" s="59" t="s">
        <v>4468</v>
      </c>
      <c r="M120" s="64">
        <v>105.60000000000001</v>
      </c>
      <c r="N120" s="65">
        <v>2217.6</v>
      </c>
      <c r="O120" s="65">
        <v>0</v>
      </c>
      <c r="P120" s="66">
        <v>0</v>
      </c>
      <c r="Q120" s="65" t="str">
        <f t="shared" si="1"/>
        <v>Hybrid</v>
      </c>
      <c r="R120" s="61" t="str">
        <f>INDEX(Mapping!$C$4:$C$24,MATCH($C120,Mapping!$D$4:$D$24,0))</f>
        <v>Scoping</v>
      </c>
      <c r="S120" s="61" t="s">
        <v>4479</v>
      </c>
    </row>
    <row r="121" spans="2:19" x14ac:dyDescent="0.25">
      <c r="B121" s="58">
        <v>35227015</v>
      </c>
      <c r="C121" s="59">
        <v>9</v>
      </c>
      <c r="D121" s="60">
        <v>0.96</v>
      </c>
      <c r="E121" s="61" t="s">
        <v>2268</v>
      </c>
      <c r="F121" s="59" t="s">
        <v>2275</v>
      </c>
      <c r="G121" s="62">
        <v>298</v>
      </c>
      <c r="H121" s="63">
        <v>27.408190713785519</v>
      </c>
      <c r="I121" s="59">
        <v>474</v>
      </c>
      <c r="J121" s="60">
        <v>47.487768087276564</v>
      </c>
      <c r="K121" s="60">
        <v>0.15935492646737101</v>
      </c>
      <c r="L121" s="59" t="s">
        <v>4468</v>
      </c>
      <c r="M121" s="64">
        <v>5068.8</v>
      </c>
      <c r="N121" s="65">
        <v>0</v>
      </c>
      <c r="O121" s="65">
        <v>0</v>
      </c>
      <c r="P121" s="66">
        <v>0</v>
      </c>
      <c r="Q121" s="65" t="str">
        <f t="shared" si="1"/>
        <v>Overhead</v>
      </c>
      <c r="R121" s="61" t="str">
        <f>INDEX(Mapping!$C$4:$C$24,MATCH($C121,Mapping!$D$4:$D$24,0))</f>
        <v>Scoping</v>
      </c>
      <c r="S121" s="61" t="s">
        <v>4479</v>
      </c>
    </row>
    <row r="122" spans="2:19" x14ac:dyDescent="0.25">
      <c r="B122" s="58">
        <v>35227018</v>
      </c>
      <c r="C122" s="59">
        <v>9</v>
      </c>
      <c r="D122" s="60">
        <v>1.23</v>
      </c>
      <c r="E122" s="61" t="s">
        <v>2268</v>
      </c>
      <c r="F122" s="59" t="s">
        <v>2275</v>
      </c>
      <c r="G122" s="62">
        <v>298</v>
      </c>
      <c r="H122" s="63">
        <v>27.408190713785519</v>
      </c>
      <c r="I122" s="59">
        <v>474</v>
      </c>
      <c r="J122" s="60">
        <v>47.487768087276564</v>
      </c>
      <c r="K122" s="60">
        <v>0.15935492646737101</v>
      </c>
      <c r="L122" s="59" t="s">
        <v>4468</v>
      </c>
      <c r="M122" s="64">
        <v>6071.9999999999991</v>
      </c>
      <c r="N122" s="65">
        <v>422.40000000000003</v>
      </c>
      <c r="O122" s="65">
        <v>0</v>
      </c>
      <c r="P122" s="66">
        <v>0</v>
      </c>
      <c r="Q122" s="65" t="str">
        <f t="shared" si="1"/>
        <v>Hybrid</v>
      </c>
      <c r="R122" s="61" t="str">
        <f>INDEX(Mapping!$C$4:$C$24,MATCH($C122,Mapping!$D$4:$D$24,0))</f>
        <v>Scoping</v>
      </c>
      <c r="S122" s="61" t="s">
        <v>4479</v>
      </c>
    </row>
    <row r="123" spans="2:19" x14ac:dyDescent="0.25">
      <c r="B123" s="58">
        <v>35227021</v>
      </c>
      <c r="C123" s="59">
        <v>9</v>
      </c>
      <c r="D123" s="60">
        <v>1.39</v>
      </c>
      <c r="E123" s="61" t="s">
        <v>2268</v>
      </c>
      <c r="F123" s="59" t="s">
        <v>2275</v>
      </c>
      <c r="G123" s="62">
        <v>298</v>
      </c>
      <c r="H123" s="63">
        <v>27.408190713785519</v>
      </c>
      <c r="I123" s="59">
        <v>474</v>
      </c>
      <c r="J123" s="60">
        <v>47.487768087276564</v>
      </c>
      <c r="K123" s="60">
        <v>0.15935492646737101</v>
      </c>
      <c r="L123" s="59" t="s">
        <v>4468</v>
      </c>
      <c r="M123" s="64">
        <v>5438.4000000000005</v>
      </c>
      <c r="N123" s="65">
        <v>1900.8</v>
      </c>
      <c r="O123" s="65">
        <v>0</v>
      </c>
      <c r="P123" s="66">
        <v>0</v>
      </c>
      <c r="Q123" s="65" t="str">
        <f t="shared" si="1"/>
        <v>Hybrid</v>
      </c>
      <c r="R123" s="61" t="str">
        <f>INDEX(Mapping!$C$4:$C$24,MATCH($C123,Mapping!$D$4:$D$24,0))</f>
        <v>Scoping</v>
      </c>
      <c r="S123" s="61" t="s">
        <v>4479</v>
      </c>
    </row>
    <row r="124" spans="2:19" x14ac:dyDescent="0.25">
      <c r="B124" s="58">
        <v>35227025</v>
      </c>
      <c r="C124" s="59">
        <v>9</v>
      </c>
      <c r="D124" s="60">
        <v>0.33</v>
      </c>
      <c r="E124" s="61" t="s">
        <v>2268</v>
      </c>
      <c r="F124" s="59" t="s">
        <v>2275</v>
      </c>
      <c r="G124" s="62">
        <v>298</v>
      </c>
      <c r="H124" s="63">
        <v>27.408190713785519</v>
      </c>
      <c r="I124" s="59">
        <v>474</v>
      </c>
      <c r="J124" s="60">
        <v>47.487768087276564</v>
      </c>
      <c r="K124" s="60">
        <v>0.15935492646737101</v>
      </c>
      <c r="L124" s="59" t="s">
        <v>4468</v>
      </c>
      <c r="M124" s="64">
        <v>0</v>
      </c>
      <c r="N124" s="65">
        <v>1742.4</v>
      </c>
      <c r="O124" s="65">
        <v>0</v>
      </c>
      <c r="P124" s="66">
        <v>0</v>
      </c>
      <c r="Q124" s="65" t="str">
        <f t="shared" si="1"/>
        <v>Underground</v>
      </c>
      <c r="R124" s="61" t="str">
        <f>INDEX(Mapping!$C$4:$C$24,MATCH($C124,Mapping!$D$4:$D$24,0))</f>
        <v>Scoping</v>
      </c>
      <c r="S124" s="61" t="s">
        <v>4479</v>
      </c>
    </row>
    <row r="125" spans="2:19" x14ac:dyDescent="0.25">
      <c r="B125" s="58">
        <v>35137590</v>
      </c>
      <c r="C125" s="59">
        <v>14</v>
      </c>
      <c r="D125" s="60">
        <v>0.53</v>
      </c>
      <c r="E125" s="61" t="s">
        <v>2268</v>
      </c>
      <c r="F125" s="59" t="s">
        <v>2280</v>
      </c>
      <c r="G125" s="62">
        <v>146</v>
      </c>
      <c r="H125" s="63">
        <v>4.7309884289804103</v>
      </c>
      <c r="I125" s="59">
        <v>86</v>
      </c>
      <c r="J125" s="60">
        <v>52.814377958384867</v>
      </c>
      <c r="K125" s="60">
        <v>0.36174231478345797</v>
      </c>
      <c r="L125" s="59" t="s">
        <v>4468</v>
      </c>
      <c r="M125" s="64">
        <v>2824</v>
      </c>
      <c r="N125" s="65">
        <v>0</v>
      </c>
      <c r="O125" s="65">
        <v>0</v>
      </c>
      <c r="P125" s="66">
        <v>0</v>
      </c>
      <c r="Q125" s="65" t="str">
        <f t="shared" si="1"/>
        <v>Overhead</v>
      </c>
      <c r="R125" s="61" t="str">
        <f>INDEX(Mapping!$C$4:$C$24,MATCH($C125,Mapping!$D$4:$D$24,0))</f>
        <v>Estimating</v>
      </c>
      <c r="S125" s="61" t="s">
        <v>4479</v>
      </c>
    </row>
    <row r="126" spans="2:19" x14ac:dyDescent="0.25">
      <c r="B126" s="58">
        <v>35217269</v>
      </c>
      <c r="C126" s="58">
        <v>9</v>
      </c>
      <c r="D126" s="60">
        <v>0.5</v>
      </c>
      <c r="E126" s="68" t="s">
        <v>2282</v>
      </c>
      <c r="F126" s="58" t="s">
        <v>2283</v>
      </c>
      <c r="G126" s="62">
        <v>53</v>
      </c>
      <c r="H126" s="63">
        <v>4.7057750984646365</v>
      </c>
      <c r="I126" s="59">
        <v>8</v>
      </c>
      <c r="J126" s="60">
        <v>48.564977773158759</v>
      </c>
      <c r="K126" s="60">
        <v>0.91632033534261803</v>
      </c>
      <c r="L126" s="58" t="s">
        <v>4469</v>
      </c>
      <c r="M126" s="69">
        <v>2006.4</v>
      </c>
      <c r="N126" s="70">
        <v>633.6</v>
      </c>
      <c r="O126" s="70">
        <v>0</v>
      </c>
      <c r="P126" s="71">
        <v>0</v>
      </c>
      <c r="Q126" s="65" t="str">
        <f t="shared" si="1"/>
        <v>Hybrid</v>
      </c>
      <c r="R126" s="61" t="str">
        <f>INDEX(Mapping!$C$4:$C$24,MATCH($C126,Mapping!$D$4:$D$24,0))</f>
        <v>Scoping</v>
      </c>
      <c r="S126" s="61" t="s">
        <v>4477</v>
      </c>
    </row>
    <row r="127" spans="2:19" x14ac:dyDescent="0.25">
      <c r="B127" s="58">
        <v>35226819</v>
      </c>
      <c r="C127" s="58">
        <v>8</v>
      </c>
      <c r="D127" s="60">
        <v>1.37</v>
      </c>
      <c r="E127" s="68" t="s">
        <v>2282</v>
      </c>
      <c r="F127" s="58" t="s">
        <v>2283</v>
      </c>
      <c r="G127" s="62">
        <v>53</v>
      </c>
      <c r="H127" s="63">
        <v>4.7057750984646365</v>
      </c>
      <c r="I127" s="59">
        <v>8</v>
      </c>
      <c r="J127" s="60">
        <v>48.564977773158759</v>
      </c>
      <c r="K127" s="60">
        <v>0.91632033534261803</v>
      </c>
      <c r="L127" s="58" t="s">
        <v>4469</v>
      </c>
      <c r="M127" s="69">
        <v>7233.6</v>
      </c>
      <c r="N127" s="70">
        <v>0</v>
      </c>
      <c r="O127" s="70">
        <v>0</v>
      </c>
      <c r="P127" s="71">
        <v>0</v>
      </c>
      <c r="Q127" s="65" t="str">
        <f t="shared" si="1"/>
        <v>Overhead</v>
      </c>
      <c r="R127" s="61" t="str">
        <f>INDEX(Mapping!$C$4:$C$24,MATCH($C127,Mapping!$D$4:$D$24,0))</f>
        <v>Scoping</v>
      </c>
      <c r="S127" s="61" t="s">
        <v>4477</v>
      </c>
    </row>
    <row r="128" spans="2:19" x14ac:dyDescent="0.25">
      <c r="B128" s="58">
        <v>35227160</v>
      </c>
      <c r="C128" s="58">
        <v>8</v>
      </c>
      <c r="D128" s="60">
        <v>1.59</v>
      </c>
      <c r="E128" s="68" t="s">
        <v>2282</v>
      </c>
      <c r="F128" s="58" t="s">
        <v>2283</v>
      </c>
      <c r="G128" s="62">
        <v>53</v>
      </c>
      <c r="H128" s="63">
        <v>4.7057750984646365</v>
      </c>
      <c r="I128" s="59">
        <v>8</v>
      </c>
      <c r="J128" s="60">
        <v>48.564977773158759</v>
      </c>
      <c r="K128" s="60">
        <v>0.91632033534261803</v>
      </c>
      <c r="L128" s="58" t="s">
        <v>4469</v>
      </c>
      <c r="M128" s="69">
        <v>0</v>
      </c>
      <c r="N128" s="70">
        <v>8395.2000000000007</v>
      </c>
      <c r="O128" s="70">
        <v>0</v>
      </c>
      <c r="P128" s="71">
        <v>0</v>
      </c>
      <c r="Q128" s="65" t="str">
        <f t="shared" si="1"/>
        <v>Underground</v>
      </c>
      <c r="R128" s="61" t="str">
        <f>INDEX(Mapping!$C$4:$C$24,MATCH($C128,Mapping!$D$4:$D$24,0))</f>
        <v>Scoping</v>
      </c>
      <c r="S128" s="61" t="s">
        <v>4477</v>
      </c>
    </row>
    <row r="129" spans="2:19" x14ac:dyDescent="0.25">
      <c r="B129" s="58">
        <v>35227161</v>
      </c>
      <c r="C129" s="58">
        <v>8</v>
      </c>
      <c r="D129" s="60">
        <v>0.74</v>
      </c>
      <c r="E129" s="68" t="s">
        <v>2282</v>
      </c>
      <c r="F129" s="58" t="s">
        <v>2283</v>
      </c>
      <c r="G129" s="62">
        <v>53</v>
      </c>
      <c r="H129" s="63">
        <v>4.7057750984646365</v>
      </c>
      <c r="I129" s="59">
        <v>8</v>
      </c>
      <c r="J129" s="60">
        <v>48.564977773158759</v>
      </c>
      <c r="K129" s="60">
        <v>0.91632033534261803</v>
      </c>
      <c r="L129" s="58" t="s">
        <v>4469</v>
      </c>
      <c r="M129" s="69">
        <v>3907.2</v>
      </c>
      <c r="N129" s="70">
        <v>0</v>
      </c>
      <c r="O129" s="70">
        <v>0</v>
      </c>
      <c r="P129" s="71">
        <v>0</v>
      </c>
      <c r="Q129" s="65" t="str">
        <f t="shared" si="1"/>
        <v>Overhead</v>
      </c>
      <c r="R129" s="61" t="str">
        <f>INDEX(Mapping!$C$4:$C$24,MATCH($C129,Mapping!$D$4:$D$24,0))</f>
        <v>Scoping</v>
      </c>
      <c r="S129" s="61" t="s">
        <v>4477</v>
      </c>
    </row>
    <row r="130" spans="2:19" x14ac:dyDescent="0.25">
      <c r="B130" s="58">
        <v>35227162</v>
      </c>
      <c r="C130" s="58">
        <v>8</v>
      </c>
      <c r="D130" s="60">
        <v>0.32</v>
      </c>
      <c r="E130" s="68" t="s">
        <v>2282</v>
      </c>
      <c r="F130" s="58" t="s">
        <v>2283</v>
      </c>
      <c r="G130" s="62">
        <v>53</v>
      </c>
      <c r="H130" s="63">
        <v>4.7057750984646365</v>
      </c>
      <c r="I130" s="59">
        <v>8</v>
      </c>
      <c r="J130" s="60">
        <v>48.564977773158759</v>
      </c>
      <c r="K130" s="60">
        <v>0.91632033534261803</v>
      </c>
      <c r="L130" s="58" t="s">
        <v>4469</v>
      </c>
      <c r="M130" s="69">
        <v>0</v>
      </c>
      <c r="N130" s="70">
        <v>1689.6000000000001</v>
      </c>
      <c r="O130" s="70">
        <v>0</v>
      </c>
      <c r="P130" s="71">
        <v>0</v>
      </c>
      <c r="Q130" s="65" t="str">
        <f t="shared" si="1"/>
        <v>Underground</v>
      </c>
      <c r="R130" s="61" t="str">
        <f>INDEX(Mapping!$C$4:$C$24,MATCH($C130,Mapping!$D$4:$D$24,0))</f>
        <v>Scoping</v>
      </c>
      <c r="S130" s="61" t="s">
        <v>4477</v>
      </c>
    </row>
    <row r="131" spans="2:19" x14ac:dyDescent="0.25">
      <c r="B131" s="58">
        <v>35227163</v>
      </c>
      <c r="C131" s="58">
        <v>8</v>
      </c>
      <c r="D131" s="60">
        <v>0.39000000000000007</v>
      </c>
      <c r="E131" s="68" t="s">
        <v>2282</v>
      </c>
      <c r="F131" s="58" t="s">
        <v>2283</v>
      </c>
      <c r="G131" s="62">
        <v>53</v>
      </c>
      <c r="H131" s="63">
        <v>4.7057750984646365</v>
      </c>
      <c r="I131" s="59">
        <v>8</v>
      </c>
      <c r="J131" s="60">
        <v>48.564977773158759</v>
      </c>
      <c r="K131" s="60">
        <v>0.91632033534261803</v>
      </c>
      <c r="L131" s="58" t="s">
        <v>4469</v>
      </c>
      <c r="M131" s="69">
        <v>2059.2000000000003</v>
      </c>
      <c r="N131" s="70">
        <v>0</v>
      </c>
      <c r="O131" s="70">
        <v>0</v>
      </c>
      <c r="P131" s="71">
        <v>0</v>
      </c>
      <c r="Q131" s="65" t="str">
        <f t="shared" si="1"/>
        <v>Overhead</v>
      </c>
      <c r="R131" s="61" t="str">
        <f>INDEX(Mapping!$C$4:$C$24,MATCH($C131,Mapping!$D$4:$D$24,0))</f>
        <v>Scoping</v>
      </c>
      <c r="S131" s="61" t="s">
        <v>4477</v>
      </c>
    </row>
    <row r="132" spans="2:19" x14ac:dyDescent="0.25">
      <c r="B132" s="58">
        <v>35227164</v>
      </c>
      <c r="C132" s="58">
        <v>8</v>
      </c>
      <c r="D132" s="60">
        <v>0.55000000000000004</v>
      </c>
      <c r="E132" s="68" t="s">
        <v>2282</v>
      </c>
      <c r="F132" s="58" t="s">
        <v>2283</v>
      </c>
      <c r="G132" s="62">
        <v>53</v>
      </c>
      <c r="H132" s="63">
        <v>4.7057750984646365</v>
      </c>
      <c r="I132" s="59">
        <v>8</v>
      </c>
      <c r="J132" s="60">
        <v>48.564977773158759</v>
      </c>
      <c r="K132" s="60">
        <v>0.91632033534261803</v>
      </c>
      <c r="L132" s="58" t="s">
        <v>4469</v>
      </c>
      <c r="M132" s="69">
        <v>2904.0000000000005</v>
      </c>
      <c r="N132" s="70">
        <v>0</v>
      </c>
      <c r="O132" s="70">
        <v>0</v>
      </c>
      <c r="P132" s="71">
        <v>0</v>
      </c>
      <c r="Q132" s="65" t="str">
        <f t="shared" si="1"/>
        <v>Overhead</v>
      </c>
      <c r="R132" s="61" t="str">
        <f>INDEX(Mapping!$C$4:$C$24,MATCH($C132,Mapping!$D$4:$D$24,0))</f>
        <v>Scoping</v>
      </c>
      <c r="S132" s="61" t="s">
        <v>4477</v>
      </c>
    </row>
    <row r="133" spans="2:19" x14ac:dyDescent="0.25">
      <c r="B133" s="58">
        <v>35217271</v>
      </c>
      <c r="C133" s="58">
        <v>8</v>
      </c>
      <c r="D133" s="60">
        <v>1.54</v>
      </c>
      <c r="E133" s="68" t="s">
        <v>2290</v>
      </c>
      <c r="F133" s="58" t="s">
        <v>2289</v>
      </c>
      <c r="G133" s="62">
        <v>212</v>
      </c>
      <c r="H133" s="63">
        <v>27.732817672521005</v>
      </c>
      <c r="I133" s="59">
        <v>14</v>
      </c>
      <c r="J133" s="60">
        <v>151.82914987294214</v>
      </c>
      <c r="K133" s="60">
        <v>0.71617523524972704</v>
      </c>
      <c r="L133" s="58" t="s">
        <v>4588</v>
      </c>
      <c r="M133" s="69">
        <v>0</v>
      </c>
      <c r="N133" s="70">
        <v>8131.2</v>
      </c>
      <c r="O133" s="70">
        <v>0</v>
      </c>
      <c r="P133" s="71">
        <v>0</v>
      </c>
      <c r="Q133" s="65" t="str">
        <f t="shared" ref="Q133:Q196" si="2">IF(SUM(M133:P133)=0,"TBD",IF(AND(M133&gt;0,N133&gt;0),"Hybrid", IF(SUM(O133:P133)&gt;0,"Remote Grid / Removal",IF(M133&gt;0,"Overhead","Underground"))))</f>
        <v>Underground</v>
      </c>
      <c r="R133" s="61" t="str">
        <f>INDEX(Mapping!$C$4:$C$24,MATCH($C133,Mapping!$D$4:$D$24,0))</f>
        <v>Scoping</v>
      </c>
      <c r="S133" s="61" t="s">
        <v>4477</v>
      </c>
    </row>
    <row r="134" spans="2:19" x14ac:dyDescent="0.25">
      <c r="B134" s="58">
        <v>35227860</v>
      </c>
      <c r="C134" s="58">
        <v>8</v>
      </c>
      <c r="D134" s="60">
        <v>0.2</v>
      </c>
      <c r="E134" s="68" t="s">
        <v>2290</v>
      </c>
      <c r="F134" s="58" t="s">
        <v>2289</v>
      </c>
      <c r="G134" s="62">
        <v>212</v>
      </c>
      <c r="H134" s="63">
        <v>27.732817672521005</v>
      </c>
      <c r="I134" s="59">
        <v>14</v>
      </c>
      <c r="J134" s="60">
        <v>151.82914987294214</v>
      </c>
      <c r="K134" s="60">
        <v>0.71617523524972704</v>
      </c>
      <c r="L134" s="58" t="s">
        <v>4588</v>
      </c>
      <c r="M134" s="69">
        <v>1056</v>
      </c>
      <c r="N134" s="70">
        <v>0</v>
      </c>
      <c r="O134" s="70">
        <v>0</v>
      </c>
      <c r="P134" s="71">
        <v>0</v>
      </c>
      <c r="Q134" s="65" t="str">
        <f t="shared" si="2"/>
        <v>Overhead</v>
      </c>
      <c r="R134" s="61" t="str">
        <f>INDEX(Mapping!$C$4:$C$24,MATCH($C134,Mapping!$D$4:$D$24,0))</f>
        <v>Scoping</v>
      </c>
      <c r="S134" s="61" t="s">
        <v>4477</v>
      </c>
    </row>
    <row r="135" spans="2:19" x14ac:dyDescent="0.25">
      <c r="B135" s="58">
        <v>35227861</v>
      </c>
      <c r="C135" s="58">
        <v>8</v>
      </c>
      <c r="D135" s="60">
        <v>1.52</v>
      </c>
      <c r="E135" s="68" t="s">
        <v>2290</v>
      </c>
      <c r="F135" s="58" t="s">
        <v>2289</v>
      </c>
      <c r="G135" s="62">
        <v>212</v>
      </c>
      <c r="H135" s="63">
        <v>27.732817672521005</v>
      </c>
      <c r="I135" s="59">
        <v>14</v>
      </c>
      <c r="J135" s="60">
        <v>151.82914987294214</v>
      </c>
      <c r="K135" s="60">
        <v>0.71617523524972704</v>
      </c>
      <c r="L135" s="58" t="s">
        <v>4588</v>
      </c>
      <c r="M135" s="69">
        <v>8025.6</v>
      </c>
      <c r="N135" s="70">
        <v>0</v>
      </c>
      <c r="O135" s="70">
        <v>0</v>
      </c>
      <c r="P135" s="71">
        <v>0</v>
      </c>
      <c r="Q135" s="65" t="str">
        <f t="shared" si="2"/>
        <v>Overhead</v>
      </c>
      <c r="R135" s="61" t="str">
        <f>INDEX(Mapping!$C$4:$C$24,MATCH($C135,Mapping!$D$4:$D$24,0))</f>
        <v>Scoping</v>
      </c>
      <c r="S135" s="61" t="s">
        <v>4477</v>
      </c>
    </row>
    <row r="136" spans="2:19" x14ac:dyDescent="0.25">
      <c r="B136" s="58">
        <v>35227862</v>
      </c>
      <c r="C136" s="58">
        <v>8</v>
      </c>
      <c r="D136" s="60">
        <v>1.0900000000000001</v>
      </c>
      <c r="E136" s="68" t="s">
        <v>2290</v>
      </c>
      <c r="F136" s="58" t="s">
        <v>2289</v>
      </c>
      <c r="G136" s="62">
        <v>212</v>
      </c>
      <c r="H136" s="63">
        <v>27.732817672521005</v>
      </c>
      <c r="I136" s="59">
        <v>14</v>
      </c>
      <c r="J136" s="60">
        <v>151.82914987294214</v>
      </c>
      <c r="K136" s="60">
        <v>0.71617523524972704</v>
      </c>
      <c r="L136" s="58" t="s">
        <v>4588</v>
      </c>
      <c r="M136" s="69">
        <v>5755.2000000000007</v>
      </c>
      <c r="N136" s="70">
        <v>0</v>
      </c>
      <c r="O136" s="70">
        <v>0</v>
      </c>
      <c r="P136" s="71">
        <v>0</v>
      </c>
      <c r="Q136" s="65" t="str">
        <f t="shared" si="2"/>
        <v>Overhead</v>
      </c>
      <c r="R136" s="61" t="str">
        <f>INDEX(Mapping!$C$4:$C$24,MATCH($C136,Mapping!$D$4:$D$24,0))</f>
        <v>Scoping</v>
      </c>
      <c r="S136" s="61" t="s">
        <v>4477</v>
      </c>
    </row>
    <row r="137" spans="2:19" x14ac:dyDescent="0.25">
      <c r="B137" s="58">
        <v>35227863</v>
      </c>
      <c r="C137" s="58">
        <v>8</v>
      </c>
      <c r="D137" s="60">
        <v>0.78999999999999992</v>
      </c>
      <c r="E137" s="68" t="s">
        <v>2290</v>
      </c>
      <c r="F137" s="58" t="s">
        <v>2289</v>
      </c>
      <c r="G137" s="62">
        <v>212</v>
      </c>
      <c r="H137" s="63">
        <v>27.732817672521005</v>
      </c>
      <c r="I137" s="59">
        <v>14</v>
      </c>
      <c r="J137" s="60">
        <v>151.82914987294214</v>
      </c>
      <c r="K137" s="60">
        <v>0.71617523524972704</v>
      </c>
      <c r="L137" s="58" t="s">
        <v>4588</v>
      </c>
      <c r="M137" s="69">
        <v>4171.2</v>
      </c>
      <c r="N137" s="70">
        <v>0</v>
      </c>
      <c r="O137" s="70">
        <v>0</v>
      </c>
      <c r="P137" s="71">
        <v>0</v>
      </c>
      <c r="Q137" s="65" t="str">
        <f t="shared" si="2"/>
        <v>Overhead</v>
      </c>
      <c r="R137" s="61" t="str">
        <f>INDEX(Mapping!$C$4:$C$24,MATCH($C137,Mapping!$D$4:$D$24,0))</f>
        <v>Scoping</v>
      </c>
      <c r="S137" s="61" t="s">
        <v>4477</v>
      </c>
    </row>
    <row r="138" spans="2:19" x14ac:dyDescent="0.25">
      <c r="B138" s="58">
        <v>35227864</v>
      </c>
      <c r="C138" s="58">
        <v>8</v>
      </c>
      <c r="D138" s="60">
        <v>0.62</v>
      </c>
      <c r="E138" s="68" t="s">
        <v>2290</v>
      </c>
      <c r="F138" s="58" t="s">
        <v>2289</v>
      </c>
      <c r="G138" s="62">
        <v>212</v>
      </c>
      <c r="H138" s="63">
        <v>27.732817672521005</v>
      </c>
      <c r="I138" s="59">
        <v>14</v>
      </c>
      <c r="J138" s="60">
        <v>151.82914987294214</v>
      </c>
      <c r="K138" s="60">
        <v>0.71617523524972704</v>
      </c>
      <c r="L138" s="58" t="s">
        <v>4588</v>
      </c>
      <c r="M138" s="69">
        <v>0</v>
      </c>
      <c r="N138" s="70">
        <v>3273.6</v>
      </c>
      <c r="O138" s="70">
        <v>0</v>
      </c>
      <c r="P138" s="71">
        <v>0</v>
      </c>
      <c r="Q138" s="65" t="str">
        <f t="shared" si="2"/>
        <v>Underground</v>
      </c>
      <c r="R138" s="61" t="str">
        <f>INDEX(Mapping!$C$4:$C$24,MATCH($C138,Mapping!$D$4:$D$24,0))</f>
        <v>Scoping</v>
      </c>
      <c r="S138" s="61" t="s">
        <v>4477</v>
      </c>
    </row>
    <row r="139" spans="2:19" x14ac:dyDescent="0.25">
      <c r="B139" s="58">
        <v>35227866</v>
      </c>
      <c r="C139" s="58">
        <v>8</v>
      </c>
      <c r="D139" s="60">
        <v>0.52</v>
      </c>
      <c r="E139" s="68" t="s">
        <v>2290</v>
      </c>
      <c r="F139" s="58" t="s">
        <v>2289</v>
      </c>
      <c r="G139" s="62">
        <v>212</v>
      </c>
      <c r="H139" s="63">
        <v>27.732817672521005</v>
      </c>
      <c r="I139" s="59">
        <v>14</v>
      </c>
      <c r="J139" s="60">
        <v>151.82914987294214</v>
      </c>
      <c r="K139" s="60">
        <v>0.71617523524972704</v>
      </c>
      <c r="L139" s="58" t="s">
        <v>4588</v>
      </c>
      <c r="M139" s="69">
        <v>2745.6</v>
      </c>
      <c r="N139" s="70">
        <v>0</v>
      </c>
      <c r="O139" s="70">
        <v>0</v>
      </c>
      <c r="P139" s="71">
        <v>0</v>
      </c>
      <c r="Q139" s="65" t="str">
        <f t="shared" si="2"/>
        <v>Overhead</v>
      </c>
      <c r="R139" s="61" t="str">
        <f>INDEX(Mapping!$C$4:$C$24,MATCH($C139,Mapping!$D$4:$D$24,0))</f>
        <v>Scoping</v>
      </c>
      <c r="S139" s="61" t="s">
        <v>4477</v>
      </c>
    </row>
    <row r="140" spans="2:19" x14ac:dyDescent="0.25">
      <c r="B140" s="58">
        <v>35227867</v>
      </c>
      <c r="C140" s="58">
        <v>8</v>
      </c>
      <c r="D140" s="60">
        <v>0.98</v>
      </c>
      <c r="E140" s="68" t="s">
        <v>2290</v>
      </c>
      <c r="F140" s="58" t="s">
        <v>2289</v>
      </c>
      <c r="G140" s="62">
        <v>212</v>
      </c>
      <c r="H140" s="63">
        <v>27.732817672521005</v>
      </c>
      <c r="I140" s="59">
        <v>14</v>
      </c>
      <c r="J140" s="60">
        <v>151.82914987294214</v>
      </c>
      <c r="K140" s="60">
        <v>0.71617523524972704</v>
      </c>
      <c r="L140" s="58" t="s">
        <v>4588</v>
      </c>
      <c r="M140" s="69">
        <v>5174.3999999999996</v>
      </c>
      <c r="N140" s="70">
        <v>0</v>
      </c>
      <c r="O140" s="70">
        <v>0</v>
      </c>
      <c r="P140" s="71">
        <v>0</v>
      </c>
      <c r="Q140" s="65" t="str">
        <f t="shared" si="2"/>
        <v>Overhead</v>
      </c>
      <c r="R140" s="61" t="str">
        <f>INDEX(Mapping!$C$4:$C$24,MATCH($C140,Mapping!$D$4:$D$24,0))</f>
        <v>Scoping</v>
      </c>
      <c r="S140" s="61" t="s">
        <v>4477</v>
      </c>
    </row>
    <row r="141" spans="2:19" x14ac:dyDescent="0.25">
      <c r="B141" s="58">
        <v>35227868</v>
      </c>
      <c r="C141" s="58">
        <v>8</v>
      </c>
      <c r="D141" s="60">
        <v>0.4</v>
      </c>
      <c r="E141" s="68" t="s">
        <v>2290</v>
      </c>
      <c r="F141" s="58" t="s">
        <v>2289</v>
      </c>
      <c r="G141" s="62">
        <v>212</v>
      </c>
      <c r="H141" s="63">
        <v>27.732817672521005</v>
      </c>
      <c r="I141" s="59">
        <v>14</v>
      </c>
      <c r="J141" s="60">
        <v>151.82914987294214</v>
      </c>
      <c r="K141" s="60">
        <v>0.71617523524972704</v>
      </c>
      <c r="L141" s="58" t="s">
        <v>4588</v>
      </c>
      <c r="M141" s="69">
        <v>0</v>
      </c>
      <c r="N141" s="70">
        <v>2112</v>
      </c>
      <c r="O141" s="70">
        <v>0</v>
      </c>
      <c r="P141" s="71">
        <v>0</v>
      </c>
      <c r="Q141" s="65" t="str">
        <f t="shared" si="2"/>
        <v>Underground</v>
      </c>
      <c r="R141" s="61" t="str">
        <f>INDEX(Mapping!$C$4:$C$24,MATCH($C141,Mapping!$D$4:$D$24,0))</f>
        <v>Scoping</v>
      </c>
      <c r="S141" s="61" t="s">
        <v>4477</v>
      </c>
    </row>
    <row r="142" spans="2:19" x14ac:dyDescent="0.25">
      <c r="B142" s="58">
        <v>35220895</v>
      </c>
      <c r="C142" s="58">
        <v>8</v>
      </c>
      <c r="D142" s="60">
        <v>7.620000000000001</v>
      </c>
      <c r="E142" s="68" t="s">
        <v>2290</v>
      </c>
      <c r="F142" s="58" t="s">
        <v>2289</v>
      </c>
      <c r="G142" s="62">
        <v>212</v>
      </c>
      <c r="H142" s="63">
        <v>27.732817672521005</v>
      </c>
      <c r="I142" s="59">
        <v>14</v>
      </c>
      <c r="J142" s="60">
        <v>151.82914987294214</v>
      </c>
      <c r="K142" s="60">
        <v>0.71617523524972704</v>
      </c>
      <c r="L142" s="58" t="s">
        <v>4588</v>
      </c>
      <c r="M142" s="69">
        <v>21489.600000000002</v>
      </c>
      <c r="N142" s="70">
        <v>18744</v>
      </c>
      <c r="O142" s="70">
        <v>0</v>
      </c>
      <c r="P142" s="71">
        <v>0</v>
      </c>
      <c r="Q142" s="65" t="str">
        <f t="shared" si="2"/>
        <v>Hybrid</v>
      </c>
      <c r="R142" s="61" t="str">
        <f>INDEX(Mapping!$C$4:$C$24,MATCH($C142,Mapping!$D$4:$D$24,0))</f>
        <v>Scoping</v>
      </c>
      <c r="S142" s="61" t="s">
        <v>4477</v>
      </c>
    </row>
    <row r="143" spans="2:19" x14ac:dyDescent="0.25">
      <c r="B143" s="58">
        <v>35220896</v>
      </c>
      <c r="C143" s="58">
        <v>8</v>
      </c>
      <c r="D143" s="60">
        <v>0.65</v>
      </c>
      <c r="E143" s="68" t="s">
        <v>2290</v>
      </c>
      <c r="F143" s="58" t="s">
        <v>2289</v>
      </c>
      <c r="G143" s="62">
        <v>212</v>
      </c>
      <c r="H143" s="63">
        <v>27.732817672521005</v>
      </c>
      <c r="I143" s="59">
        <v>14</v>
      </c>
      <c r="J143" s="60">
        <v>151.82914987294214</v>
      </c>
      <c r="K143" s="60">
        <v>0.71617523524972704</v>
      </c>
      <c r="L143" s="58" t="s">
        <v>4588</v>
      </c>
      <c r="M143" s="69">
        <v>633.6</v>
      </c>
      <c r="N143" s="70">
        <v>2798.4</v>
      </c>
      <c r="O143" s="70">
        <v>0</v>
      </c>
      <c r="P143" s="71">
        <v>0</v>
      </c>
      <c r="Q143" s="65" t="str">
        <f t="shared" si="2"/>
        <v>Hybrid</v>
      </c>
      <c r="R143" s="61" t="str">
        <f>INDEX(Mapping!$C$4:$C$24,MATCH($C143,Mapping!$D$4:$D$24,0))</f>
        <v>Scoping</v>
      </c>
      <c r="S143" s="61" t="s">
        <v>4477</v>
      </c>
    </row>
    <row r="144" spans="2:19" x14ac:dyDescent="0.25">
      <c r="B144" s="58">
        <v>35227165</v>
      </c>
      <c r="C144" s="58">
        <v>8</v>
      </c>
      <c r="D144" s="60">
        <v>0.78000000000000014</v>
      </c>
      <c r="E144" s="68" t="s">
        <v>2290</v>
      </c>
      <c r="F144" s="58" t="s">
        <v>2289</v>
      </c>
      <c r="G144" s="62">
        <v>212</v>
      </c>
      <c r="H144" s="63">
        <v>27.732817672521005</v>
      </c>
      <c r="I144" s="59">
        <v>14</v>
      </c>
      <c r="J144" s="60">
        <v>151.82914987294214</v>
      </c>
      <c r="K144" s="60">
        <v>0.71617523524972704</v>
      </c>
      <c r="L144" s="58" t="s">
        <v>4588</v>
      </c>
      <c r="M144" s="69">
        <v>0</v>
      </c>
      <c r="N144" s="70">
        <v>4118.4000000000005</v>
      </c>
      <c r="O144" s="70">
        <v>0</v>
      </c>
      <c r="P144" s="71">
        <v>0</v>
      </c>
      <c r="Q144" s="65" t="str">
        <f t="shared" si="2"/>
        <v>Underground</v>
      </c>
      <c r="R144" s="61" t="str">
        <f>INDEX(Mapping!$C$4:$C$24,MATCH($C144,Mapping!$D$4:$D$24,0))</f>
        <v>Scoping</v>
      </c>
      <c r="S144" s="61" t="s">
        <v>4477</v>
      </c>
    </row>
    <row r="145" spans="2:19" x14ac:dyDescent="0.25">
      <c r="B145" s="58">
        <v>35227167</v>
      </c>
      <c r="C145" s="58">
        <v>8</v>
      </c>
      <c r="D145" s="60">
        <v>1.45</v>
      </c>
      <c r="E145" s="68" t="s">
        <v>2290</v>
      </c>
      <c r="F145" s="58" t="s">
        <v>2289</v>
      </c>
      <c r="G145" s="62">
        <v>212</v>
      </c>
      <c r="H145" s="63">
        <v>27.732817672521005</v>
      </c>
      <c r="I145" s="59">
        <v>14</v>
      </c>
      <c r="J145" s="60">
        <v>151.82914987294214</v>
      </c>
      <c r="K145" s="60">
        <v>0.71617523524972704</v>
      </c>
      <c r="L145" s="58" t="s">
        <v>4588</v>
      </c>
      <c r="M145" s="69">
        <v>2112</v>
      </c>
      <c r="N145" s="70">
        <v>5544</v>
      </c>
      <c r="O145" s="70">
        <v>0</v>
      </c>
      <c r="P145" s="71">
        <v>0</v>
      </c>
      <c r="Q145" s="65" t="str">
        <f t="shared" si="2"/>
        <v>Hybrid</v>
      </c>
      <c r="R145" s="61" t="str">
        <f>INDEX(Mapping!$C$4:$C$24,MATCH($C145,Mapping!$D$4:$D$24,0))</f>
        <v>Scoping</v>
      </c>
      <c r="S145" s="61" t="s">
        <v>4477</v>
      </c>
    </row>
    <row r="146" spans="2:19" x14ac:dyDescent="0.25">
      <c r="B146" s="58">
        <v>35227168</v>
      </c>
      <c r="C146" s="58">
        <v>8</v>
      </c>
      <c r="D146" s="60">
        <v>1.42</v>
      </c>
      <c r="E146" s="68" t="s">
        <v>2290</v>
      </c>
      <c r="F146" s="58" t="s">
        <v>2289</v>
      </c>
      <c r="G146" s="62">
        <v>212</v>
      </c>
      <c r="H146" s="63">
        <v>27.732817672521005</v>
      </c>
      <c r="I146" s="59">
        <v>14</v>
      </c>
      <c r="J146" s="60">
        <v>151.82914987294214</v>
      </c>
      <c r="K146" s="60">
        <v>0.71617523524972704</v>
      </c>
      <c r="L146" s="58" t="s">
        <v>4588</v>
      </c>
      <c r="M146" s="69">
        <v>0</v>
      </c>
      <c r="N146" s="70">
        <v>7497.5999999999995</v>
      </c>
      <c r="O146" s="70">
        <v>0</v>
      </c>
      <c r="P146" s="71">
        <v>0</v>
      </c>
      <c r="Q146" s="65" t="str">
        <f t="shared" si="2"/>
        <v>Underground</v>
      </c>
      <c r="R146" s="61" t="str">
        <f>INDEX(Mapping!$C$4:$C$24,MATCH($C146,Mapping!$D$4:$D$24,0))</f>
        <v>Scoping</v>
      </c>
      <c r="S146" s="61" t="s">
        <v>4477</v>
      </c>
    </row>
    <row r="147" spans="2:19" x14ac:dyDescent="0.25">
      <c r="B147" s="58">
        <v>35222045</v>
      </c>
      <c r="C147" s="58">
        <v>9</v>
      </c>
      <c r="D147" s="60">
        <v>0.74</v>
      </c>
      <c r="E147" s="68" t="s">
        <v>2290</v>
      </c>
      <c r="F147" s="58" t="s">
        <v>2289</v>
      </c>
      <c r="G147" s="62">
        <v>212</v>
      </c>
      <c r="H147" s="63">
        <v>27.732817672521005</v>
      </c>
      <c r="I147" s="59">
        <v>14</v>
      </c>
      <c r="J147" s="60">
        <v>151.82914987294214</v>
      </c>
      <c r="K147" s="60">
        <v>0.71617523524972704</v>
      </c>
      <c r="L147" s="58" t="s">
        <v>4588</v>
      </c>
      <c r="M147" s="69">
        <v>2006.4</v>
      </c>
      <c r="N147" s="70">
        <v>0</v>
      </c>
      <c r="O147" s="70">
        <v>1900.8</v>
      </c>
      <c r="P147" s="71">
        <v>0</v>
      </c>
      <c r="Q147" s="65" t="str">
        <f t="shared" si="2"/>
        <v>Remote Grid / Removal</v>
      </c>
      <c r="R147" s="61" t="str">
        <f>INDEX(Mapping!$C$4:$C$24,MATCH($C147,Mapping!$D$4:$D$24,0))</f>
        <v>Scoping</v>
      </c>
      <c r="S147" s="61" t="s">
        <v>4477</v>
      </c>
    </row>
    <row r="148" spans="2:19" x14ac:dyDescent="0.25">
      <c r="B148" s="58">
        <v>35116383</v>
      </c>
      <c r="C148" s="59">
        <v>20</v>
      </c>
      <c r="D148" s="60">
        <v>1.38</v>
      </c>
      <c r="E148" s="61" t="s">
        <v>2328</v>
      </c>
      <c r="F148" s="59" t="s">
        <v>2334</v>
      </c>
      <c r="G148" s="62">
        <v>132</v>
      </c>
      <c r="H148" s="63">
        <v>11.858056951620696</v>
      </c>
      <c r="I148" s="59">
        <v>2267</v>
      </c>
      <c r="J148" s="60">
        <v>0.50381102520239307</v>
      </c>
      <c r="K148" s="60">
        <v>3.81675019092722E-3</v>
      </c>
      <c r="L148" s="59" t="s">
        <v>4468</v>
      </c>
      <c r="M148" s="64">
        <v>7286.4</v>
      </c>
      <c r="N148" s="65">
        <v>0</v>
      </c>
      <c r="O148" s="65">
        <v>0</v>
      </c>
      <c r="P148" s="66">
        <v>0</v>
      </c>
      <c r="Q148" s="65" t="str">
        <f t="shared" si="2"/>
        <v>Overhead</v>
      </c>
      <c r="R148" s="61" t="str">
        <f>INDEX(Mapping!$C$4:$C$24,MATCH($C148,Mapping!$D$4:$D$24,0))</f>
        <v>Construction</v>
      </c>
      <c r="S148" s="61" t="s">
        <v>4471</v>
      </c>
    </row>
    <row r="149" spans="2:19" x14ac:dyDescent="0.25">
      <c r="B149" s="58">
        <v>35116384</v>
      </c>
      <c r="C149" s="59">
        <v>20</v>
      </c>
      <c r="D149" s="60">
        <v>1.6700000000000002</v>
      </c>
      <c r="E149" s="61" t="s">
        <v>2328</v>
      </c>
      <c r="F149" s="59" t="s">
        <v>2334</v>
      </c>
      <c r="G149" s="62">
        <v>132</v>
      </c>
      <c r="H149" s="63">
        <v>11.858056951620696</v>
      </c>
      <c r="I149" s="59">
        <v>2267</v>
      </c>
      <c r="J149" s="60">
        <v>0.50381102520239307</v>
      </c>
      <c r="K149" s="60">
        <v>3.81675019092722E-3</v>
      </c>
      <c r="L149" s="59" t="s">
        <v>4468</v>
      </c>
      <c r="M149" s="64">
        <v>8817.6</v>
      </c>
      <c r="N149" s="65">
        <v>0</v>
      </c>
      <c r="O149" s="65">
        <v>0</v>
      </c>
      <c r="P149" s="66">
        <v>0</v>
      </c>
      <c r="Q149" s="65" t="str">
        <f t="shared" si="2"/>
        <v>Overhead</v>
      </c>
      <c r="R149" s="61" t="str">
        <f>INDEX(Mapping!$C$4:$C$24,MATCH($C149,Mapping!$D$4:$D$24,0))</f>
        <v>Construction</v>
      </c>
      <c r="S149" s="61" t="s">
        <v>4471</v>
      </c>
    </row>
    <row r="150" spans="2:19" x14ac:dyDescent="0.25">
      <c r="B150" s="58">
        <v>35052737</v>
      </c>
      <c r="C150" s="58">
        <v>18</v>
      </c>
      <c r="D150" s="60">
        <v>1.587</v>
      </c>
      <c r="E150" s="61" t="s">
        <v>2328</v>
      </c>
      <c r="F150" s="59" t="s">
        <v>2334</v>
      </c>
      <c r="G150" s="62">
        <v>132</v>
      </c>
      <c r="H150" s="63">
        <v>11.858056951620696</v>
      </c>
      <c r="I150" s="59">
        <v>2267</v>
      </c>
      <c r="J150" s="60">
        <v>0.50381102520239307</v>
      </c>
      <c r="K150" s="60">
        <v>3.81675019092722E-3</v>
      </c>
      <c r="L150" s="59" t="s">
        <v>4468</v>
      </c>
      <c r="M150" s="64">
        <v>8378</v>
      </c>
      <c r="N150" s="65">
        <v>0</v>
      </c>
      <c r="O150" s="65">
        <v>0</v>
      </c>
      <c r="P150" s="66">
        <v>0</v>
      </c>
      <c r="Q150" s="65" t="str">
        <f t="shared" si="2"/>
        <v>Overhead</v>
      </c>
      <c r="R150" s="61" t="str">
        <f>INDEX(Mapping!$C$4:$C$24,MATCH($C150,Mapping!$D$4:$D$24,0))</f>
        <v>Dependencies</v>
      </c>
      <c r="S150" s="61" t="s">
        <v>4478</v>
      </c>
    </row>
    <row r="151" spans="2:19" x14ac:dyDescent="0.25">
      <c r="B151" s="58">
        <v>35115054</v>
      </c>
      <c r="C151" s="59">
        <v>20</v>
      </c>
      <c r="D151" s="60">
        <v>1.4</v>
      </c>
      <c r="E151" s="61" t="s">
        <v>2328</v>
      </c>
      <c r="F151" s="59" t="s">
        <v>2335</v>
      </c>
      <c r="G151" s="62">
        <v>187</v>
      </c>
      <c r="H151" s="63">
        <v>16.249408441667743</v>
      </c>
      <c r="I151" s="59">
        <v>2353</v>
      </c>
      <c r="J151" s="60">
        <v>0.55914274049091306</v>
      </c>
      <c r="K151" s="60">
        <v>2.9900681309674498E-3</v>
      </c>
      <c r="L151" s="59" t="s">
        <v>4468</v>
      </c>
      <c r="M151" s="64">
        <v>7391.9999999999991</v>
      </c>
      <c r="N151" s="65">
        <v>0</v>
      </c>
      <c r="O151" s="65">
        <v>0</v>
      </c>
      <c r="P151" s="66">
        <v>0</v>
      </c>
      <c r="Q151" s="65" t="str">
        <f t="shared" si="2"/>
        <v>Overhead</v>
      </c>
      <c r="R151" s="61" t="str">
        <f>INDEX(Mapping!$C$4:$C$24,MATCH($C151,Mapping!$D$4:$D$24,0))</f>
        <v>Construction</v>
      </c>
      <c r="S151" s="61" t="s">
        <v>4471</v>
      </c>
    </row>
    <row r="152" spans="2:19" x14ac:dyDescent="0.25">
      <c r="B152" s="58">
        <v>35115050</v>
      </c>
      <c r="C152" s="59">
        <v>20</v>
      </c>
      <c r="D152" s="60">
        <v>1.61</v>
      </c>
      <c r="E152" s="61" t="s">
        <v>2328</v>
      </c>
      <c r="F152" s="59" t="s">
        <v>2335</v>
      </c>
      <c r="G152" s="62">
        <v>187</v>
      </c>
      <c r="H152" s="63">
        <v>16.249408441667743</v>
      </c>
      <c r="I152" s="59">
        <v>2353</v>
      </c>
      <c r="J152" s="60">
        <v>0.55914274049091306</v>
      </c>
      <c r="K152" s="60">
        <v>2.9900681309674498E-3</v>
      </c>
      <c r="L152" s="59" t="s">
        <v>4468</v>
      </c>
      <c r="M152" s="64">
        <v>8500.8000000000011</v>
      </c>
      <c r="N152" s="65">
        <v>0</v>
      </c>
      <c r="O152" s="65">
        <v>0</v>
      </c>
      <c r="P152" s="66">
        <v>0</v>
      </c>
      <c r="Q152" s="65" t="str">
        <f t="shared" si="2"/>
        <v>Overhead</v>
      </c>
      <c r="R152" s="61" t="str">
        <f>INDEX(Mapping!$C$4:$C$24,MATCH($C152,Mapping!$D$4:$D$24,0))</f>
        <v>Construction</v>
      </c>
      <c r="S152" s="61" t="s">
        <v>4471</v>
      </c>
    </row>
    <row r="153" spans="2:19" x14ac:dyDescent="0.25">
      <c r="B153" s="58">
        <v>35115055</v>
      </c>
      <c r="C153" s="59">
        <v>20</v>
      </c>
      <c r="D153" s="60">
        <v>2.13</v>
      </c>
      <c r="E153" s="61" t="s">
        <v>2328</v>
      </c>
      <c r="F153" s="59" t="s">
        <v>2335</v>
      </c>
      <c r="G153" s="62">
        <v>187</v>
      </c>
      <c r="H153" s="63">
        <v>16.249408441667743</v>
      </c>
      <c r="I153" s="59">
        <v>2353</v>
      </c>
      <c r="J153" s="60">
        <v>0.55914274049091306</v>
      </c>
      <c r="K153" s="60">
        <v>2.9900681309674498E-3</v>
      </c>
      <c r="L153" s="59" t="s">
        <v>4469</v>
      </c>
      <c r="M153" s="64">
        <v>11246.4</v>
      </c>
      <c r="N153" s="65">
        <v>0</v>
      </c>
      <c r="O153" s="65">
        <v>0</v>
      </c>
      <c r="P153" s="66">
        <v>0</v>
      </c>
      <c r="Q153" s="65" t="str">
        <f t="shared" si="2"/>
        <v>Overhead</v>
      </c>
      <c r="R153" s="61" t="str">
        <f>INDEX(Mapping!$C$4:$C$24,MATCH($C153,Mapping!$D$4:$D$24,0))</f>
        <v>Construction</v>
      </c>
      <c r="S153" s="61" t="s">
        <v>4471</v>
      </c>
    </row>
    <row r="154" spans="2:19" x14ac:dyDescent="0.25">
      <c r="B154" s="58">
        <v>35115053</v>
      </c>
      <c r="C154" s="59">
        <v>20</v>
      </c>
      <c r="D154" s="60">
        <v>1.72</v>
      </c>
      <c r="E154" s="61" t="s">
        <v>2328</v>
      </c>
      <c r="F154" s="59" t="s">
        <v>2335</v>
      </c>
      <c r="G154" s="62">
        <v>187</v>
      </c>
      <c r="H154" s="63">
        <v>16.249408441667743</v>
      </c>
      <c r="I154" s="59">
        <v>2353</v>
      </c>
      <c r="J154" s="60">
        <v>0.55914274049091306</v>
      </c>
      <c r="K154" s="60">
        <v>2.9900681309674498E-3</v>
      </c>
      <c r="L154" s="59" t="s">
        <v>4468</v>
      </c>
      <c r="M154" s="64">
        <v>9081.6</v>
      </c>
      <c r="N154" s="65">
        <v>0</v>
      </c>
      <c r="O154" s="65">
        <v>0</v>
      </c>
      <c r="P154" s="66">
        <v>0</v>
      </c>
      <c r="Q154" s="65" t="str">
        <f t="shared" si="2"/>
        <v>Overhead</v>
      </c>
      <c r="R154" s="61" t="str">
        <f>INDEX(Mapping!$C$4:$C$24,MATCH($C154,Mapping!$D$4:$D$24,0))</f>
        <v>Construction</v>
      </c>
      <c r="S154" s="61" t="s">
        <v>4471</v>
      </c>
    </row>
    <row r="155" spans="2:19" x14ac:dyDescent="0.25">
      <c r="B155" s="58">
        <v>35052821</v>
      </c>
      <c r="C155" s="59">
        <v>20</v>
      </c>
      <c r="D155" s="60">
        <v>2.0699999999999998</v>
      </c>
      <c r="E155" s="61" t="s">
        <v>2328</v>
      </c>
      <c r="F155" s="59" t="s">
        <v>2335</v>
      </c>
      <c r="G155" s="62">
        <v>187</v>
      </c>
      <c r="H155" s="63">
        <v>16.249408441667743</v>
      </c>
      <c r="I155" s="59">
        <v>2353</v>
      </c>
      <c r="J155" s="60">
        <v>0.55914274049091306</v>
      </c>
      <c r="K155" s="60">
        <v>2.9900681309674498E-3</v>
      </c>
      <c r="L155" s="59" t="s">
        <v>4468</v>
      </c>
      <c r="M155" s="64">
        <v>10929.599999999999</v>
      </c>
      <c r="N155" s="65">
        <v>0</v>
      </c>
      <c r="O155" s="65">
        <v>0</v>
      </c>
      <c r="P155" s="66">
        <v>0</v>
      </c>
      <c r="Q155" s="65" t="str">
        <f t="shared" si="2"/>
        <v>Overhead</v>
      </c>
      <c r="R155" s="61" t="str">
        <f>INDEX(Mapping!$C$4:$C$24,MATCH($C155,Mapping!$D$4:$D$24,0))</f>
        <v>Construction</v>
      </c>
      <c r="S155" s="61" t="s">
        <v>4471</v>
      </c>
    </row>
    <row r="156" spans="2:19" x14ac:dyDescent="0.25">
      <c r="B156" s="58">
        <v>35056746</v>
      </c>
      <c r="C156" s="59">
        <v>20</v>
      </c>
      <c r="D156" s="60">
        <v>2.0299999999999998</v>
      </c>
      <c r="E156" s="61" t="s">
        <v>2328</v>
      </c>
      <c r="F156" s="59" t="s">
        <v>2335</v>
      </c>
      <c r="G156" s="62">
        <v>187</v>
      </c>
      <c r="H156" s="63">
        <v>16.249408441667743</v>
      </c>
      <c r="I156" s="59">
        <v>2353</v>
      </c>
      <c r="J156" s="60">
        <v>0.55914274049091306</v>
      </c>
      <c r="K156" s="60">
        <v>2.9900681309674498E-3</v>
      </c>
      <c r="L156" s="59" t="s">
        <v>4468</v>
      </c>
      <c r="M156" s="64">
        <v>10718.4</v>
      </c>
      <c r="N156" s="65">
        <v>0</v>
      </c>
      <c r="O156" s="65">
        <v>0</v>
      </c>
      <c r="P156" s="66">
        <v>0</v>
      </c>
      <c r="Q156" s="65" t="str">
        <f t="shared" si="2"/>
        <v>Overhead</v>
      </c>
      <c r="R156" s="61" t="str">
        <f>INDEX(Mapping!$C$4:$C$24,MATCH($C156,Mapping!$D$4:$D$24,0))</f>
        <v>Construction</v>
      </c>
      <c r="S156" s="61" t="s">
        <v>4471</v>
      </c>
    </row>
    <row r="157" spans="2:19" x14ac:dyDescent="0.25">
      <c r="B157" s="58">
        <v>35116442</v>
      </c>
      <c r="C157" s="59">
        <v>20</v>
      </c>
      <c r="D157" s="60">
        <v>0.56000000000000005</v>
      </c>
      <c r="E157" s="61" t="s">
        <v>2337</v>
      </c>
      <c r="F157" s="59" t="s">
        <v>2340</v>
      </c>
      <c r="G157" s="62">
        <v>132</v>
      </c>
      <c r="H157" s="63">
        <v>10.941613656884462</v>
      </c>
      <c r="I157" s="59">
        <v>2678</v>
      </c>
      <c r="J157" s="60">
        <v>9.8599022534639355E-2</v>
      </c>
      <c r="K157" s="60">
        <v>7.4696229192908604E-4</v>
      </c>
      <c r="L157" s="59" t="s">
        <v>4468</v>
      </c>
      <c r="M157" s="64">
        <v>2956.8</v>
      </c>
      <c r="N157" s="65">
        <v>0</v>
      </c>
      <c r="O157" s="65">
        <v>0</v>
      </c>
      <c r="P157" s="66">
        <v>0</v>
      </c>
      <c r="Q157" s="65" t="str">
        <f t="shared" si="2"/>
        <v>Overhead</v>
      </c>
      <c r="R157" s="61" t="str">
        <f>INDEX(Mapping!$C$4:$C$24,MATCH($C157,Mapping!$D$4:$D$24,0))</f>
        <v>Construction</v>
      </c>
      <c r="S157" s="61" t="s">
        <v>4471</v>
      </c>
    </row>
    <row r="158" spans="2:19" x14ac:dyDescent="0.25">
      <c r="B158" s="58">
        <v>35116444</v>
      </c>
      <c r="C158" s="59">
        <v>20</v>
      </c>
      <c r="D158" s="60">
        <v>2.1</v>
      </c>
      <c r="E158" s="61" t="s">
        <v>2337</v>
      </c>
      <c r="F158" s="59" t="s">
        <v>2340</v>
      </c>
      <c r="G158" s="62">
        <v>132</v>
      </c>
      <c r="H158" s="63">
        <v>10.941613656884462</v>
      </c>
      <c r="I158" s="59">
        <v>2678</v>
      </c>
      <c r="J158" s="60">
        <v>9.8599022534639355E-2</v>
      </c>
      <c r="K158" s="60">
        <v>7.4696229192908604E-4</v>
      </c>
      <c r="L158" s="59" t="s">
        <v>4468</v>
      </c>
      <c r="M158" s="64">
        <v>11088</v>
      </c>
      <c r="N158" s="65">
        <v>0</v>
      </c>
      <c r="O158" s="65">
        <v>0</v>
      </c>
      <c r="P158" s="66">
        <v>0</v>
      </c>
      <c r="Q158" s="65" t="str">
        <f t="shared" si="2"/>
        <v>Overhead</v>
      </c>
      <c r="R158" s="61" t="str">
        <f>INDEX(Mapping!$C$4:$C$24,MATCH($C158,Mapping!$D$4:$D$24,0))</f>
        <v>Construction</v>
      </c>
      <c r="S158" s="61" t="s">
        <v>4471</v>
      </c>
    </row>
    <row r="159" spans="2:19" x14ac:dyDescent="0.25">
      <c r="B159" s="58">
        <v>35116800</v>
      </c>
      <c r="C159" s="59">
        <v>20</v>
      </c>
      <c r="D159" s="60">
        <v>1.175</v>
      </c>
      <c r="E159" s="61" t="s">
        <v>2337</v>
      </c>
      <c r="F159" s="59" t="s">
        <v>2345</v>
      </c>
      <c r="G159" s="62">
        <v>231</v>
      </c>
      <c r="H159" s="63">
        <v>19.731845806481232</v>
      </c>
      <c r="I159" s="59">
        <v>2411</v>
      </c>
      <c r="J159" s="60">
        <v>0.57976134322032924</v>
      </c>
      <c r="K159" s="60">
        <v>2.5097893645901698E-3</v>
      </c>
      <c r="L159" s="59" t="s">
        <v>4468</v>
      </c>
      <c r="M159" s="64">
        <v>6204</v>
      </c>
      <c r="N159" s="65">
        <v>0</v>
      </c>
      <c r="O159" s="65">
        <v>0</v>
      </c>
      <c r="P159" s="66">
        <v>0</v>
      </c>
      <c r="Q159" s="65" t="str">
        <f t="shared" si="2"/>
        <v>Overhead</v>
      </c>
      <c r="R159" s="61" t="str">
        <f>INDEX(Mapping!$C$4:$C$24,MATCH($C159,Mapping!$D$4:$D$24,0))</f>
        <v>Construction</v>
      </c>
      <c r="S159" s="61" t="s">
        <v>4471</v>
      </c>
    </row>
    <row r="160" spans="2:19" x14ac:dyDescent="0.25">
      <c r="B160" s="58">
        <v>35116391</v>
      </c>
      <c r="C160" s="59">
        <v>20</v>
      </c>
      <c r="D160" s="60">
        <v>0.71</v>
      </c>
      <c r="E160" s="61" t="s">
        <v>2337</v>
      </c>
      <c r="F160" s="59" t="s">
        <v>2347</v>
      </c>
      <c r="G160" s="62">
        <v>110</v>
      </c>
      <c r="H160" s="63">
        <v>9.0549841860287135</v>
      </c>
      <c r="I160" s="59">
        <v>2369</v>
      </c>
      <c r="J160" s="60">
        <v>0.30976900962340631</v>
      </c>
      <c r="K160" s="60">
        <v>2.81608190566733E-3</v>
      </c>
      <c r="L160" s="59" t="s">
        <v>4468</v>
      </c>
      <c r="M160" s="64">
        <v>3748.7999999999997</v>
      </c>
      <c r="N160" s="65">
        <v>0</v>
      </c>
      <c r="O160" s="65">
        <v>0</v>
      </c>
      <c r="P160" s="66">
        <v>0</v>
      </c>
      <c r="Q160" s="65" t="str">
        <f t="shared" si="2"/>
        <v>Overhead</v>
      </c>
      <c r="R160" s="61" t="str">
        <f>INDEX(Mapping!$C$4:$C$24,MATCH($C160,Mapping!$D$4:$D$24,0))</f>
        <v>Construction</v>
      </c>
      <c r="S160" s="61" t="s">
        <v>4471</v>
      </c>
    </row>
    <row r="161" spans="2:19" x14ac:dyDescent="0.25">
      <c r="B161" s="58">
        <v>35116395</v>
      </c>
      <c r="C161" s="59">
        <v>20</v>
      </c>
      <c r="D161" s="60">
        <v>1.71</v>
      </c>
      <c r="E161" s="61" t="s">
        <v>2337</v>
      </c>
      <c r="F161" s="59" t="s">
        <v>2347</v>
      </c>
      <c r="G161" s="62">
        <v>110</v>
      </c>
      <c r="H161" s="63">
        <v>9.0549841860287135</v>
      </c>
      <c r="I161" s="59">
        <v>2369</v>
      </c>
      <c r="J161" s="60">
        <v>0.30976900962340631</v>
      </c>
      <c r="K161" s="60">
        <v>2.81608190566733E-3</v>
      </c>
      <c r="L161" s="59" t="s">
        <v>4468</v>
      </c>
      <c r="M161" s="64">
        <v>9028.7999999999993</v>
      </c>
      <c r="N161" s="65">
        <v>0</v>
      </c>
      <c r="O161" s="65">
        <v>0</v>
      </c>
      <c r="P161" s="66">
        <v>0</v>
      </c>
      <c r="Q161" s="65" t="str">
        <f t="shared" si="2"/>
        <v>Overhead</v>
      </c>
      <c r="R161" s="61" t="str">
        <f>INDEX(Mapping!$C$4:$C$24,MATCH($C161,Mapping!$D$4:$D$24,0))</f>
        <v>Construction</v>
      </c>
      <c r="S161" s="61" t="s">
        <v>4471</v>
      </c>
    </row>
    <row r="162" spans="2:19" x14ac:dyDescent="0.25">
      <c r="B162" s="58">
        <v>35052825</v>
      </c>
      <c r="C162" s="59">
        <v>20</v>
      </c>
      <c r="D162" s="60">
        <v>1.17</v>
      </c>
      <c r="E162" s="61" t="s">
        <v>2337</v>
      </c>
      <c r="F162" s="59" t="s">
        <v>2349</v>
      </c>
      <c r="G162" s="62">
        <v>21</v>
      </c>
      <c r="H162" s="63">
        <v>1.4878815160173089</v>
      </c>
      <c r="I162" s="59">
        <v>2737</v>
      </c>
      <c r="J162" s="60">
        <v>1.0337860551407129E-2</v>
      </c>
      <c r="K162" s="60">
        <v>4.9227907387652998E-4</v>
      </c>
      <c r="L162" s="59" t="s">
        <v>4468</v>
      </c>
      <c r="M162" s="64">
        <v>6177.5999999999995</v>
      </c>
      <c r="N162" s="65">
        <v>0</v>
      </c>
      <c r="O162" s="65">
        <v>0</v>
      </c>
      <c r="P162" s="66">
        <v>0</v>
      </c>
      <c r="Q162" s="65" t="str">
        <f t="shared" si="2"/>
        <v>Overhead</v>
      </c>
      <c r="R162" s="61" t="str">
        <f>INDEX(Mapping!$C$4:$C$24,MATCH($C162,Mapping!$D$4:$D$24,0))</f>
        <v>Construction</v>
      </c>
      <c r="S162" s="61" t="s">
        <v>4471</v>
      </c>
    </row>
    <row r="163" spans="2:19" x14ac:dyDescent="0.25">
      <c r="B163" s="58">
        <v>35219281</v>
      </c>
      <c r="C163" s="58">
        <v>8</v>
      </c>
      <c r="D163" s="60">
        <v>5.71</v>
      </c>
      <c r="E163" s="68" t="s">
        <v>2510</v>
      </c>
      <c r="F163" s="58" t="s">
        <v>2519</v>
      </c>
      <c r="G163" s="62">
        <v>58</v>
      </c>
      <c r="H163" s="63">
        <v>5.7103623206985512</v>
      </c>
      <c r="I163" s="59">
        <v>45</v>
      </c>
      <c r="J163" s="60">
        <v>25.247337522026598</v>
      </c>
      <c r="K163" s="60">
        <v>0.43529892279356203</v>
      </c>
      <c r="L163" s="58" t="s">
        <v>4588</v>
      </c>
      <c r="M163" s="69">
        <v>30148.799999999999</v>
      </c>
      <c r="N163" s="70">
        <v>0</v>
      </c>
      <c r="O163" s="70">
        <v>0</v>
      </c>
      <c r="P163" s="71">
        <v>0</v>
      </c>
      <c r="Q163" s="65" t="str">
        <f t="shared" si="2"/>
        <v>Overhead</v>
      </c>
      <c r="R163" s="61" t="str">
        <f>INDEX(Mapping!$C$4:$C$24,MATCH($C163,Mapping!$D$4:$D$24,0))</f>
        <v>Scoping</v>
      </c>
      <c r="S163" s="61" t="s">
        <v>4472</v>
      </c>
    </row>
    <row r="164" spans="2:19" x14ac:dyDescent="0.25">
      <c r="B164" s="58">
        <v>35223032</v>
      </c>
      <c r="C164" s="59">
        <v>8</v>
      </c>
      <c r="D164" s="60">
        <v>0.43999999999999995</v>
      </c>
      <c r="E164" s="61" t="s">
        <v>2510</v>
      </c>
      <c r="F164" s="59" t="s">
        <v>2521</v>
      </c>
      <c r="G164" s="62">
        <v>262</v>
      </c>
      <c r="H164" s="63">
        <v>24.994124755822622</v>
      </c>
      <c r="I164" s="59">
        <v>68</v>
      </c>
      <c r="J164" s="60">
        <v>101.30316290156117</v>
      </c>
      <c r="K164" s="60">
        <v>0.38665329351740901</v>
      </c>
      <c r="L164" s="59" t="s">
        <v>4469</v>
      </c>
      <c r="M164" s="64">
        <v>0</v>
      </c>
      <c r="N164" s="65">
        <v>2323.1999999999998</v>
      </c>
      <c r="O164" s="65">
        <v>0</v>
      </c>
      <c r="P164" s="66">
        <v>0</v>
      </c>
      <c r="Q164" s="65" t="str">
        <f t="shared" si="2"/>
        <v>Underground</v>
      </c>
      <c r="R164" s="61" t="str">
        <f>INDEX(Mapping!$C$4:$C$24,MATCH($C164,Mapping!$D$4:$D$24,0))</f>
        <v>Scoping</v>
      </c>
      <c r="S164" s="61" t="s">
        <v>4481</v>
      </c>
    </row>
    <row r="165" spans="2:19" x14ac:dyDescent="0.25">
      <c r="B165" s="58">
        <v>35219282</v>
      </c>
      <c r="C165" s="58">
        <v>11</v>
      </c>
      <c r="D165" s="60">
        <v>1</v>
      </c>
      <c r="E165" s="68" t="s">
        <v>2569</v>
      </c>
      <c r="F165" s="58" t="s">
        <v>2568</v>
      </c>
      <c r="G165" s="62">
        <v>23</v>
      </c>
      <c r="H165" s="63">
        <v>1.7629499169490179</v>
      </c>
      <c r="I165" s="59">
        <v>47</v>
      </c>
      <c r="J165" s="60">
        <v>9.8575817238447403</v>
      </c>
      <c r="K165" s="60">
        <v>0.42859050973238</v>
      </c>
      <c r="L165" s="58" t="s">
        <v>4469</v>
      </c>
      <c r="M165" s="69">
        <v>5280</v>
      </c>
      <c r="N165" s="70">
        <v>0</v>
      </c>
      <c r="O165" s="70">
        <v>0</v>
      </c>
      <c r="P165" s="71">
        <v>0</v>
      </c>
      <c r="Q165" s="65" t="str">
        <f t="shared" si="2"/>
        <v>Overhead</v>
      </c>
      <c r="R165" s="61" t="str">
        <f>INDEX(Mapping!$C$4:$C$24,MATCH($C165,Mapping!$D$4:$D$24,0))</f>
        <v>Scoping</v>
      </c>
      <c r="S165" s="61" t="s">
        <v>4472</v>
      </c>
    </row>
    <row r="166" spans="2:19" x14ac:dyDescent="0.25">
      <c r="B166" s="58">
        <v>35219283</v>
      </c>
      <c r="C166" s="58">
        <v>11</v>
      </c>
      <c r="D166" s="60">
        <v>0.82</v>
      </c>
      <c r="E166" s="68" t="s">
        <v>2569</v>
      </c>
      <c r="F166" s="58" t="s">
        <v>2568</v>
      </c>
      <c r="G166" s="62">
        <v>23</v>
      </c>
      <c r="H166" s="63">
        <v>1.7629499169490179</v>
      </c>
      <c r="I166" s="59">
        <v>47</v>
      </c>
      <c r="J166" s="60">
        <v>9.8575817238447403</v>
      </c>
      <c r="K166" s="60">
        <v>0.42859050973238</v>
      </c>
      <c r="L166" s="58" t="s">
        <v>4469</v>
      </c>
      <c r="M166" s="69">
        <v>4329.5999999999995</v>
      </c>
      <c r="N166" s="70">
        <v>0</v>
      </c>
      <c r="O166" s="70">
        <v>0</v>
      </c>
      <c r="P166" s="71">
        <v>0</v>
      </c>
      <c r="Q166" s="65" t="str">
        <f t="shared" si="2"/>
        <v>Overhead</v>
      </c>
      <c r="R166" s="61" t="str">
        <f>INDEX(Mapping!$C$4:$C$24,MATCH($C166,Mapping!$D$4:$D$24,0))</f>
        <v>Scoping</v>
      </c>
      <c r="S166" s="61" t="s">
        <v>4472</v>
      </c>
    </row>
    <row r="167" spans="2:19" x14ac:dyDescent="0.25">
      <c r="B167" s="58">
        <v>35222234</v>
      </c>
      <c r="C167" s="58">
        <v>7</v>
      </c>
      <c r="D167" s="60">
        <v>2.62</v>
      </c>
      <c r="E167" s="68" t="s">
        <v>2591</v>
      </c>
      <c r="F167" s="58" t="s">
        <v>2590</v>
      </c>
      <c r="G167" s="62">
        <v>435</v>
      </c>
      <c r="H167" s="63">
        <v>44.088589532269609</v>
      </c>
      <c r="I167" s="59">
        <v>421</v>
      </c>
      <c r="J167" s="60">
        <v>75.850565774570683</v>
      </c>
      <c r="K167" s="60">
        <v>0.174369116723151</v>
      </c>
      <c r="L167" s="58" t="s">
        <v>4588</v>
      </c>
      <c r="M167" s="69">
        <v>0</v>
      </c>
      <c r="N167" s="70">
        <v>0</v>
      </c>
      <c r="O167" s="70">
        <v>0</v>
      </c>
      <c r="P167" s="71">
        <v>13833.6</v>
      </c>
      <c r="Q167" s="65" t="str">
        <f t="shared" si="2"/>
        <v>Remote Grid / Removal</v>
      </c>
      <c r="R167" s="61" t="str">
        <f>INDEX(Mapping!$C$4:$C$24,MATCH($C167,Mapping!$D$4:$D$24,0))</f>
        <v>Scoping</v>
      </c>
      <c r="S167" s="61" t="s">
        <v>4482</v>
      </c>
    </row>
    <row r="168" spans="2:19" x14ac:dyDescent="0.25">
      <c r="B168" s="58">
        <v>35223037</v>
      </c>
      <c r="C168" s="59">
        <v>9</v>
      </c>
      <c r="D168" s="60">
        <v>0.10999999999999999</v>
      </c>
      <c r="E168" s="61" t="s">
        <v>2591</v>
      </c>
      <c r="F168" s="59" t="s">
        <v>2594</v>
      </c>
      <c r="G168" s="62">
        <v>47</v>
      </c>
      <c r="H168" s="63">
        <v>2.3149015280017342</v>
      </c>
      <c r="I168" s="59">
        <v>847</v>
      </c>
      <c r="J168" s="60">
        <v>4.0693851733525683</v>
      </c>
      <c r="K168" s="60">
        <v>8.6582663262820603E-2</v>
      </c>
      <c r="L168" s="59" t="s">
        <v>4468</v>
      </c>
      <c r="M168" s="64">
        <v>0</v>
      </c>
      <c r="N168" s="65">
        <v>580.79999999999995</v>
      </c>
      <c r="O168" s="65">
        <v>0</v>
      </c>
      <c r="P168" s="66">
        <v>0</v>
      </c>
      <c r="Q168" s="65" t="str">
        <f t="shared" si="2"/>
        <v>Underground</v>
      </c>
      <c r="R168" s="61" t="str">
        <f>INDEX(Mapping!$C$4:$C$24,MATCH($C168,Mapping!$D$4:$D$24,0))</f>
        <v>Scoping</v>
      </c>
      <c r="S168" s="61" t="s">
        <v>4481</v>
      </c>
    </row>
    <row r="169" spans="2:19" x14ac:dyDescent="0.25">
      <c r="B169" s="58">
        <v>35219591</v>
      </c>
      <c r="C169" s="58">
        <v>2</v>
      </c>
      <c r="D169" s="60">
        <v>2.88</v>
      </c>
      <c r="E169" s="68" t="s">
        <v>2726</v>
      </c>
      <c r="F169" s="58" t="s">
        <v>2734</v>
      </c>
      <c r="G169" s="62">
        <v>29</v>
      </c>
      <c r="H169" s="63">
        <v>2.8841288480634493</v>
      </c>
      <c r="I169" s="59">
        <v>54</v>
      </c>
      <c r="J169" s="60">
        <v>11.806583015215489</v>
      </c>
      <c r="K169" s="60">
        <v>0.40712355224880997</v>
      </c>
      <c r="L169" s="58" t="s">
        <v>4588</v>
      </c>
      <c r="M169" s="69">
        <v>15206.4</v>
      </c>
      <c r="N169" s="70">
        <v>0</v>
      </c>
      <c r="O169" s="70">
        <v>0</v>
      </c>
      <c r="P169" s="71">
        <v>0</v>
      </c>
      <c r="Q169" s="65" t="str">
        <f t="shared" si="2"/>
        <v>Overhead</v>
      </c>
      <c r="R169" s="61" t="str">
        <f>INDEX(Mapping!$C$4:$C$24,MATCH($C169,Mapping!$D$4:$D$24,0))</f>
        <v>Scoping</v>
      </c>
      <c r="S169" s="61" t="s">
        <v>4472</v>
      </c>
    </row>
    <row r="170" spans="2:19" x14ac:dyDescent="0.25">
      <c r="B170" s="58">
        <v>35219289</v>
      </c>
      <c r="C170" s="58">
        <v>2</v>
      </c>
      <c r="D170" s="59">
        <v>57.14</v>
      </c>
      <c r="E170" s="68" t="s">
        <v>2752</v>
      </c>
      <c r="F170" s="58" t="s">
        <v>2754</v>
      </c>
      <c r="G170" s="62">
        <v>641</v>
      </c>
      <c r="H170" s="63">
        <v>57.142938485843821</v>
      </c>
      <c r="I170" s="59">
        <v>49</v>
      </c>
      <c r="J170" s="60">
        <v>270.40280484573793</v>
      </c>
      <c r="K170" s="60">
        <v>0.42184524936932599</v>
      </c>
      <c r="L170" s="58" t="s">
        <v>4588</v>
      </c>
      <c r="M170" s="69">
        <v>301699.20000000001</v>
      </c>
      <c r="N170" s="70">
        <v>0</v>
      </c>
      <c r="O170" s="70">
        <v>0</v>
      </c>
      <c r="P170" s="71">
        <v>0</v>
      </c>
      <c r="Q170" s="65" t="str">
        <f t="shared" si="2"/>
        <v>Overhead</v>
      </c>
      <c r="R170" s="61" t="str">
        <f>INDEX(Mapping!$C$4:$C$24,MATCH($C170,Mapping!$D$4:$D$24,0))</f>
        <v>Scoping</v>
      </c>
      <c r="S170" s="61" t="s">
        <v>4472</v>
      </c>
    </row>
    <row r="171" spans="2:19" x14ac:dyDescent="0.25">
      <c r="B171" s="58">
        <v>35225826</v>
      </c>
      <c r="C171" s="58">
        <v>2</v>
      </c>
      <c r="D171" s="60">
        <v>0</v>
      </c>
      <c r="E171" s="68" t="s">
        <v>2752</v>
      </c>
      <c r="F171" s="58" t="s">
        <v>2754</v>
      </c>
      <c r="G171" s="62">
        <v>641</v>
      </c>
      <c r="H171" s="63">
        <v>57.142938485843821</v>
      </c>
      <c r="I171" s="59">
        <v>49</v>
      </c>
      <c r="J171" s="60">
        <v>270.40280484573793</v>
      </c>
      <c r="K171" s="60">
        <v>0.42184524936932599</v>
      </c>
      <c r="L171" s="58" t="s">
        <v>4588</v>
      </c>
      <c r="M171" s="69"/>
      <c r="N171" s="70">
        <v>0</v>
      </c>
      <c r="O171" s="70">
        <v>0</v>
      </c>
      <c r="P171" s="71">
        <v>0</v>
      </c>
      <c r="Q171" s="65" t="str">
        <f t="shared" si="2"/>
        <v>TBD</v>
      </c>
      <c r="R171" s="61" t="str">
        <f>INDEX(Mapping!$C$4:$C$24,MATCH($C171,Mapping!$D$4:$D$24,0))</f>
        <v>Scoping</v>
      </c>
      <c r="S171" s="61" t="s">
        <v>4472</v>
      </c>
    </row>
    <row r="172" spans="2:19" x14ac:dyDescent="0.25">
      <c r="B172" s="58">
        <v>35225827</v>
      </c>
      <c r="C172" s="58">
        <v>2</v>
      </c>
      <c r="D172" s="60">
        <v>0</v>
      </c>
      <c r="E172" s="68" t="s">
        <v>2752</v>
      </c>
      <c r="F172" s="58" t="s">
        <v>2754</v>
      </c>
      <c r="G172" s="62">
        <v>641</v>
      </c>
      <c r="H172" s="63">
        <v>57.142938485843821</v>
      </c>
      <c r="I172" s="59">
        <v>49</v>
      </c>
      <c r="J172" s="60">
        <v>270.40280484573793</v>
      </c>
      <c r="K172" s="60">
        <v>0.42184524936932599</v>
      </c>
      <c r="L172" s="58" t="s">
        <v>4588</v>
      </c>
      <c r="M172" s="69"/>
      <c r="N172" s="70">
        <v>0</v>
      </c>
      <c r="O172" s="70">
        <v>0</v>
      </c>
      <c r="P172" s="71">
        <v>0</v>
      </c>
      <c r="Q172" s="65" t="str">
        <f t="shared" si="2"/>
        <v>TBD</v>
      </c>
      <c r="R172" s="61" t="str">
        <f>INDEX(Mapping!$C$4:$C$24,MATCH($C172,Mapping!$D$4:$D$24,0))</f>
        <v>Scoping</v>
      </c>
      <c r="S172" s="61" t="s">
        <v>4472</v>
      </c>
    </row>
    <row r="173" spans="2:19" x14ac:dyDescent="0.25">
      <c r="B173" s="58">
        <v>35225828</v>
      </c>
      <c r="C173" s="58">
        <v>2</v>
      </c>
      <c r="D173" s="60">
        <v>0</v>
      </c>
      <c r="E173" s="68" t="s">
        <v>2752</v>
      </c>
      <c r="F173" s="58" t="s">
        <v>2754</v>
      </c>
      <c r="G173" s="62">
        <v>641</v>
      </c>
      <c r="H173" s="63">
        <v>57.142938485843821</v>
      </c>
      <c r="I173" s="59">
        <v>49</v>
      </c>
      <c r="J173" s="60">
        <v>270.40280484573793</v>
      </c>
      <c r="K173" s="60">
        <v>0.42184524936932599</v>
      </c>
      <c r="L173" s="58" t="s">
        <v>4588</v>
      </c>
      <c r="M173" s="69"/>
      <c r="N173" s="70">
        <v>0</v>
      </c>
      <c r="O173" s="70">
        <v>0</v>
      </c>
      <c r="P173" s="71">
        <v>0</v>
      </c>
      <c r="Q173" s="65" t="str">
        <f t="shared" si="2"/>
        <v>TBD</v>
      </c>
      <c r="R173" s="61" t="str">
        <f>INDEX(Mapping!$C$4:$C$24,MATCH($C173,Mapping!$D$4:$D$24,0))</f>
        <v>Scoping</v>
      </c>
      <c r="S173" s="61" t="s">
        <v>4472</v>
      </c>
    </row>
    <row r="174" spans="2:19" x14ac:dyDescent="0.25">
      <c r="B174" s="58">
        <v>35225829</v>
      </c>
      <c r="C174" s="58">
        <v>2</v>
      </c>
      <c r="D174" s="60">
        <v>0</v>
      </c>
      <c r="E174" s="68" t="s">
        <v>2752</v>
      </c>
      <c r="F174" s="58" t="s">
        <v>2754</v>
      </c>
      <c r="G174" s="62">
        <v>641</v>
      </c>
      <c r="H174" s="63">
        <v>57.142938485843821</v>
      </c>
      <c r="I174" s="59">
        <v>49</v>
      </c>
      <c r="J174" s="60">
        <v>270.40280484573793</v>
      </c>
      <c r="K174" s="60">
        <v>0.42184524936932599</v>
      </c>
      <c r="L174" s="58" t="s">
        <v>4588</v>
      </c>
      <c r="M174" s="69"/>
      <c r="N174" s="70">
        <v>0</v>
      </c>
      <c r="O174" s="70">
        <v>0</v>
      </c>
      <c r="P174" s="71">
        <v>0</v>
      </c>
      <c r="Q174" s="65" t="str">
        <f t="shared" si="2"/>
        <v>TBD</v>
      </c>
      <c r="R174" s="61" t="str">
        <f>INDEX(Mapping!$C$4:$C$24,MATCH($C174,Mapping!$D$4:$D$24,0))</f>
        <v>Scoping</v>
      </c>
      <c r="S174" s="61" t="s">
        <v>4472</v>
      </c>
    </row>
    <row r="175" spans="2:19" x14ac:dyDescent="0.25">
      <c r="B175" s="58">
        <v>35219287</v>
      </c>
      <c r="C175" s="58">
        <v>2</v>
      </c>
      <c r="D175" s="59">
        <v>0.02</v>
      </c>
      <c r="E175" s="68" t="s">
        <v>2752</v>
      </c>
      <c r="F175" s="58" t="s">
        <v>2754</v>
      </c>
      <c r="G175" s="62">
        <v>641</v>
      </c>
      <c r="H175" s="63">
        <v>57.142938485843821</v>
      </c>
      <c r="I175" s="59">
        <v>49</v>
      </c>
      <c r="J175" s="60">
        <v>270.40280484573793</v>
      </c>
      <c r="K175" s="60">
        <v>0.42184524936932599</v>
      </c>
      <c r="L175" s="58" t="s">
        <v>4588</v>
      </c>
      <c r="M175" s="69">
        <v>105.60000000000001</v>
      </c>
      <c r="N175" s="70">
        <v>0</v>
      </c>
      <c r="O175" s="70">
        <v>0</v>
      </c>
      <c r="P175" s="71">
        <v>0</v>
      </c>
      <c r="Q175" s="65" t="str">
        <f t="shared" si="2"/>
        <v>Overhead</v>
      </c>
      <c r="R175" s="61" t="str">
        <f>INDEX(Mapping!$C$4:$C$24,MATCH($C175,Mapping!$D$4:$D$24,0))</f>
        <v>Scoping</v>
      </c>
      <c r="S175" s="61" t="s">
        <v>4472</v>
      </c>
    </row>
    <row r="176" spans="2:19" x14ac:dyDescent="0.25">
      <c r="B176" s="58">
        <v>35114040</v>
      </c>
      <c r="C176" s="59">
        <v>20</v>
      </c>
      <c r="D176" s="60">
        <v>1.4850000000000001</v>
      </c>
      <c r="E176" s="61" t="s">
        <v>3053</v>
      </c>
      <c r="F176" s="59" t="s">
        <v>3052</v>
      </c>
      <c r="G176" s="62">
        <v>218</v>
      </c>
      <c r="H176" s="63">
        <v>17.259798184577253</v>
      </c>
      <c r="I176" s="59">
        <v>2271</v>
      </c>
      <c r="J176" s="60">
        <v>0.81904811310262859</v>
      </c>
      <c r="K176" s="60">
        <v>3.75710143625059E-3</v>
      </c>
      <c r="L176" s="59" t="s">
        <v>4468</v>
      </c>
      <c r="M176" s="64">
        <v>7840.8</v>
      </c>
      <c r="N176" s="65">
        <v>0</v>
      </c>
      <c r="O176" s="65">
        <v>0</v>
      </c>
      <c r="P176" s="66">
        <v>0</v>
      </c>
      <c r="Q176" s="65" t="str">
        <f t="shared" si="2"/>
        <v>Overhead</v>
      </c>
      <c r="R176" s="61" t="str">
        <f>INDEX(Mapping!$C$4:$C$24,MATCH($C176,Mapping!$D$4:$D$24,0))</f>
        <v>Construction</v>
      </c>
      <c r="S176" s="61" t="s">
        <v>4471</v>
      </c>
    </row>
    <row r="177" spans="2:19" x14ac:dyDescent="0.25">
      <c r="B177" s="58">
        <v>35114048</v>
      </c>
      <c r="C177" s="59">
        <v>20</v>
      </c>
      <c r="D177" s="60">
        <v>1.39</v>
      </c>
      <c r="E177" s="61" t="s">
        <v>3053</v>
      </c>
      <c r="F177" s="59" t="s">
        <v>3052</v>
      </c>
      <c r="G177" s="62">
        <v>218</v>
      </c>
      <c r="H177" s="63">
        <v>17.259798184577253</v>
      </c>
      <c r="I177" s="59">
        <v>2271</v>
      </c>
      <c r="J177" s="60">
        <v>0.81904811310262859</v>
      </c>
      <c r="K177" s="60">
        <v>3.75710143625059E-3</v>
      </c>
      <c r="L177" s="59" t="s">
        <v>4468</v>
      </c>
      <c r="M177" s="64">
        <v>7339.2</v>
      </c>
      <c r="N177" s="65">
        <v>0</v>
      </c>
      <c r="O177" s="65">
        <v>0</v>
      </c>
      <c r="P177" s="66">
        <v>0</v>
      </c>
      <c r="Q177" s="65" t="str">
        <f t="shared" si="2"/>
        <v>Overhead</v>
      </c>
      <c r="R177" s="61" t="str">
        <f>INDEX(Mapping!$C$4:$C$24,MATCH($C177,Mapping!$D$4:$D$24,0))</f>
        <v>Construction</v>
      </c>
      <c r="S177" s="61" t="s">
        <v>4471</v>
      </c>
    </row>
    <row r="178" spans="2:19" x14ac:dyDescent="0.25">
      <c r="B178" s="58">
        <v>35219543</v>
      </c>
      <c r="C178" s="59">
        <v>8</v>
      </c>
      <c r="D178" s="60">
        <v>0.24000000000000002</v>
      </c>
      <c r="E178" s="61" t="s">
        <v>3114</v>
      </c>
      <c r="F178" s="59" t="s">
        <v>3116</v>
      </c>
      <c r="G178" s="62">
        <v>117</v>
      </c>
      <c r="H178" s="63">
        <v>8.512969057158422</v>
      </c>
      <c r="I178" s="59">
        <v>2123</v>
      </c>
      <c r="J178" s="60">
        <v>0.76223238625060019</v>
      </c>
      <c r="K178" s="60">
        <v>6.5148067200905997E-3</v>
      </c>
      <c r="L178" s="59" t="s">
        <v>4469</v>
      </c>
      <c r="M178" s="64">
        <v>0</v>
      </c>
      <c r="N178" s="65">
        <v>1267.2</v>
      </c>
      <c r="O178" s="65">
        <v>0</v>
      </c>
      <c r="P178" s="66">
        <v>0</v>
      </c>
      <c r="Q178" s="65" t="str">
        <f t="shared" si="2"/>
        <v>Underground</v>
      </c>
      <c r="R178" s="61" t="str">
        <f>INDEX(Mapping!$C$4:$C$24,MATCH($C178,Mapping!$D$4:$D$24,0))</f>
        <v>Scoping</v>
      </c>
      <c r="S178" s="61" t="s">
        <v>4481</v>
      </c>
    </row>
    <row r="179" spans="2:19" x14ac:dyDescent="0.25">
      <c r="B179" s="58">
        <v>35219542</v>
      </c>
      <c r="C179" s="59">
        <v>8</v>
      </c>
      <c r="D179" s="60">
        <v>0.14000000000000001</v>
      </c>
      <c r="E179" s="61" t="s">
        <v>3114</v>
      </c>
      <c r="F179" s="59" t="s">
        <v>3116</v>
      </c>
      <c r="G179" s="62">
        <v>117</v>
      </c>
      <c r="H179" s="63">
        <v>8.512969057158422</v>
      </c>
      <c r="I179" s="59">
        <v>2123</v>
      </c>
      <c r="J179" s="60">
        <v>0.76223238625060019</v>
      </c>
      <c r="K179" s="60">
        <v>6.5148067200905997E-3</v>
      </c>
      <c r="L179" s="59" t="s">
        <v>4469</v>
      </c>
      <c r="M179" s="64">
        <v>0</v>
      </c>
      <c r="N179" s="65">
        <v>739.2</v>
      </c>
      <c r="O179" s="65">
        <v>0</v>
      </c>
      <c r="P179" s="66">
        <v>0</v>
      </c>
      <c r="Q179" s="65" t="str">
        <f t="shared" si="2"/>
        <v>Underground</v>
      </c>
      <c r="R179" s="61" t="str">
        <f>INDEX(Mapping!$C$4:$C$24,MATCH($C179,Mapping!$D$4:$D$24,0))</f>
        <v>Scoping</v>
      </c>
      <c r="S179" s="61" t="s">
        <v>4481</v>
      </c>
    </row>
    <row r="180" spans="2:19" x14ac:dyDescent="0.25">
      <c r="B180" s="58">
        <v>35175853</v>
      </c>
      <c r="C180" s="58">
        <v>10</v>
      </c>
      <c r="D180" s="60">
        <v>0.7</v>
      </c>
      <c r="E180" s="68" t="s">
        <v>3118</v>
      </c>
      <c r="F180" s="58" t="s">
        <v>3117</v>
      </c>
      <c r="G180" s="62">
        <v>462</v>
      </c>
      <c r="H180" s="63">
        <v>49.498871370804096</v>
      </c>
      <c r="I180" s="59">
        <v>2131</v>
      </c>
      <c r="J180" s="60">
        <v>2.9784752846565303</v>
      </c>
      <c r="K180" s="60">
        <v>6.4469162005552604E-3</v>
      </c>
      <c r="L180" s="59" t="s">
        <v>4588</v>
      </c>
      <c r="M180" s="69">
        <v>0</v>
      </c>
      <c r="N180" s="70">
        <v>0</v>
      </c>
      <c r="O180" s="70">
        <v>0</v>
      </c>
      <c r="P180" s="71">
        <v>3695.9999999999995</v>
      </c>
      <c r="Q180" s="65" t="str">
        <f t="shared" si="2"/>
        <v>Remote Grid / Removal</v>
      </c>
      <c r="R180" s="61" t="str">
        <f>INDEX(Mapping!$C$4:$C$24,MATCH($C180,Mapping!$D$4:$D$24,0))</f>
        <v>Scoping</v>
      </c>
      <c r="S180" s="61" t="s">
        <v>4482</v>
      </c>
    </row>
    <row r="181" spans="2:19" x14ac:dyDescent="0.25">
      <c r="B181" s="58">
        <v>35224377</v>
      </c>
      <c r="C181" s="59">
        <v>8</v>
      </c>
      <c r="D181" s="60">
        <v>1.1299999999999999</v>
      </c>
      <c r="E181" s="61" t="s">
        <v>3118</v>
      </c>
      <c r="F181" s="59" t="s">
        <v>3124</v>
      </c>
      <c r="G181" s="62">
        <v>745</v>
      </c>
      <c r="H181" s="63">
        <v>67.365649554006211</v>
      </c>
      <c r="I181" s="59">
        <v>1363</v>
      </c>
      <c r="J181" s="60">
        <v>26.468931840590933</v>
      </c>
      <c r="K181" s="60">
        <v>3.5528767571262998E-2</v>
      </c>
      <c r="L181" s="59" t="s">
        <v>4468</v>
      </c>
      <c r="M181" s="64">
        <v>0</v>
      </c>
      <c r="N181" s="65">
        <v>5966.4</v>
      </c>
      <c r="O181" s="65">
        <v>0</v>
      </c>
      <c r="P181" s="66">
        <v>0</v>
      </c>
      <c r="Q181" s="65" t="str">
        <f t="shared" si="2"/>
        <v>Underground</v>
      </c>
      <c r="R181" s="61" t="str">
        <f>INDEX(Mapping!$C$4:$C$24,MATCH($C181,Mapping!$D$4:$D$24,0))</f>
        <v>Scoping</v>
      </c>
      <c r="S181" s="61" t="s">
        <v>4481</v>
      </c>
    </row>
    <row r="182" spans="2:19" x14ac:dyDescent="0.25">
      <c r="B182" s="58">
        <v>35219264</v>
      </c>
      <c r="C182" s="58">
        <v>2</v>
      </c>
      <c r="D182" s="60">
        <v>2.33</v>
      </c>
      <c r="E182" s="68" t="s">
        <v>3163</v>
      </c>
      <c r="F182" s="58" t="s">
        <v>3164</v>
      </c>
      <c r="G182" s="62">
        <v>10</v>
      </c>
      <c r="H182" s="63">
        <v>2.3287273015274268</v>
      </c>
      <c r="I182" s="59">
        <v>30</v>
      </c>
      <c r="J182" s="60">
        <v>5.1619382712091895</v>
      </c>
      <c r="K182" s="60">
        <v>0.51619382712091899</v>
      </c>
      <c r="L182" s="58" t="s">
        <v>4588</v>
      </c>
      <c r="M182" s="69">
        <v>12302.4</v>
      </c>
      <c r="N182" s="70">
        <v>0</v>
      </c>
      <c r="O182" s="70">
        <v>0</v>
      </c>
      <c r="P182" s="71">
        <v>0</v>
      </c>
      <c r="Q182" s="65" t="str">
        <f t="shared" si="2"/>
        <v>Overhead</v>
      </c>
      <c r="R182" s="61" t="str">
        <f>INDEX(Mapping!$C$4:$C$24,MATCH($C182,Mapping!$D$4:$D$24,0))</f>
        <v>Scoping</v>
      </c>
      <c r="S182" s="61" t="s">
        <v>4472</v>
      </c>
    </row>
    <row r="183" spans="2:19" x14ac:dyDescent="0.25">
      <c r="B183" s="58">
        <v>35219092</v>
      </c>
      <c r="C183" s="58">
        <v>2</v>
      </c>
      <c r="D183" s="60">
        <v>5.35</v>
      </c>
      <c r="E183" s="68" t="s">
        <v>3166</v>
      </c>
      <c r="F183" s="58" t="s">
        <v>3167</v>
      </c>
      <c r="G183" s="62">
        <v>38</v>
      </c>
      <c r="H183" s="63">
        <v>5.3534418701324551</v>
      </c>
      <c r="I183" s="59">
        <v>15</v>
      </c>
      <c r="J183" s="60">
        <v>26.760697879293375</v>
      </c>
      <c r="K183" s="60">
        <v>0.70422889156035196</v>
      </c>
      <c r="L183" s="58" t="s">
        <v>4588</v>
      </c>
      <c r="M183" s="69">
        <v>28247.999999999996</v>
      </c>
      <c r="N183" s="65">
        <v>0</v>
      </c>
      <c r="O183" s="70">
        <v>0</v>
      </c>
      <c r="P183" s="71">
        <v>0</v>
      </c>
      <c r="Q183" s="65" t="str">
        <f t="shared" si="2"/>
        <v>Overhead</v>
      </c>
      <c r="R183" s="61" t="str">
        <f>INDEX(Mapping!$C$4:$C$24,MATCH($C183,Mapping!$D$4:$D$24,0))</f>
        <v>Scoping</v>
      </c>
      <c r="S183" s="61" t="s">
        <v>4472</v>
      </c>
    </row>
    <row r="184" spans="2:19" x14ac:dyDescent="0.25">
      <c r="B184" s="58">
        <v>35219280</v>
      </c>
      <c r="C184" s="58">
        <v>11</v>
      </c>
      <c r="D184" s="60">
        <v>0.38</v>
      </c>
      <c r="E184" s="68" t="s">
        <v>3172</v>
      </c>
      <c r="F184" s="58" t="s">
        <v>3174</v>
      </c>
      <c r="G184" s="62">
        <v>101</v>
      </c>
      <c r="H184" s="63">
        <v>1.6450859394185147</v>
      </c>
      <c r="I184" s="59">
        <v>43</v>
      </c>
      <c r="J184" s="60">
        <v>44.704557679382383</v>
      </c>
      <c r="K184" s="60">
        <v>0.44261938296418202</v>
      </c>
      <c r="L184" s="58" t="s">
        <v>4469</v>
      </c>
      <c r="M184" s="69">
        <v>2006.4</v>
      </c>
      <c r="N184" s="70">
        <v>0</v>
      </c>
      <c r="O184" s="70">
        <v>0</v>
      </c>
      <c r="P184" s="71">
        <v>0</v>
      </c>
      <c r="Q184" s="65" t="str">
        <f t="shared" si="2"/>
        <v>Overhead</v>
      </c>
      <c r="R184" s="61" t="str">
        <f>INDEX(Mapping!$C$4:$C$24,MATCH($C184,Mapping!$D$4:$D$24,0))</f>
        <v>Scoping</v>
      </c>
      <c r="S184" s="61" t="s">
        <v>4472</v>
      </c>
    </row>
    <row r="185" spans="2:19" x14ac:dyDescent="0.25">
      <c r="B185" s="58">
        <v>35226632</v>
      </c>
      <c r="C185" s="58">
        <v>8</v>
      </c>
      <c r="D185" s="60">
        <v>1.35</v>
      </c>
      <c r="E185" s="68" t="s">
        <v>3172</v>
      </c>
      <c r="F185" s="58" t="s">
        <v>3174</v>
      </c>
      <c r="G185" s="62">
        <v>101</v>
      </c>
      <c r="H185" s="63">
        <v>1.6450859394185147</v>
      </c>
      <c r="I185" s="59">
        <v>43</v>
      </c>
      <c r="J185" s="60">
        <v>44.704557679382383</v>
      </c>
      <c r="K185" s="60">
        <v>0.44261938296418202</v>
      </c>
      <c r="L185" s="58" t="s">
        <v>4588</v>
      </c>
      <c r="M185" s="69">
        <v>7128.0000000000009</v>
      </c>
      <c r="N185" s="70">
        <v>0</v>
      </c>
      <c r="O185" s="70">
        <v>0</v>
      </c>
      <c r="P185" s="71">
        <v>0</v>
      </c>
      <c r="Q185" s="65" t="str">
        <f t="shared" si="2"/>
        <v>Overhead</v>
      </c>
      <c r="R185" s="61" t="str">
        <f>INDEX(Mapping!$C$4:$C$24,MATCH($C185,Mapping!$D$4:$D$24,0))</f>
        <v>Scoping</v>
      </c>
      <c r="S185" s="61" t="s">
        <v>4472</v>
      </c>
    </row>
    <row r="186" spans="2:19" x14ac:dyDescent="0.25">
      <c r="B186" s="58">
        <v>35191937</v>
      </c>
      <c r="C186" s="59">
        <v>9</v>
      </c>
      <c r="D186" s="60">
        <v>1.46</v>
      </c>
      <c r="E186" s="61" t="s">
        <v>3193</v>
      </c>
      <c r="F186" s="59" t="s">
        <v>3198</v>
      </c>
      <c r="G186" s="62">
        <v>180</v>
      </c>
      <c r="H186" s="63">
        <v>19.340684586360659</v>
      </c>
      <c r="I186" s="59">
        <v>951</v>
      </c>
      <c r="J186" s="60">
        <v>13.210050623204321</v>
      </c>
      <c r="K186" s="60">
        <v>7.3389170128912898E-2</v>
      </c>
      <c r="L186" s="59" t="s">
        <v>4468</v>
      </c>
      <c r="M186" s="64">
        <v>7708.8</v>
      </c>
      <c r="N186" s="73">
        <v>0</v>
      </c>
      <c r="O186" s="73">
        <v>0</v>
      </c>
      <c r="P186" s="74">
        <v>0</v>
      </c>
      <c r="Q186" s="65" t="str">
        <f t="shared" si="2"/>
        <v>Overhead</v>
      </c>
      <c r="R186" s="61" t="str">
        <f>INDEX(Mapping!$C$4:$C$24,MATCH($C186,Mapping!$D$4:$D$24,0))</f>
        <v>Scoping</v>
      </c>
      <c r="S186" s="61" t="s">
        <v>4467</v>
      </c>
    </row>
    <row r="187" spans="2:19" x14ac:dyDescent="0.25">
      <c r="B187" s="58">
        <v>35227032</v>
      </c>
      <c r="C187" s="59">
        <v>8</v>
      </c>
      <c r="D187" s="60">
        <v>0.87</v>
      </c>
      <c r="E187" s="61" t="s">
        <v>3193</v>
      </c>
      <c r="F187" s="59" t="s">
        <v>3198</v>
      </c>
      <c r="G187" s="62">
        <v>180</v>
      </c>
      <c r="H187" s="63">
        <v>19.340684586360659</v>
      </c>
      <c r="I187" s="59">
        <v>951</v>
      </c>
      <c r="J187" s="60">
        <v>13.210050623204321</v>
      </c>
      <c r="K187" s="60">
        <v>7.3389170128912898E-2</v>
      </c>
      <c r="L187" s="59" t="s">
        <v>4468</v>
      </c>
      <c r="M187" s="64">
        <v>4593.6000000000004</v>
      </c>
      <c r="N187" s="73">
        <v>0</v>
      </c>
      <c r="O187" s="73">
        <v>0</v>
      </c>
      <c r="P187" s="74">
        <v>0</v>
      </c>
      <c r="Q187" s="65" t="str">
        <f t="shared" si="2"/>
        <v>Overhead</v>
      </c>
      <c r="R187" s="61" t="str">
        <f>INDEX(Mapping!$C$4:$C$24,MATCH($C187,Mapping!$D$4:$D$24,0))</f>
        <v>Scoping</v>
      </c>
      <c r="S187" s="61" t="s">
        <v>4467</v>
      </c>
    </row>
    <row r="188" spans="2:19" x14ac:dyDescent="0.25">
      <c r="B188" s="58">
        <v>35227033</v>
      </c>
      <c r="C188" s="59">
        <v>8</v>
      </c>
      <c r="D188" s="60">
        <v>1.31</v>
      </c>
      <c r="E188" s="61" t="s">
        <v>3193</v>
      </c>
      <c r="F188" s="59" t="s">
        <v>3198</v>
      </c>
      <c r="G188" s="62">
        <v>180</v>
      </c>
      <c r="H188" s="63">
        <v>19.340684586360659</v>
      </c>
      <c r="I188" s="59">
        <v>951</v>
      </c>
      <c r="J188" s="60">
        <v>13.210050623204321</v>
      </c>
      <c r="K188" s="60">
        <v>7.3389170128912898E-2</v>
      </c>
      <c r="L188" s="59" t="s">
        <v>4468</v>
      </c>
      <c r="M188" s="64">
        <v>6916.8</v>
      </c>
      <c r="N188" s="73">
        <v>0</v>
      </c>
      <c r="O188" s="73">
        <v>0</v>
      </c>
      <c r="P188" s="74">
        <v>0</v>
      </c>
      <c r="Q188" s="65" t="str">
        <f t="shared" si="2"/>
        <v>Overhead</v>
      </c>
      <c r="R188" s="61" t="str">
        <f>INDEX(Mapping!$C$4:$C$24,MATCH($C188,Mapping!$D$4:$D$24,0))</f>
        <v>Scoping</v>
      </c>
      <c r="S188" s="61" t="s">
        <v>4467</v>
      </c>
    </row>
    <row r="189" spans="2:19" x14ac:dyDescent="0.25">
      <c r="B189" s="58">
        <v>35219275</v>
      </c>
      <c r="C189" s="58">
        <v>13</v>
      </c>
      <c r="D189" s="60">
        <v>0.52</v>
      </c>
      <c r="E189" s="68" t="s">
        <v>3218</v>
      </c>
      <c r="F189" s="58" t="s">
        <v>3217</v>
      </c>
      <c r="G189" s="62">
        <v>38</v>
      </c>
      <c r="H189" s="63">
        <v>0.63713158826654448</v>
      </c>
      <c r="I189" s="59">
        <v>41</v>
      </c>
      <c r="J189" s="60">
        <v>17.311484727723496</v>
      </c>
      <c r="K189" s="60">
        <v>0.45556538757167098</v>
      </c>
      <c r="L189" s="58" t="s">
        <v>4469</v>
      </c>
      <c r="M189" s="69">
        <v>2745.6</v>
      </c>
      <c r="N189" s="70">
        <v>0</v>
      </c>
      <c r="O189" s="70">
        <v>0</v>
      </c>
      <c r="P189" s="71">
        <v>0</v>
      </c>
      <c r="Q189" s="65" t="str">
        <f t="shared" si="2"/>
        <v>Overhead</v>
      </c>
      <c r="R189" s="61" t="str">
        <f>INDEX(Mapping!$C$4:$C$24,MATCH($C189,Mapping!$D$4:$D$24,0))</f>
        <v>Scoping</v>
      </c>
      <c r="S189" s="61" t="s">
        <v>4472</v>
      </c>
    </row>
    <row r="190" spans="2:19" x14ac:dyDescent="0.25">
      <c r="B190" s="58">
        <v>35145524</v>
      </c>
      <c r="C190" s="59">
        <v>18</v>
      </c>
      <c r="D190" s="60">
        <v>1.5</v>
      </c>
      <c r="E190" s="61" t="s">
        <v>3325</v>
      </c>
      <c r="F190" s="59" t="s">
        <v>3330</v>
      </c>
      <c r="G190" s="62">
        <v>41</v>
      </c>
      <c r="H190" s="63">
        <v>2.4432880788637288</v>
      </c>
      <c r="I190" s="59">
        <v>1755</v>
      </c>
      <c r="J190" s="60">
        <v>0.67489435474305426</v>
      </c>
      <c r="K190" s="60">
        <v>1.6460837920562299E-2</v>
      </c>
      <c r="L190" s="59" t="s">
        <v>4468</v>
      </c>
      <c r="M190" s="64">
        <v>0</v>
      </c>
      <c r="N190" s="65">
        <v>7920</v>
      </c>
      <c r="O190" s="65">
        <v>0</v>
      </c>
      <c r="P190" s="66">
        <v>0</v>
      </c>
      <c r="Q190" s="65" t="str">
        <f t="shared" si="2"/>
        <v>Underground</v>
      </c>
      <c r="R190" s="61" t="str">
        <f>INDEX(Mapping!$C$4:$C$24,MATCH($C190,Mapping!$D$4:$D$24,0))</f>
        <v>Dependencies</v>
      </c>
      <c r="S190" s="61" t="s">
        <v>4480</v>
      </c>
    </row>
    <row r="191" spans="2:19" x14ac:dyDescent="0.25">
      <c r="B191" s="58">
        <v>35145525</v>
      </c>
      <c r="C191" s="59">
        <v>18</v>
      </c>
      <c r="D191" s="60">
        <v>1.78</v>
      </c>
      <c r="E191" s="61" t="s">
        <v>3332</v>
      </c>
      <c r="F191" s="59" t="s">
        <v>3333</v>
      </c>
      <c r="G191" s="62">
        <v>34</v>
      </c>
      <c r="H191" s="63">
        <v>0.56024436794739585</v>
      </c>
      <c r="I191" s="59">
        <v>3302</v>
      </c>
      <c r="J191" s="60">
        <v>1.4935466258917009E-4</v>
      </c>
      <c r="K191" s="60">
        <v>4.3927841937991199E-6</v>
      </c>
      <c r="L191" s="59" t="s">
        <v>4469</v>
      </c>
      <c r="M191" s="64">
        <v>0</v>
      </c>
      <c r="N191" s="65">
        <v>9398.4</v>
      </c>
      <c r="O191" s="65">
        <v>0</v>
      </c>
      <c r="P191" s="66">
        <v>0</v>
      </c>
      <c r="Q191" s="65" t="str">
        <f t="shared" si="2"/>
        <v>Underground</v>
      </c>
      <c r="R191" s="61" t="str">
        <f>INDEX(Mapping!$C$4:$C$24,MATCH($C191,Mapping!$D$4:$D$24,0))</f>
        <v>Dependencies</v>
      </c>
      <c r="S191" s="61" t="s">
        <v>4480</v>
      </c>
    </row>
    <row r="192" spans="2:19" x14ac:dyDescent="0.25">
      <c r="B192" s="58">
        <v>35062376</v>
      </c>
      <c r="C192" s="59">
        <v>10</v>
      </c>
      <c r="D192" s="60">
        <v>2.5299999999999998</v>
      </c>
      <c r="E192" s="61" t="s">
        <v>3733</v>
      </c>
      <c r="F192" s="59" t="s">
        <v>3738</v>
      </c>
      <c r="G192" s="62">
        <v>122</v>
      </c>
      <c r="H192" s="63">
        <v>10.84699143715407</v>
      </c>
      <c r="I192" s="59">
        <v>159</v>
      </c>
      <c r="J192" s="60">
        <v>33.983608945588664</v>
      </c>
      <c r="K192" s="60">
        <v>0.27855417168515301</v>
      </c>
      <c r="L192" s="59" t="s">
        <v>4468</v>
      </c>
      <c r="M192" s="64">
        <v>0</v>
      </c>
      <c r="N192" s="65">
        <v>13358.4</v>
      </c>
      <c r="O192" s="65">
        <v>0</v>
      </c>
      <c r="P192" s="66">
        <v>0</v>
      </c>
      <c r="Q192" s="65" t="str">
        <f t="shared" si="2"/>
        <v>Underground</v>
      </c>
      <c r="R192" s="61" t="str">
        <f>INDEX(Mapping!$C$4:$C$24,MATCH($C192,Mapping!$D$4:$D$24,0))</f>
        <v>Scoping</v>
      </c>
      <c r="S192" s="61" t="s">
        <v>4476</v>
      </c>
    </row>
    <row r="193" spans="2:19" x14ac:dyDescent="0.25">
      <c r="B193" s="58">
        <v>35226852</v>
      </c>
      <c r="C193" s="59">
        <v>8</v>
      </c>
      <c r="D193" s="60">
        <v>2.93</v>
      </c>
      <c r="E193" s="61" t="s">
        <v>3733</v>
      </c>
      <c r="F193" s="59" t="s">
        <v>3738</v>
      </c>
      <c r="G193" s="62">
        <v>122</v>
      </c>
      <c r="H193" s="63">
        <v>10.84699143715407</v>
      </c>
      <c r="I193" s="59">
        <v>159</v>
      </c>
      <c r="J193" s="60">
        <v>33.983608945588664</v>
      </c>
      <c r="K193" s="60">
        <v>0.27855417168515301</v>
      </c>
      <c r="L193" s="59" t="s">
        <v>4468</v>
      </c>
      <c r="M193" s="64">
        <v>15470.400000000001</v>
      </c>
      <c r="N193" s="65">
        <v>0</v>
      </c>
      <c r="O193" s="65">
        <v>0</v>
      </c>
      <c r="P193" s="66">
        <v>0</v>
      </c>
      <c r="Q193" s="65" t="str">
        <f t="shared" si="2"/>
        <v>Overhead</v>
      </c>
      <c r="R193" s="61" t="str">
        <f>INDEX(Mapping!$C$4:$C$24,MATCH($C193,Mapping!$D$4:$D$24,0))</f>
        <v>Scoping</v>
      </c>
      <c r="S193" s="61" t="s">
        <v>4476</v>
      </c>
    </row>
    <row r="194" spans="2:19" x14ac:dyDescent="0.25">
      <c r="B194" s="58">
        <v>35226853</v>
      </c>
      <c r="C194" s="59">
        <v>8</v>
      </c>
      <c r="D194" s="60">
        <v>2.92</v>
      </c>
      <c r="E194" s="61" t="s">
        <v>3733</v>
      </c>
      <c r="F194" s="59" t="s">
        <v>3738</v>
      </c>
      <c r="G194" s="62">
        <v>122</v>
      </c>
      <c r="H194" s="63">
        <v>10.84699143715407</v>
      </c>
      <c r="I194" s="59">
        <v>159</v>
      </c>
      <c r="J194" s="60">
        <v>33.983608945588664</v>
      </c>
      <c r="K194" s="60">
        <v>0.27855417168515301</v>
      </c>
      <c r="L194" s="59" t="s">
        <v>4468</v>
      </c>
      <c r="M194" s="64">
        <v>15153.6</v>
      </c>
      <c r="N194" s="65">
        <v>264</v>
      </c>
      <c r="O194" s="65">
        <v>0</v>
      </c>
      <c r="P194" s="66">
        <v>0</v>
      </c>
      <c r="Q194" s="65" t="str">
        <f t="shared" si="2"/>
        <v>Hybrid</v>
      </c>
      <c r="R194" s="61" t="str">
        <f>INDEX(Mapping!$C$4:$C$24,MATCH($C194,Mapping!$D$4:$D$24,0))</f>
        <v>Scoping</v>
      </c>
      <c r="S194" s="61" t="s">
        <v>4476</v>
      </c>
    </row>
    <row r="195" spans="2:19" x14ac:dyDescent="0.25">
      <c r="B195" s="58">
        <v>35226854</v>
      </c>
      <c r="C195" s="59">
        <v>8</v>
      </c>
      <c r="D195" s="60">
        <v>1.03</v>
      </c>
      <c r="E195" s="61" t="s">
        <v>3733</v>
      </c>
      <c r="F195" s="59" t="s">
        <v>3738</v>
      </c>
      <c r="G195" s="62">
        <v>122</v>
      </c>
      <c r="H195" s="63">
        <v>10.84699143715407</v>
      </c>
      <c r="I195" s="59">
        <v>159</v>
      </c>
      <c r="J195" s="60">
        <v>33.983608945588664</v>
      </c>
      <c r="K195" s="60">
        <v>0.27855417168515301</v>
      </c>
      <c r="L195" s="59" t="s">
        <v>4468</v>
      </c>
      <c r="M195" s="64">
        <v>5438.4000000000005</v>
      </c>
      <c r="N195" s="65">
        <v>0</v>
      </c>
      <c r="O195" s="65">
        <v>0</v>
      </c>
      <c r="P195" s="66">
        <v>0</v>
      </c>
      <c r="Q195" s="65" t="str">
        <f t="shared" si="2"/>
        <v>Overhead</v>
      </c>
      <c r="R195" s="61" t="str">
        <f>INDEX(Mapping!$C$4:$C$24,MATCH($C195,Mapping!$D$4:$D$24,0))</f>
        <v>Scoping</v>
      </c>
      <c r="S195" s="61" t="s">
        <v>4476</v>
      </c>
    </row>
    <row r="196" spans="2:19" x14ac:dyDescent="0.25">
      <c r="B196" s="58">
        <v>35226856</v>
      </c>
      <c r="C196" s="59">
        <v>8</v>
      </c>
      <c r="D196" s="60">
        <v>4.53</v>
      </c>
      <c r="E196" s="61" t="s">
        <v>3733</v>
      </c>
      <c r="F196" s="59" t="s">
        <v>3738</v>
      </c>
      <c r="G196" s="62">
        <v>122</v>
      </c>
      <c r="H196" s="63">
        <v>10.84699143715407</v>
      </c>
      <c r="I196" s="59">
        <v>159</v>
      </c>
      <c r="J196" s="60">
        <v>33.983608945588664</v>
      </c>
      <c r="K196" s="60">
        <v>0.27855417168515301</v>
      </c>
      <c r="L196" s="59" t="s">
        <v>4468</v>
      </c>
      <c r="M196" s="64">
        <v>23918.400000000001</v>
      </c>
      <c r="N196" s="65">
        <v>0</v>
      </c>
      <c r="O196" s="65">
        <v>0</v>
      </c>
      <c r="P196" s="66">
        <v>0</v>
      </c>
      <c r="Q196" s="65" t="str">
        <f t="shared" si="2"/>
        <v>Overhead</v>
      </c>
      <c r="R196" s="61" t="str">
        <f>INDEX(Mapping!$C$4:$C$24,MATCH($C196,Mapping!$D$4:$D$24,0))</f>
        <v>Scoping</v>
      </c>
      <c r="S196" s="61" t="s">
        <v>4476</v>
      </c>
    </row>
    <row r="197" spans="2:19" x14ac:dyDescent="0.25">
      <c r="B197" s="58">
        <v>35062374</v>
      </c>
      <c r="C197" s="59">
        <v>10</v>
      </c>
      <c r="D197" s="60">
        <v>4.79</v>
      </c>
      <c r="E197" s="61" t="s">
        <v>3733</v>
      </c>
      <c r="F197" s="59" t="s">
        <v>3742</v>
      </c>
      <c r="G197" s="62">
        <v>190</v>
      </c>
      <c r="H197" s="63">
        <v>17.868682290698821</v>
      </c>
      <c r="I197" s="59">
        <v>227</v>
      </c>
      <c r="J197" s="60">
        <v>46.134248492928144</v>
      </c>
      <c r="K197" s="60">
        <v>0.24281183417330601</v>
      </c>
      <c r="L197" s="59" t="s">
        <v>4468</v>
      </c>
      <c r="M197" s="64">
        <v>18691.2</v>
      </c>
      <c r="N197" s="65">
        <v>6600</v>
      </c>
      <c r="O197" s="65">
        <v>0</v>
      </c>
      <c r="P197" s="66">
        <v>0</v>
      </c>
      <c r="Q197" s="65" t="str">
        <f t="shared" ref="Q197:Q247" si="3">IF(SUM(M197:P197)=0,"TBD",IF(AND(M197&gt;0,N197&gt;0),"Hybrid", IF(SUM(O197:P197)&gt;0,"Remote Grid / Removal",IF(M197&gt;0,"Overhead","Underground"))))</f>
        <v>Hybrid</v>
      </c>
      <c r="R197" s="61" t="str">
        <f>INDEX(Mapping!$C$4:$C$24,MATCH($C197,Mapping!$D$4:$D$24,0))</f>
        <v>Scoping</v>
      </c>
      <c r="S197" s="61" t="s">
        <v>4476</v>
      </c>
    </row>
    <row r="198" spans="2:19" x14ac:dyDescent="0.25">
      <c r="B198" s="58">
        <v>35226846</v>
      </c>
      <c r="C198" s="59">
        <v>8</v>
      </c>
      <c r="D198" s="60">
        <v>1.42</v>
      </c>
      <c r="E198" s="61" t="s">
        <v>3733</v>
      </c>
      <c r="F198" s="59" t="s">
        <v>3742</v>
      </c>
      <c r="G198" s="62">
        <v>190</v>
      </c>
      <c r="H198" s="63">
        <v>17.868682290698821</v>
      </c>
      <c r="I198" s="59">
        <v>227</v>
      </c>
      <c r="J198" s="60">
        <v>46.134248492928144</v>
      </c>
      <c r="K198" s="60">
        <v>0.24281183417330601</v>
      </c>
      <c r="L198" s="59" t="s">
        <v>4468</v>
      </c>
      <c r="M198" s="64">
        <v>7497.5999999999995</v>
      </c>
      <c r="N198" s="65">
        <v>0</v>
      </c>
      <c r="O198" s="65">
        <v>0</v>
      </c>
      <c r="P198" s="66">
        <v>0</v>
      </c>
      <c r="Q198" s="65" t="str">
        <f t="shared" si="3"/>
        <v>Overhead</v>
      </c>
      <c r="R198" s="61" t="str">
        <f>INDEX(Mapping!$C$4:$C$24,MATCH($C198,Mapping!$D$4:$D$24,0))</f>
        <v>Scoping</v>
      </c>
      <c r="S198" s="61" t="s">
        <v>4476</v>
      </c>
    </row>
    <row r="199" spans="2:19" x14ac:dyDescent="0.25">
      <c r="B199" s="58">
        <v>35226847</v>
      </c>
      <c r="C199" s="59">
        <v>8</v>
      </c>
      <c r="D199" s="60">
        <v>1.8299999999999998</v>
      </c>
      <c r="E199" s="61" t="s">
        <v>3733</v>
      </c>
      <c r="F199" s="59" t="s">
        <v>3742</v>
      </c>
      <c r="G199" s="62">
        <v>190</v>
      </c>
      <c r="H199" s="63">
        <v>17.868682290698821</v>
      </c>
      <c r="I199" s="59">
        <v>227</v>
      </c>
      <c r="J199" s="60">
        <v>46.134248492928144</v>
      </c>
      <c r="K199" s="60">
        <v>0.24281183417330601</v>
      </c>
      <c r="L199" s="59" t="s">
        <v>4468</v>
      </c>
      <c r="M199" s="64">
        <v>8184</v>
      </c>
      <c r="N199" s="65">
        <v>1478.4</v>
      </c>
      <c r="O199" s="65">
        <v>0</v>
      </c>
      <c r="P199" s="66">
        <v>0</v>
      </c>
      <c r="Q199" s="65" t="str">
        <f t="shared" si="3"/>
        <v>Hybrid</v>
      </c>
      <c r="R199" s="61" t="str">
        <f>INDEX(Mapping!$C$4:$C$24,MATCH($C199,Mapping!$D$4:$D$24,0))</f>
        <v>Scoping</v>
      </c>
      <c r="S199" s="61" t="s">
        <v>4476</v>
      </c>
    </row>
    <row r="200" spans="2:19" x14ac:dyDescent="0.25">
      <c r="B200" s="58">
        <v>35062375</v>
      </c>
      <c r="C200" s="59">
        <v>10</v>
      </c>
      <c r="D200" s="60">
        <v>2.0099999999999998</v>
      </c>
      <c r="E200" s="61" t="s">
        <v>3733</v>
      </c>
      <c r="F200" s="59" t="s">
        <v>3742</v>
      </c>
      <c r="G200" s="62">
        <v>190</v>
      </c>
      <c r="H200" s="63">
        <v>17.868682290698821</v>
      </c>
      <c r="I200" s="59">
        <v>227</v>
      </c>
      <c r="J200" s="60">
        <v>46.134248492928144</v>
      </c>
      <c r="K200" s="60">
        <v>0.24281183417330601</v>
      </c>
      <c r="L200" s="59" t="s">
        <v>4468</v>
      </c>
      <c r="M200" s="64">
        <v>7972.8</v>
      </c>
      <c r="N200" s="65">
        <v>2640</v>
      </c>
      <c r="O200" s="65">
        <v>0</v>
      </c>
      <c r="P200" s="66">
        <v>0</v>
      </c>
      <c r="Q200" s="65" t="str">
        <f t="shared" si="3"/>
        <v>Hybrid</v>
      </c>
      <c r="R200" s="61" t="str">
        <f>INDEX(Mapping!$C$4:$C$24,MATCH($C200,Mapping!$D$4:$D$24,0))</f>
        <v>Scoping</v>
      </c>
      <c r="S200" s="61" t="s">
        <v>4476</v>
      </c>
    </row>
    <row r="201" spans="2:19" x14ac:dyDescent="0.25">
      <c r="B201" s="58">
        <v>35226848</v>
      </c>
      <c r="C201" s="59">
        <v>8</v>
      </c>
      <c r="D201" s="60">
        <v>1.8</v>
      </c>
      <c r="E201" s="61" t="s">
        <v>3733</v>
      </c>
      <c r="F201" s="59" t="s">
        <v>3742</v>
      </c>
      <c r="G201" s="62">
        <v>190</v>
      </c>
      <c r="H201" s="63">
        <v>17.868682290698821</v>
      </c>
      <c r="I201" s="59">
        <v>227</v>
      </c>
      <c r="J201" s="60">
        <v>46.134248492928144</v>
      </c>
      <c r="K201" s="60">
        <v>0.24281183417330601</v>
      </c>
      <c r="L201" s="59" t="s">
        <v>4468</v>
      </c>
      <c r="M201" s="64">
        <v>264</v>
      </c>
      <c r="N201" s="65">
        <v>9240</v>
      </c>
      <c r="O201" s="65">
        <v>0</v>
      </c>
      <c r="P201" s="66">
        <v>0</v>
      </c>
      <c r="Q201" s="65" t="str">
        <f t="shared" si="3"/>
        <v>Hybrid</v>
      </c>
      <c r="R201" s="61" t="str">
        <f>INDEX(Mapping!$C$4:$C$24,MATCH($C201,Mapping!$D$4:$D$24,0))</f>
        <v>Scoping</v>
      </c>
      <c r="S201" s="61" t="s">
        <v>4476</v>
      </c>
    </row>
    <row r="202" spans="2:19" x14ac:dyDescent="0.25">
      <c r="B202" s="58">
        <v>35226849</v>
      </c>
      <c r="C202" s="59">
        <v>8</v>
      </c>
      <c r="D202" s="60">
        <v>2.97</v>
      </c>
      <c r="E202" s="61" t="s">
        <v>3733</v>
      </c>
      <c r="F202" s="59" t="s">
        <v>3742</v>
      </c>
      <c r="G202" s="62">
        <v>190</v>
      </c>
      <c r="H202" s="63">
        <v>17.868682290698821</v>
      </c>
      <c r="I202" s="59">
        <v>227</v>
      </c>
      <c r="J202" s="60">
        <v>46.134248492928144</v>
      </c>
      <c r="K202" s="60">
        <v>0.24281183417330601</v>
      </c>
      <c r="L202" s="59" t="s">
        <v>4468</v>
      </c>
      <c r="M202" s="64">
        <v>15681.6</v>
      </c>
      <c r="N202" s="65">
        <v>0</v>
      </c>
      <c r="O202" s="65">
        <v>0</v>
      </c>
      <c r="P202" s="66">
        <v>0</v>
      </c>
      <c r="Q202" s="65" t="str">
        <f t="shared" si="3"/>
        <v>Overhead</v>
      </c>
      <c r="R202" s="61" t="str">
        <f>INDEX(Mapping!$C$4:$C$24,MATCH($C202,Mapping!$D$4:$D$24,0))</f>
        <v>Scoping</v>
      </c>
      <c r="S202" s="61" t="s">
        <v>4476</v>
      </c>
    </row>
    <row r="203" spans="2:19" x14ac:dyDescent="0.25">
      <c r="B203" s="58">
        <v>35226850</v>
      </c>
      <c r="C203" s="59">
        <v>8</v>
      </c>
      <c r="D203" s="60">
        <v>0.6</v>
      </c>
      <c r="E203" s="61" t="s">
        <v>3733</v>
      </c>
      <c r="F203" s="59" t="s">
        <v>3742</v>
      </c>
      <c r="G203" s="62">
        <v>190</v>
      </c>
      <c r="H203" s="63">
        <v>17.868682290698821</v>
      </c>
      <c r="I203" s="59">
        <v>227</v>
      </c>
      <c r="J203" s="60">
        <v>46.134248492928144</v>
      </c>
      <c r="K203" s="60">
        <v>0.24281183417330601</v>
      </c>
      <c r="L203" s="59" t="s">
        <v>4468</v>
      </c>
      <c r="M203" s="64">
        <v>3168</v>
      </c>
      <c r="N203" s="65">
        <v>0</v>
      </c>
      <c r="O203" s="65">
        <v>0</v>
      </c>
      <c r="P203" s="66">
        <v>0</v>
      </c>
      <c r="Q203" s="65" t="str">
        <f t="shared" si="3"/>
        <v>Overhead</v>
      </c>
      <c r="R203" s="61" t="str">
        <f>INDEX(Mapping!$C$4:$C$24,MATCH($C203,Mapping!$D$4:$D$24,0))</f>
        <v>Scoping</v>
      </c>
      <c r="S203" s="61" t="s">
        <v>4476</v>
      </c>
    </row>
    <row r="204" spans="2:19" x14ac:dyDescent="0.25">
      <c r="B204" s="58">
        <v>35226851</v>
      </c>
      <c r="C204" s="59">
        <v>8</v>
      </c>
      <c r="D204" s="60">
        <v>2.2799999999999998</v>
      </c>
      <c r="E204" s="61" t="s">
        <v>3733</v>
      </c>
      <c r="F204" s="59" t="s">
        <v>3742</v>
      </c>
      <c r="G204" s="62">
        <v>190</v>
      </c>
      <c r="H204" s="63">
        <v>17.868682290698821</v>
      </c>
      <c r="I204" s="59">
        <v>227</v>
      </c>
      <c r="J204" s="60">
        <v>46.134248492928144</v>
      </c>
      <c r="K204" s="60">
        <v>0.24281183417330601</v>
      </c>
      <c r="L204" s="59" t="s">
        <v>4468</v>
      </c>
      <c r="M204" s="64">
        <v>12038.4</v>
      </c>
      <c r="N204" s="65">
        <v>0</v>
      </c>
      <c r="O204" s="65">
        <v>0</v>
      </c>
      <c r="P204" s="66">
        <v>0</v>
      </c>
      <c r="Q204" s="65" t="str">
        <f t="shared" si="3"/>
        <v>Overhead</v>
      </c>
      <c r="R204" s="61" t="str">
        <f>INDEX(Mapping!$C$4:$C$24,MATCH($C204,Mapping!$D$4:$D$24,0))</f>
        <v>Scoping</v>
      </c>
      <c r="S204" s="61" t="s">
        <v>4476</v>
      </c>
    </row>
    <row r="205" spans="2:19" x14ac:dyDescent="0.25">
      <c r="B205" s="58">
        <v>35191318</v>
      </c>
      <c r="C205" s="59">
        <v>13</v>
      </c>
      <c r="D205" s="60">
        <v>2.2200000000000002</v>
      </c>
      <c r="E205" s="61" t="s">
        <v>3750</v>
      </c>
      <c r="F205" s="59" t="s">
        <v>3753</v>
      </c>
      <c r="G205" s="62">
        <v>125</v>
      </c>
      <c r="H205" s="63">
        <v>15.221711484448974</v>
      </c>
      <c r="I205" s="59">
        <v>663</v>
      </c>
      <c r="J205" s="60">
        <v>14.624900446767001</v>
      </c>
      <c r="K205" s="60">
        <v>0.116999203574136</v>
      </c>
      <c r="L205" s="59" t="s">
        <v>4468</v>
      </c>
      <c r="M205" s="64">
        <v>11721.6</v>
      </c>
      <c r="N205" s="65">
        <v>0</v>
      </c>
      <c r="O205" s="65">
        <v>0</v>
      </c>
      <c r="P205" s="66">
        <v>0</v>
      </c>
      <c r="Q205" s="65" t="str">
        <f t="shared" si="3"/>
        <v>Overhead</v>
      </c>
      <c r="R205" s="61" t="str">
        <f>INDEX(Mapping!$C$4:$C$24,MATCH($C205,Mapping!$D$4:$D$24,0))</f>
        <v>Scoping</v>
      </c>
      <c r="S205" s="61" t="s">
        <v>4479</v>
      </c>
    </row>
    <row r="206" spans="2:19" x14ac:dyDescent="0.25">
      <c r="B206" s="58">
        <v>35191383</v>
      </c>
      <c r="C206" s="59">
        <v>13</v>
      </c>
      <c r="D206" s="60">
        <v>1.3299999999999998</v>
      </c>
      <c r="E206" s="61" t="s">
        <v>3750</v>
      </c>
      <c r="F206" s="59" t="s">
        <v>3753</v>
      </c>
      <c r="G206" s="62">
        <v>125</v>
      </c>
      <c r="H206" s="63">
        <v>15.221711484448974</v>
      </c>
      <c r="I206" s="59">
        <v>663</v>
      </c>
      <c r="J206" s="60">
        <v>14.624900446767001</v>
      </c>
      <c r="K206" s="60">
        <v>0.116999203574136</v>
      </c>
      <c r="L206" s="59" t="s">
        <v>4468</v>
      </c>
      <c r="M206" s="64">
        <v>7022.4</v>
      </c>
      <c r="N206" s="65">
        <v>0</v>
      </c>
      <c r="O206" s="65">
        <v>0</v>
      </c>
      <c r="P206" s="66">
        <v>0</v>
      </c>
      <c r="Q206" s="65" t="str">
        <f t="shared" si="3"/>
        <v>Overhead</v>
      </c>
      <c r="R206" s="61" t="str">
        <f>INDEX(Mapping!$C$4:$C$24,MATCH($C206,Mapping!$D$4:$D$24,0))</f>
        <v>Scoping</v>
      </c>
      <c r="S206" s="61" t="s">
        <v>4479</v>
      </c>
    </row>
    <row r="207" spans="2:19" x14ac:dyDescent="0.25">
      <c r="B207" s="58">
        <v>35192284</v>
      </c>
      <c r="C207" s="59">
        <v>13</v>
      </c>
      <c r="D207" s="60">
        <v>2.1568181818181817</v>
      </c>
      <c r="E207" s="61" t="s">
        <v>3769</v>
      </c>
      <c r="F207" s="59" t="s">
        <v>3775</v>
      </c>
      <c r="G207" s="62">
        <v>263</v>
      </c>
      <c r="H207" s="63">
        <v>30.376151265549659</v>
      </c>
      <c r="I207" s="59">
        <v>279</v>
      </c>
      <c r="J207" s="60">
        <v>58.772459161502169</v>
      </c>
      <c r="K207" s="60">
        <v>0.22346942646959</v>
      </c>
      <c r="L207" s="59" t="s">
        <v>4468</v>
      </c>
      <c r="M207" s="64">
        <v>1105</v>
      </c>
      <c r="N207" s="73">
        <v>10283</v>
      </c>
      <c r="O207" s="73">
        <v>0</v>
      </c>
      <c r="P207" s="74">
        <v>0</v>
      </c>
      <c r="Q207" s="65" t="str">
        <f t="shared" si="3"/>
        <v>Hybrid</v>
      </c>
      <c r="R207" s="61" t="str">
        <f>INDEX(Mapping!$C$4:$C$24,MATCH($C207,Mapping!$D$4:$D$24,0))</f>
        <v>Scoping</v>
      </c>
      <c r="S207" s="61" t="s">
        <v>4479</v>
      </c>
    </row>
    <row r="208" spans="2:19" x14ac:dyDescent="0.25">
      <c r="B208" s="58">
        <v>35223024</v>
      </c>
      <c r="C208" s="59">
        <v>10</v>
      </c>
      <c r="D208" s="60">
        <v>2.3486742424242424</v>
      </c>
      <c r="E208" s="61" t="s">
        <v>3769</v>
      </c>
      <c r="F208" s="59" t="s">
        <v>3775</v>
      </c>
      <c r="G208" s="62">
        <v>263</v>
      </c>
      <c r="H208" s="63">
        <v>30.376151265549659</v>
      </c>
      <c r="I208" s="59">
        <v>279</v>
      </c>
      <c r="J208" s="60">
        <v>58.772459161502169</v>
      </c>
      <c r="K208" s="60">
        <v>0.22346942646959</v>
      </c>
      <c r="L208" s="59" t="s">
        <v>4468</v>
      </c>
      <c r="M208" s="64">
        <v>0</v>
      </c>
      <c r="N208" s="73">
        <v>12401</v>
      </c>
      <c r="O208" s="73">
        <v>0</v>
      </c>
      <c r="P208" s="74">
        <v>0</v>
      </c>
      <c r="Q208" s="65" t="str">
        <f t="shared" si="3"/>
        <v>Underground</v>
      </c>
      <c r="R208" s="61" t="str">
        <f>INDEX(Mapping!$C$4:$C$24,MATCH($C208,Mapping!$D$4:$D$24,0))</f>
        <v>Scoping</v>
      </c>
      <c r="S208" s="61" t="s">
        <v>4479</v>
      </c>
    </row>
    <row r="209" spans="2:19" x14ac:dyDescent="0.25">
      <c r="B209" s="58">
        <v>35223026</v>
      </c>
      <c r="C209" s="59">
        <v>10</v>
      </c>
      <c r="D209" s="60">
        <v>2.0986742424242424</v>
      </c>
      <c r="E209" s="61" t="s">
        <v>3769</v>
      </c>
      <c r="F209" s="59" t="s">
        <v>3775</v>
      </c>
      <c r="G209" s="62">
        <v>263</v>
      </c>
      <c r="H209" s="63">
        <v>30.376151265549659</v>
      </c>
      <c r="I209" s="59">
        <v>279</v>
      </c>
      <c r="J209" s="60">
        <v>58.772459161502169</v>
      </c>
      <c r="K209" s="60">
        <v>0.22346942646959</v>
      </c>
      <c r="L209" s="59" t="s">
        <v>4468</v>
      </c>
      <c r="M209" s="64">
        <v>1502</v>
      </c>
      <c r="N209" s="73">
        <v>9579</v>
      </c>
      <c r="O209" s="73">
        <v>0</v>
      </c>
      <c r="P209" s="74">
        <v>0</v>
      </c>
      <c r="Q209" s="65" t="str">
        <f t="shared" si="3"/>
        <v>Hybrid</v>
      </c>
      <c r="R209" s="61" t="str">
        <f>INDEX(Mapping!$C$4:$C$24,MATCH($C209,Mapping!$D$4:$D$24,0))</f>
        <v>Scoping</v>
      </c>
      <c r="S209" s="61" t="s">
        <v>4479</v>
      </c>
    </row>
    <row r="210" spans="2:19" x14ac:dyDescent="0.25">
      <c r="B210" s="58">
        <v>35223027</v>
      </c>
      <c r="C210" s="59">
        <v>10</v>
      </c>
      <c r="D210" s="60">
        <v>1.7382575757575758</v>
      </c>
      <c r="E210" s="61" t="s">
        <v>3769</v>
      </c>
      <c r="F210" s="59" t="s">
        <v>3775</v>
      </c>
      <c r="G210" s="62">
        <v>263</v>
      </c>
      <c r="H210" s="63">
        <v>30.376151265549659</v>
      </c>
      <c r="I210" s="59">
        <v>279</v>
      </c>
      <c r="J210" s="60">
        <v>58.772459161502169</v>
      </c>
      <c r="K210" s="60">
        <v>0.22346942646959</v>
      </c>
      <c r="L210" s="59" t="s">
        <v>4468</v>
      </c>
      <c r="M210" s="64">
        <v>9178</v>
      </c>
      <c r="N210" s="73">
        <v>0</v>
      </c>
      <c r="O210" s="73">
        <v>0</v>
      </c>
      <c r="P210" s="74">
        <v>0</v>
      </c>
      <c r="Q210" s="65" t="str">
        <f t="shared" si="3"/>
        <v>Overhead</v>
      </c>
      <c r="R210" s="61" t="str">
        <f>INDEX(Mapping!$C$4:$C$24,MATCH($C210,Mapping!$D$4:$D$24,0))</f>
        <v>Scoping</v>
      </c>
      <c r="S210" s="61" t="s">
        <v>4479</v>
      </c>
    </row>
    <row r="211" spans="2:19" x14ac:dyDescent="0.25">
      <c r="B211" s="58">
        <v>35223028</v>
      </c>
      <c r="C211" s="59">
        <v>10</v>
      </c>
      <c r="D211" s="60">
        <v>1.2179924242424243</v>
      </c>
      <c r="E211" s="61" t="s">
        <v>3769</v>
      </c>
      <c r="F211" s="59" t="s">
        <v>3775</v>
      </c>
      <c r="G211" s="62">
        <v>263</v>
      </c>
      <c r="H211" s="63">
        <v>30.376151265549659</v>
      </c>
      <c r="I211" s="59">
        <v>279</v>
      </c>
      <c r="J211" s="60">
        <v>58.772459161502169</v>
      </c>
      <c r="K211" s="60">
        <v>0.22346942646959</v>
      </c>
      <c r="L211" s="59" t="s">
        <v>4468</v>
      </c>
      <c r="M211" s="64">
        <v>6431</v>
      </c>
      <c r="N211" s="73">
        <v>0</v>
      </c>
      <c r="O211" s="73">
        <v>0</v>
      </c>
      <c r="P211" s="74">
        <v>0</v>
      </c>
      <c r="Q211" s="65" t="str">
        <f t="shared" si="3"/>
        <v>Overhead</v>
      </c>
      <c r="R211" s="61" t="str">
        <f>INDEX(Mapping!$C$4:$C$24,MATCH($C211,Mapping!$D$4:$D$24,0))</f>
        <v>Scoping</v>
      </c>
      <c r="S211" s="61" t="s">
        <v>4479</v>
      </c>
    </row>
    <row r="212" spans="2:19" x14ac:dyDescent="0.25">
      <c r="B212" s="58">
        <v>35157845</v>
      </c>
      <c r="C212" s="59">
        <v>20</v>
      </c>
      <c r="D212" s="60">
        <v>1.27</v>
      </c>
      <c r="E212" s="61" t="s">
        <v>3779</v>
      </c>
      <c r="F212" s="59" t="s">
        <v>3788</v>
      </c>
      <c r="G212" s="62">
        <v>151</v>
      </c>
      <c r="H212" s="63">
        <v>17.173684235426602</v>
      </c>
      <c r="I212" s="59">
        <v>1361</v>
      </c>
      <c r="J212" s="60">
        <v>5.4002355090536405</v>
      </c>
      <c r="K212" s="60">
        <v>3.5763149066580402E-2</v>
      </c>
      <c r="L212" s="59" t="s">
        <v>4469</v>
      </c>
      <c r="M212" s="64">
        <v>6705.6</v>
      </c>
      <c r="N212" s="65">
        <v>0</v>
      </c>
      <c r="O212" s="65">
        <v>0</v>
      </c>
      <c r="P212" s="66">
        <v>0</v>
      </c>
      <c r="Q212" s="65" t="str">
        <f t="shared" si="3"/>
        <v>Overhead</v>
      </c>
      <c r="R212" s="61" t="str">
        <f>INDEX(Mapping!$C$4:$C$24,MATCH($C212,Mapping!$D$4:$D$24,0))</f>
        <v>Construction</v>
      </c>
      <c r="S212" s="61" t="s">
        <v>4471</v>
      </c>
    </row>
    <row r="213" spans="2:19" x14ac:dyDescent="0.25">
      <c r="B213" s="58">
        <v>35094513</v>
      </c>
      <c r="C213" s="58">
        <v>18</v>
      </c>
      <c r="D213" s="60">
        <v>1.92</v>
      </c>
      <c r="E213" s="61" t="s">
        <v>3913</v>
      </c>
      <c r="F213" s="59" t="s">
        <v>3912</v>
      </c>
      <c r="G213" s="62">
        <v>118</v>
      </c>
      <c r="H213" s="63">
        <v>8.3796776309891232</v>
      </c>
      <c r="I213" s="59">
        <v>2712</v>
      </c>
      <c r="J213" s="60">
        <v>6.9602264910888931E-2</v>
      </c>
      <c r="K213" s="60">
        <v>5.89849702634652E-4</v>
      </c>
      <c r="L213" s="59" t="s">
        <v>4468</v>
      </c>
      <c r="M213" s="64">
        <v>10091</v>
      </c>
      <c r="N213" s="65">
        <v>0</v>
      </c>
      <c r="O213" s="65">
        <v>0</v>
      </c>
      <c r="P213" s="66">
        <v>0</v>
      </c>
      <c r="Q213" s="65" t="str">
        <f t="shared" si="3"/>
        <v>Overhead</v>
      </c>
      <c r="R213" s="61" t="str">
        <f>INDEX(Mapping!$C$4:$C$24,MATCH($C213,Mapping!$D$4:$D$24,0))</f>
        <v>Dependencies</v>
      </c>
      <c r="S213" s="61" t="s">
        <v>4478</v>
      </c>
    </row>
    <row r="214" spans="2:19" x14ac:dyDescent="0.25">
      <c r="B214" s="58">
        <v>35219093</v>
      </c>
      <c r="C214" s="58">
        <v>8</v>
      </c>
      <c r="D214" s="60">
        <v>4.8100000000000005</v>
      </c>
      <c r="E214" s="68" t="s">
        <v>4060</v>
      </c>
      <c r="F214" s="58" t="s">
        <v>4059</v>
      </c>
      <c r="G214" s="62">
        <v>30</v>
      </c>
      <c r="H214" s="63">
        <v>3.6652030733285454</v>
      </c>
      <c r="I214" s="59">
        <v>18</v>
      </c>
      <c r="J214" s="60">
        <v>19.599357494642337</v>
      </c>
      <c r="K214" s="60">
        <v>0.65331191648807796</v>
      </c>
      <c r="L214" s="59" t="s">
        <v>4588</v>
      </c>
      <c r="M214" s="69">
        <v>6705.6</v>
      </c>
      <c r="N214" s="70">
        <v>18691.2</v>
      </c>
      <c r="O214" s="73">
        <v>0</v>
      </c>
      <c r="P214" s="74">
        <v>0</v>
      </c>
      <c r="Q214" s="65" t="str">
        <f t="shared" si="3"/>
        <v>Hybrid</v>
      </c>
      <c r="R214" s="61" t="str">
        <f>INDEX(Mapping!$C$4:$C$24,MATCH($C214,Mapping!$D$4:$D$24,0))</f>
        <v>Scoping</v>
      </c>
      <c r="S214" s="61" t="s">
        <v>4477</v>
      </c>
    </row>
    <row r="215" spans="2:19" x14ac:dyDescent="0.25">
      <c r="B215" s="58">
        <v>35224320</v>
      </c>
      <c r="C215" s="59">
        <v>8</v>
      </c>
      <c r="D215" s="60">
        <v>1.9034090909090908</v>
      </c>
      <c r="E215" s="61" t="s">
        <v>4085</v>
      </c>
      <c r="F215" s="59" t="s">
        <v>4086</v>
      </c>
      <c r="G215" s="62">
        <v>98</v>
      </c>
      <c r="H215" s="63">
        <v>4.1725552614418646</v>
      </c>
      <c r="I215" s="59">
        <v>338</v>
      </c>
      <c r="J215" s="60">
        <v>19.292329346025554</v>
      </c>
      <c r="K215" s="60">
        <v>0.196860503530873</v>
      </c>
      <c r="L215" s="59" t="s">
        <v>4469</v>
      </c>
      <c r="M215" s="64">
        <v>10050</v>
      </c>
      <c r="N215" s="65">
        <v>0</v>
      </c>
      <c r="O215" s="65">
        <v>0</v>
      </c>
      <c r="P215" s="66">
        <v>0</v>
      </c>
      <c r="Q215" s="65" t="str">
        <f t="shared" si="3"/>
        <v>Overhead</v>
      </c>
      <c r="R215" s="61" t="str">
        <f>INDEX(Mapping!$C$4:$C$24,MATCH($C215,Mapping!$D$4:$D$24,0))</f>
        <v>Scoping</v>
      </c>
      <c r="S215" s="61" t="s">
        <v>4476</v>
      </c>
    </row>
    <row r="216" spans="2:19" x14ac:dyDescent="0.25">
      <c r="B216" s="58">
        <v>35217273</v>
      </c>
      <c r="C216" s="58">
        <v>13</v>
      </c>
      <c r="D216" s="60">
        <v>1.1000000000000001</v>
      </c>
      <c r="E216" s="68" t="s">
        <v>4114</v>
      </c>
      <c r="F216" s="58" t="s">
        <v>4121</v>
      </c>
      <c r="G216" s="62">
        <v>3</v>
      </c>
      <c r="H216" s="63">
        <v>1.1132767118567868</v>
      </c>
      <c r="I216" s="59">
        <v>6</v>
      </c>
      <c r="J216" s="60">
        <v>3.7675564448636099</v>
      </c>
      <c r="K216" s="60">
        <v>1.25585214828787</v>
      </c>
      <c r="L216" s="58" t="s">
        <v>4469</v>
      </c>
      <c r="M216" s="69">
        <v>211.2</v>
      </c>
      <c r="N216" s="70">
        <v>0</v>
      </c>
      <c r="O216" s="70">
        <v>5596.8</v>
      </c>
      <c r="P216" s="71">
        <v>0</v>
      </c>
      <c r="Q216" s="65" t="str">
        <f t="shared" si="3"/>
        <v>Remote Grid / Removal</v>
      </c>
      <c r="R216" s="61" t="str">
        <f>INDEX(Mapping!$C$4:$C$24,MATCH($C216,Mapping!$D$4:$D$24,0))</f>
        <v>Scoping</v>
      </c>
      <c r="S216" s="61" t="s">
        <v>4477</v>
      </c>
    </row>
    <row r="217" spans="2:19" x14ac:dyDescent="0.25">
      <c r="B217" s="58">
        <v>35219291</v>
      </c>
      <c r="C217" s="58">
        <v>11</v>
      </c>
      <c r="D217" s="60">
        <v>0.4</v>
      </c>
      <c r="E217" s="68" t="s">
        <v>4123</v>
      </c>
      <c r="F217" s="58" t="s">
        <v>4122</v>
      </c>
      <c r="G217" s="62">
        <v>11</v>
      </c>
      <c r="H217" s="63">
        <v>0.78765605361673718</v>
      </c>
      <c r="I217" s="59">
        <v>20</v>
      </c>
      <c r="J217" s="60">
        <v>6.8231897329512066</v>
      </c>
      <c r="K217" s="60">
        <v>0.62028997572283695</v>
      </c>
      <c r="L217" s="58" t="s">
        <v>4469</v>
      </c>
      <c r="M217" s="69">
        <v>2112</v>
      </c>
      <c r="N217" s="65">
        <v>0</v>
      </c>
      <c r="O217" s="65">
        <v>0</v>
      </c>
      <c r="P217" s="66">
        <v>0</v>
      </c>
      <c r="Q217" s="65" t="str">
        <f t="shared" si="3"/>
        <v>Overhead</v>
      </c>
      <c r="R217" s="61" t="str">
        <f>INDEX(Mapping!$C$4:$C$24,MATCH($C217,Mapping!$D$4:$D$24,0))</f>
        <v>Scoping</v>
      </c>
      <c r="S217" s="61" t="s">
        <v>4472</v>
      </c>
    </row>
    <row r="218" spans="2:19" x14ac:dyDescent="0.25">
      <c r="B218" s="58">
        <v>35219269</v>
      </c>
      <c r="C218" s="58">
        <v>2</v>
      </c>
      <c r="D218" s="60">
        <v>23.17</v>
      </c>
      <c r="E218" s="68" t="s">
        <v>4126</v>
      </c>
      <c r="F218" s="58" t="s">
        <v>4125</v>
      </c>
      <c r="G218" s="62">
        <v>464</v>
      </c>
      <c r="H218" s="63">
        <v>23.165292462931696</v>
      </c>
      <c r="I218" s="59">
        <v>37</v>
      </c>
      <c r="J218" s="60">
        <v>217.02195680530696</v>
      </c>
      <c r="K218" s="60">
        <v>0.46771973449419602</v>
      </c>
      <c r="L218" s="58" t="s">
        <v>4588</v>
      </c>
      <c r="M218" s="69">
        <v>122337.60000000001</v>
      </c>
      <c r="N218" s="70">
        <v>0</v>
      </c>
      <c r="O218" s="70">
        <v>0</v>
      </c>
      <c r="P218" s="71">
        <v>0</v>
      </c>
      <c r="Q218" s="65" t="str">
        <f t="shared" si="3"/>
        <v>Overhead</v>
      </c>
      <c r="R218" s="61" t="str">
        <f>INDEX(Mapping!$C$4:$C$24,MATCH($C218,Mapping!$D$4:$D$24,0))</f>
        <v>Scoping</v>
      </c>
      <c r="S218" s="61" t="s">
        <v>4472</v>
      </c>
    </row>
    <row r="219" spans="2:19" x14ac:dyDescent="0.25">
      <c r="B219" s="58">
        <v>35219590</v>
      </c>
      <c r="C219" s="58">
        <v>7</v>
      </c>
      <c r="D219" s="60">
        <v>0.75</v>
      </c>
      <c r="E219" s="68" t="s">
        <v>4126</v>
      </c>
      <c r="F219" s="58" t="s">
        <v>4127</v>
      </c>
      <c r="G219" s="62">
        <v>21</v>
      </c>
      <c r="H219" s="63">
        <v>0.75146626684492235</v>
      </c>
      <c r="I219" s="59">
        <v>53</v>
      </c>
      <c r="J219" s="60">
        <v>8.6971020580462834</v>
      </c>
      <c r="K219" s="60">
        <v>0.41414771704982301</v>
      </c>
      <c r="L219" s="58" t="s">
        <v>4469</v>
      </c>
      <c r="M219" s="69">
        <v>3960</v>
      </c>
      <c r="N219" s="70">
        <v>0</v>
      </c>
      <c r="O219" s="70">
        <v>0</v>
      </c>
      <c r="P219" s="71">
        <v>0</v>
      </c>
      <c r="Q219" s="65" t="str">
        <f t="shared" si="3"/>
        <v>Overhead</v>
      </c>
      <c r="R219" s="61" t="str">
        <f>INDEX(Mapping!$C$4:$C$24,MATCH($C219,Mapping!$D$4:$D$24,0))</f>
        <v>Scoping</v>
      </c>
      <c r="S219" s="61" t="s">
        <v>4472</v>
      </c>
    </row>
    <row r="220" spans="2:19" x14ac:dyDescent="0.25">
      <c r="B220" s="58">
        <v>35219276</v>
      </c>
      <c r="C220" s="58">
        <v>8</v>
      </c>
      <c r="D220" s="60">
        <v>2.16</v>
      </c>
      <c r="E220" s="68" t="s">
        <v>4130</v>
      </c>
      <c r="F220" s="58" t="s">
        <v>4129</v>
      </c>
      <c r="G220" s="62">
        <v>140</v>
      </c>
      <c r="H220" s="63">
        <v>14.660160930794284</v>
      </c>
      <c r="I220" s="59">
        <v>42</v>
      </c>
      <c r="J220" s="60">
        <v>62.498549265155361</v>
      </c>
      <c r="K220" s="60">
        <v>0.446418209036824</v>
      </c>
      <c r="L220" s="58" t="s">
        <v>4468</v>
      </c>
      <c r="M220" s="69">
        <v>0</v>
      </c>
      <c r="N220" s="70">
        <v>11404.800000000001</v>
      </c>
      <c r="O220" s="70">
        <v>0</v>
      </c>
      <c r="P220" s="71">
        <v>0</v>
      </c>
      <c r="Q220" s="65" t="str">
        <f t="shared" si="3"/>
        <v>Underground</v>
      </c>
      <c r="R220" s="61" t="str">
        <f>INDEX(Mapping!$C$4:$C$24,MATCH($C220,Mapping!$D$4:$D$24,0))</f>
        <v>Scoping</v>
      </c>
      <c r="S220" s="61" t="s">
        <v>4472</v>
      </c>
    </row>
    <row r="221" spans="2:19" x14ac:dyDescent="0.25">
      <c r="B221" s="58">
        <v>35227651</v>
      </c>
      <c r="C221" s="58">
        <v>8</v>
      </c>
      <c r="D221" s="60">
        <v>2.31</v>
      </c>
      <c r="E221" s="68" t="s">
        <v>4130</v>
      </c>
      <c r="F221" s="58" t="s">
        <v>4129</v>
      </c>
      <c r="G221" s="62">
        <v>140</v>
      </c>
      <c r="H221" s="63">
        <v>14.660160930794284</v>
      </c>
      <c r="I221" s="59">
        <v>42</v>
      </c>
      <c r="J221" s="60">
        <v>62.498549265155361</v>
      </c>
      <c r="K221" s="60">
        <v>0.446418209036824</v>
      </c>
      <c r="L221" s="58" t="s">
        <v>4468</v>
      </c>
      <c r="M221" s="69">
        <v>12196.800000000001</v>
      </c>
      <c r="N221" s="70">
        <v>0</v>
      </c>
      <c r="O221" s="70">
        <v>0</v>
      </c>
      <c r="P221" s="71">
        <v>0</v>
      </c>
      <c r="Q221" s="65" t="str">
        <f t="shared" si="3"/>
        <v>Overhead</v>
      </c>
      <c r="R221" s="61" t="str">
        <f>INDEX(Mapping!$C$4:$C$24,MATCH($C221,Mapping!$D$4:$D$24,0))</f>
        <v>Scoping</v>
      </c>
      <c r="S221" s="61" t="s">
        <v>4472</v>
      </c>
    </row>
    <row r="222" spans="2:19" x14ac:dyDescent="0.25">
      <c r="B222" s="58">
        <v>35227652</v>
      </c>
      <c r="C222" s="58">
        <v>8</v>
      </c>
      <c r="D222" s="60">
        <v>0.41</v>
      </c>
      <c r="E222" s="68" t="s">
        <v>4130</v>
      </c>
      <c r="F222" s="58" t="s">
        <v>4129</v>
      </c>
      <c r="G222" s="62">
        <v>140</v>
      </c>
      <c r="H222" s="63">
        <v>14.660160930794284</v>
      </c>
      <c r="I222" s="59">
        <v>42</v>
      </c>
      <c r="J222" s="60">
        <v>62.498549265155361</v>
      </c>
      <c r="K222" s="60">
        <v>0.446418209036824</v>
      </c>
      <c r="L222" s="58" t="s">
        <v>4468</v>
      </c>
      <c r="M222" s="69">
        <v>0</v>
      </c>
      <c r="N222" s="70">
        <v>2164.7999999999997</v>
      </c>
      <c r="O222" s="70">
        <v>0</v>
      </c>
      <c r="P222" s="71">
        <v>0</v>
      </c>
      <c r="Q222" s="65" t="str">
        <f t="shared" si="3"/>
        <v>Underground</v>
      </c>
      <c r="R222" s="61" t="str">
        <f>INDEX(Mapping!$C$4:$C$24,MATCH($C222,Mapping!$D$4:$D$24,0))</f>
        <v>Scoping</v>
      </c>
      <c r="S222" s="61" t="s">
        <v>4472</v>
      </c>
    </row>
    <row r="223" spans="2:19" x14ac:dyDescent="0.25">
      <c r="B223" s="58">
        <v>35227653</v>
      </c>
      <c r="C223" s="58">
        <v>8</v>
      </c>
      <c r="D223" s="60">
        <v>2</v>
      </c>
      <c r="E223" s="68" t="s">
        <v>4130</v>
      </c>
      <c r="F223" s="58" t="s">
        <v>4129</v>
      </c>
      <c r="G223" s="62">
        <v>140</v>
      </c>
      <c r="H223" s="63">
        <v>14.660160930794284</v>
      </c>
      <c r="I223" s="59">
        <v>42</v>
      </c>
      <c r="J223" s="60">
        <v>62.498549265155361</v>
      </c>
      <c r="K223" s="60">
        <v>0.446418209036824</v>
      </c>
      <c r="L223" s="58" t="s">
        <v>4468</v>
      </c>
      <c r="M223" s="69">
        <v>10560</v>
      </c>
      <c r="N223" s="70">
        <v>0</v>
      </c>
      <c r="O223" s="70">
        <v>0</v>
      </c>
      <c r="P223" s="71">
        <v>0</v>
      </c>
      <c r="Q223" s="65" t="str">
        <f t="shared" si="3"/>
        <v>Overhead</v>
      </c>
      <c r="R223" s="61" t="str">
        <f>INDEX(Mapping!$C$4:$C$24,MATCH($C223,Mapping!$D$4:$D$24,0))</f>
        <v>Scoping</v>
      </c>
      <c r="S223" s="61" t="s">
        <v>4472</v>
      </c>
    </row>
    <row r="224" spans="2:19" x14ac:dyDescent="0.25">
      <c r="B224" s="58">
        <v>35227654</v>
      </c>
      <c r="C224" s="58">
        <v>8</v>
      </c>
      <c r="D224" s="60">
        <v>0.72</v>
      </c>
      <c r="E224" s="68" t="s">
        <v>4130</v>
      </c>
      <c r="F224" s="58" t="s">
        <v>4129</v>
      </c>
      <c r="G224" s="62">
        <v>140</v>
      </c>
      <c r="H224" s="63">
        <v>14.660160930794284</v>
      </c>
      <c r="I224" s="59">
        <v>42</v>
      </c>
      <c r="J224" s="60">
        <v>62.498549265155361</v>
      </c>
      <c r="K224" s="60">
        <v>0.446418209036824</v>
      </c>
      <c r="L224" s="58" t="s">
        <v>4468</v>
      </c>
      <c r="M224" s="69">
        <v>3801.6</v>
      </c>
      <c r="N224" s="70">
        <v>0</v>
      </c>
      <c r="O224" s="70">
        <v>0</v>
      </c>
      <c r="P224" s="71">
        <v>0</v>
      </c>
      <c r="Q224" s="65" t="str">
        <f t="shared" si="3"/>
        <v>Overhead</v>
      </c>
      <c r="R224" s="61" t="str">
        <f>INDEX(Mapping!$C$4:$C$24,MATCH($C224,Mapping!$D$4:$D$24,0))</f>
        <v>Scoping</v>
      </c>
      <c r="S224" s="61" t="s">
        <v>4472</v>
      </c>
    </row>
    <row r="225" spans="2:19" x14ac:dyDescent="0.25">
      <c r="B225" s="58">
        <v>35224378</v>
      </c>
      <c r="C225" s="58">
        <v>8</v>
      </c>
      <c r="D225" s="60">
        <v>3.6</v>
      </c>
      <c r="E225" s="68" t="s">
        <v>4130</v>
      </c>
      <c r="F225" s="58" t="s">
        <v>4129</v>
      </c>
      <c r="G225" s="62">
        <v>140</v>
      </c>
      <c r="H225" s="63">
        <v>14.660160930794284</v>
      </c>
      <c r="I225" s="59">
        <v>42</v>
      </c>
      <c r="J225" s="60">
        <v>62.498549265155361</v>
      </c>
      <c r="K225" s="60">
        <v>0.446418209036824</v>
      </c>
      <c r="L225" s="58" t="s">
        <v>4468</v>
      </c>
      <c r="M225" s="69">
        <v>19008</v>
      </c>
      <c r="N225" s="70">
        <v>0</v>
      </c>
      <c r="O225" s="70">
        <v>0</v>
      </c>
      <c r="P225" s="71">
        <v>0</v>
      </c>
      <c r="Q225" s="65" t="str">
        <f t="shared" si="3"/>
        <v>Overhead</v>
      </c>
      <c r="R225" s="61" t="str">
        <f>INDEX(Mapping!$C$4:$C$24,MATCH($C225,Mapping!$D$4:$D$24,0))</f>
        <v>Scoping</v>
      </c>
      <c r="S225" s="61" t="s">
        <v>4472</v>
      </c>
    </row>
    <row r="226" spans="2:19" x14ac:dyDescent="0.25">
      <c r="B226" s="58">
        <v>35227870</v>
      </c>
      <c r="C226" s="58">
        <v>8</v>
      </c>
      <c r="D226" s="60">
        <v>1.35</v>
      </c>
      <c r="E226" s="68" t="s">
        <v>4130</v>
      </c>
      <c r="F226" s="58" t="s">
        <v>4129</v>
      </c>
      <c r="G226" s="62">
        <v>140</v>
      </c>
      <c r="H226" s="63">
        <v>14.660160930794284</v>
      </c>
      <c r="I226" s="59">
        <v>42</v>
      </c>
      <c r="J226" s="60">
        <v>62.498549265155361</v>
      </c>
      <c r="K226" s="60">
        <v>0.446418209036824</v>
      </c>
      <c r="L226" s="58" t="s">
        <v>4468</v>
      </c>
      <c r="M226" s="69">
        <v>0</v>
      </c>
      <c r="N226" s="70">
        <v>7128.0000000000009</v>
      </c>
      <c r="O226" s="70">
        <v>0</v>
      </c>
      <c r="P226" s="71">
        <v>0</v>
      </c>
      <c r="Q226" s="65" t="str">
        <f t="shared" si="3"/>
        <v>Underground</v>
      </c>
      <c r="R226" s="61" t="str">
        <f>INDEX(Mapping!$C$4:$C$24,MATCH($C226,Mapping!$D$4:$D$24,0))</f>
        <v>Scoping</v>
      </c>
      <c r="S226" s="61" t="s">
        <v>4472</v>
      </c>
    </row>
    <row r="227" spans="2:19" x14ac:dyDescent="0.25">
      <c r="B227" s="58">
        <v>35227656</v>
      </c>
      <c r="C227" s="58">
        <v>8</v>
      </c>
      <c r="D227" s="60">
        <v>0.75</v>
      </c>
      <c r="E227" s="68" t="s">
        <v>4130</v>
      </c>
      <c r="F227" s="58" t="s">
        <v>4129</v>
      </c>
      <c r="G227" s="62">
        <v>140</v>
      </c>
      <c r="H227" s="63">
        <v>14.660160930794284</v>
      </c>
      <c r="I227" s="59">
        <v>42</v>
      </c>
      <c r="J227" s="60">
        <v>62.498549265155361</v>
      </c>
      <c r="K227" s="60">
        <v>0.446418209036824</v>
      </c>
      <c r="L227" s="58" t="s">
        <v>4468</v>
      </c>
      <c r="M227" s="69">
        <v>0</v>
      </c>
      <c r="N227" s="70">
        <v>3960</v>
      </c>
      <c r="O227" s="70">
        <v>0</v>
      </c>
      <c r="P227" s="71">
        <v>0</v>
      </c>
      <c r="Q227" s="65" t="str">
        <f t="shared" si="3"/>
        <v>Underground</v>
      </c>
      <c r="R227" s="61" t="str">
        <f>INDEX(Mapping!$C$4:$C$24,MATCH($C227,Mapping!$D$4:$D$24,0))</f>
        <v>Scoping</v>
      </c>
      <c r="S227" s="61" t="s">
        <v>4472</v>
      </c>
    </row>
    <row r="228" spans="2:19" x14ac:dyDescent="0.25">
      <c r="B228" s="58">
        <v>35227657</v>
      </c>
      <c r="C228" s="58">
        <v>8</v>
      </c>
      <c r="D228" s="60">
        <v>1</v>
      </c>
      <c r="E228" s="68" t="s">
        <v>4130</v>
      </c>
      <c r="F228" s="58" t="s">
        <v>4129</v>
      </c>
      <c r="G228" s="62">
        <v>140</v>
      </c>
      <c r="H228" s="63">
        <v>14.660160930794284</v>
      </c>
      <c r="I228" s="59">
        <v>42</v>
      </c>
      <c r="J228" s="60">
        <v>62.498549265155361</v>
      </c>
      <c r="K228" s="60">
        <v>0.446418209036824</v>
      </c>
      <c r="L228" s="58" t="s">
        <v>4468</v>
      </c>
      <c r="M228" s="69">
        <v>5280</v>
      </c>
      <c r="N228" s="70">
        <v>0</v>
      </c>
      <c r="O228" s="70">
        <v>0</v>
      </c>
      <c r="P228" s="71">
        <v>0</v>
      </c>
      <c r="Q228" s="65" t="str">
        <f t="shared" si="3"/>
        <v>Overhead</v>
      </c>
      <c r="R228" s="61" t="str">
        <f>INDEX(Mapping!$C$4:$C$24,MATCH($C228,Mapping!$D$4:$D$24,0))</f>
        <v>Scoping</v>
      </c>
      <c r="S228" s="61" t="s">
        <v>4472</v>
      </c>
    </row>
    <row r="229" spans="2:19" x14ac:dyDescent="0.25">
      <c r="B229" s="58">
        <v>35227658</v>
      </c>
      <c r="C229" s="58">
        <v>8</v>
      </c>
      <c r="D229" s="60">
        <v>0.04</v>
      </c>
      <c r="E229" s="68" t="s">
        <v>4130</v>
      </c>
      <c r="F229" s="58" t="s">
        <v>4129</v>
      </c>
      <c r="G229" s="62">
        <v>140</v>
      </c>
      <c r="H229" s="63">
        <v>14.660160930794284</v>
      </c>
      <c r="I229" s="59">
        <v>42</v>
      </c>
      <c r="J229" s="60">
        <v>62.498549265155361</v>
      </c>
      <c r="K229" s="60">
        <v>0.446418209036824</v>
      </c>
      <c r="L229" s="58" t="s">
        <v>4468</v>
      </c>
      <c r="M229" s="69">
        <v>211.20000000000002</v>
      </c>
      <c r="N229" s="70">
        <v>0</v>
      </c>
      <c r="O229" s="70">
        <v>0</v>
      </c>
      <c r="P229" s="71">
        <v>0</v>
      </c>
      <c r="Q229" s="65" t="str">
        <f t="shared" si="3"/>
        <v>Overhead</v>
      </c>
      <c r="R229" s="61" t="str">
        <f>INDEX(Mapping!$C$4:$C$24,MATCH($C229,Mapping!$D$4:$D$24,0))</f>
        <v>Scoping</v>
      </c>
      <c r="S229" s="61" t="s">
        <v>4472</v>
      </c>
    </row>
    <row r="230" spans="2:19" x14ac:dyDescent="0.25">
      <c r="B230" s="58">
        <v>35227659</v>
      </c>
      <c r="C230" s="58">
        <v>8</v>
      </c>
      <c r="D230" s="60">
        <v>0.24000000000000002</v>
      </c>
      <c r="E230" s="68" t="s">
        <v>4130</v>
      </c>
      <c r="F230" s="58" t="s">
        <v>4129</v>
      </c>
      <c r="G230" s="62">
        <v>140</v>
      </c>
      <c r="H230" s="63">
        <v>14.660160930794284</v>
      </c>
      <c r="I230" s="59">
        <v>42</v>
      </c>
      <c r="J230" s="60">
        <v>62.498549265155361</v>
      </c>
      <c r="K230" s="60">
        <v>0.446418209036824</v>
      </c>
      <c r="L230" s="58" t="s">
        <v>4468</v>
      </c>
      <c r="M230" s="69">
        <v>1267.2</v>
      </c>
      <c r="N230" s="70">
        <v>0</v>
      </c>
      <c r="O230" s="70">
        <v>0</v>
      </c>
      <c r="P230" s="71">
        <v>0</v>
      </c>
      <c r="Q230" s="65" t="str">
        <f t="shared" si="3"/>
        <v>Overhead</v>
      </c>
      <c r="R230" s="61" t="str">
        <f>INDEX(Mapping!$C$4:$C$24,MATCH($C230,Mapping!$D$4:$D$24,0))</f>
        <v>Scoping</v>
      </c>
      <c r="S230" s="61" t="s">
        <v>4472</v>
      </c>
    </row>
    <row r="231" spans="2:19" x14ac:dyDescent="0.25">
      <c r="B231" s="58">
        <v>77799999</v>
      </c>
      <c r="C231" s="59">
        <v>0</v>
      </c>
      <c r="D231" s="60">
        <v>31.8</v>
      </c>
      <c r="E231" s="75" t="s">
        <v>4473</v>
      </c>
      <c r="F231" s="59" t="s">
        <v>4473</v>
      </c>
      <c r="G231" s="62">
        <v>0</v>
      </c>
      <c r="H231" s="63">
        <v>0</v>
      </c>
      <c r="I231" s="59">
        <v>0</v>
      </c>
      <c r="J231" s="60">
        <v>0</v>
      </c>
      <c r="K231" s="60">
        <v>0</v>
      </c>
      <c r="L231" s="59" t="s">
        <v>4588</v>
      </c>
      <c r="M231" s="64">
        <v>0</v>
      </c>
      <c r="N231" s="65">
        <v>0</v>
      </c>
      <c r="O231" s="65">
        <v>167904</v>
      </c>
      <c r="P231" s="66">
        <v>0</v>
      </c>
      <c r="Q231" s="65" t="str">
        <f t="shared" si="3"/>
        <v>Remote Grid / Removal</v>
      </c>
      <c r="R231" s="61" t="str">
        <f>INDEX(Mapping!$C$4:$C$24,MATCH($C231,Mapping!$D$4:$D$24,0))</f>
        <v>Scoping</v>
      </c>
      <c r="S231" s="61" t="s">
        <v>4474</v>
      </c>
    </row>
    <row r="232" spans="2:19" x14ac:dyDescent="0.25">
      <c r="B232" s="58">
        <v>35219273</v>
      </c>
      <c r="C232" s="58">
        <v>13</v>
      </c>
      <c r="D232" s="60">
        <v>3.4800000000000004</v>
      </c>
      <c r="E232" s="68" t="s">
        <v>4213</v>
      </c>
      <c r="F232" s="58" t="s">
        <v>4217</v>
      </c>
      <c r="G232" s="62">
        <v>28</v>
      </c>
      <c r="H232" s="63">
        <v>3.4766045747279302</v>
      </c>
      <c r="I232" s="59">
        <v>39</v>
      </c>
      <c r="J232" s="60">
        <v>13.001261839054944</v>
      </c>
      <c r="K232" s="60">
        <v>0.464330779966248</v>
      </c>
      <c r="L232" s="58" t="s">
        <v>4469</v>
      </c>
      <c r="M232" s="69">
        <v>18374.400000000001</v>
      </c>
      <c r="N232" s="70">
        <v>0</v>
      </c>
      <c r="O232" s="70">
        <v>0</v>
      </c>
      <c r="P232" s="71">
        <v>0</v>
      </c>
      <c r="Q232" s="65" t="str">
        <f t="shared" si="3"/>
        <v>Overhead</v>
      </c>
      <c r="R232" s="61" t="str">
        <f>INDEX(Mapping!$C$4:$C$24,MATCH($C232,Mapping!$D$4:$D$24,0))</f>
        <v>Scoping</v>
      </c>
      <c r="S232" s="61" t="s">
        <v>4472</v>
      </c>
    </row>
    <row r="233" spans="2:19" x14ac:dyDescent="0.25">
      <c r="B233" s="58">
        <v>35219589</v>
      </c>
      <c r="C233" s="58">
        <v>9</v>
      </c>
      <c r="D233" s="60">
        <v>2.85</v>
      </c>
      <c r="E233" s="68" t="s">
        <v>4293</v>
      </c>
      <c r="F233" s="58" t="s">
        <v>4292</v>
      </c>
      <c r="G233" s="62">
        <v>31</v>
      </c>
      <c r="H233" s="63">
        <v>7.8322668071100061</v>
      </c>
      <c r="I233" s="59">
        <v>52</v>
      </c>
      <c r="J233" s="60">
        <v>12.983672756054411</v>
      </c>
      <c r="K233" s="60">
        <v>0.41882815342111002</v>
      </c>
      <c r="L233" s="58" t="s">
        <v>4469</v>
      </c>
      <c r="M233" s="69">
        <v>15048</v>
      </c>
      <c r="N233" s="70">
        <v>0</v>
      </c>
      <c r="O233" s="70">
        <v>0</v>
      </c>
      <c r="P233" s="71">
        <v>0</v>
      </c>
      <c r="Q233" s="65" t="str">
        <f t="shared" si="3"/>
        <v>Overhead</v>
      </c>
      <c r="R233" s="61" t="str">
        <f>INDEX(Mapping!$C$4:$C$24,MATCH($C233,Mapping!$D$4:$D$24,0))</f>
        <v>Scoping</v>
      </c>
      <c r="S233" s="61" t="s">
        <v>4472</v>
      </c>
    </row>
    <row r="234" spans="2:19" x14ac:dyDescent="0.25">
      <c r="B234" s="58">
        <v>35224321</v>
      </c>
      <c r="C234" s="58">
        <v>9</v>
      </c>
      <c r="D234" s="60">
        <v>2.33</v>
      </c>
      <c r="E234" s="68" t="s">
        <v>4293</v>
      </c>
      <c r="F234" s="58" t="s">
        <v>4292</v>
      </c>
      <c r="G234" s="62">
        <v>31</v>
      </c>
      <c r="H234" s="63">
        <v>7.8322668071100061</v>
      </c>
      <c r="I234" s="59">
        <v>52</v>
      </c>
      <c r="J234" s="60">
        <v>12.983672756054411</v>
      </c>
      <c r="K234" s="60">
        <v>0.41882815342111002</v>
      </c>
      <c r="L234" s="58" t="s">
        <v>4469</v>
      </c>
      <c r="M234" s="69">
        <v>12302.4</v>
      </c>
      <c r="N234" s="70">
        <v>0</v>
      </c>
      <c r="O234" s="70">
        <v>0</v>
      </c>
      <c r="P234" s="71">
        <v>0</v>
      </c>
      <c r="Q234" s="65" t="str">
        <f t="shared" si="3"/>
        <v>Overhead</v>
      </c>
      <c r="R234" s="61" t="str">
        <f>INDEX(Mapping!$C$4:$C$24,MATCH($C234,Mapping!$D$4:$D$24,0))</f>
        <v>Scoping</v>
      </c>
      <c r="S234" s="61" t="s">
        <v>4472</v>
      </c>
    </row>
    <row r="235" spans="2:19" x14ac:dyDescent="0.25">
      <c r="B235" s="58">
        <v>35226798</v>
      </c>
      <c r="C235" s="58">
        <v>8</v>
      </c>
      <c r="D235" s="60">
        <v>1.59</v>
      </c>
      <c r="E235" s="68" t="s">
        <v>4293</v>
      </c>
      <c r="F235" s="58" t="s">
        <v>4292</v>
      </c>
      <c r="G235" s="62">
        <v>31</v>
      </c>
      <c r="H235" s="63">
        <v>7.8322668071100061</v>
      </c>
      <c r="I235" s="59">
        <v>52</v>
      </c>
      <c r="J235" s="60">
        <v>12.983672756054411</v>
      </c>
      <c r="K235" s="60">
        <v>0.41882815342111002</v>
      </c>
      <c r="L235" s="58" t="s">
        <v>4469</v>
      </c>
      <c r="M235" s="69">
        <v>8395.2000000000007</v>
      </c>
      <c r="N235" s="70">
        <v>0</v>
      </c>
      <c r="O235" s="70">
        <v>0</v>
      </c>
      <c r="P235" s="71">
        <v>0</v>
      </c>
      <c r="Q235" s="65" t="str">
        <f t="shared" si="3"/>
        <v>Overhead</v>
      </c>
      <c r="R235" s="61" t="str">
        <f>INDEX(Mapping!$C$4:$C$24,MATCH($C235,Mapping!$D$4:$D$24,0))</f>
        <v>Scoping</v>
      </c>
      <c r="S235" s="61" t="s">
        <v>4472</v>
      </c>
    </row>
    <row r="236" spans="2:19" x14ac:dyDescent="0.25">
      <c r="B236" s="58">
        <v>35226799</v>
      </c>
      <c r="C236" s="58">
        <v>8</v>
      </c>
      <c r="D236" s="60">
        <v>0.19</v>
      </c>
      <c r="E236" s="68" t="s">
        <v>4293</v>
      </c>
      <c r="F236" s="58" t="s">
        <v>4292</v>
      </c>
      <c r="G236" s="62">
        <v>31</v>
      </c>
      <c r="H236" s="63">
        <v>7.8322668071100061</v>
      </c>
      <c r="I236" s="59">
        <v>52</v>
      </c>
      <c r="J236" s="60">
        <v>12.983672756054411</v>
      </c>
      <c r="K236" s="60">
        <v>0.41882815342111002</v>
      </c>
      <c r="L236" s="58" t="s">
        <v>4469</v>
      </c>
      <c r="M236" s="69">
        <v>0</v>
      </c>
      <c r="N236" s="70">
        <v>1003.2</v>
      </c>
      <c r="O236" s="70">
        <v>0</v>
      </c>
      <c r="P236" s="71">
        <v>0</v>
      </c>
      <c r="Q236" s="65" t="str">
        <f t="shared" si="3"/>
        <v>Underground</v>
      </c>
      <c r="R236" s="61" t="str">
        <f>INDEX(Mapping!$C$4:$C$24,MATCH($C236,Mapping!$D$4:$D$24,0))</f>
        <v>Scoping</v>
      </c>
      <c r="S236" s="61" t="s">
        <v>4472</v>
      </c>
    </row>
    <row r="237" spans="2:19" x14ac:dyDescent="0.25">
      <c r="B237" s="58">
        <v>35226900</v>
      </c>
      <c r="C237" s="58">
        <v>8</v>
      </c>
      <c r="D237" s="60">
        <v>0.69</v>
      </c>
      <c r="E237" s="68" t="s">
        <v>4293</v>
      </c>
      <c r="F237" s="58" t="s">
        <v>4292</v>
      </c>
      <c r="G237" s="62">
        <v>31</v>
      </c>
      <c r="H237" s="63">
        <v>7.8322668071100061</v>
      </c>
      <c r="I237" s="59">
        <v>52</v>
      </c>
      <c r="J237" s="60">
        <v>12.983672756054411</v>
      </c>
      <c r="K237" s="60">
        <v>0.41882815342111002</v>
      </c>
      <c r="L237" s="58" t="s">
        <v>4469</v>
      </c>
      <c r="M237" s="69">
        <v>3643.2</v>
      </c>
      <c r="N237" s="70">
        <v>0</v>
      </c>
      <c r="O237" s="70">
        <v>0</v>
      </c>
      <c r="P237" s="71">
        <v>0</v>
      </c>
      <c r="Q237" s="65" t="str">
        <f t="shared" si="3"/>
        <v>Overhead</v>
      </c>
      <c r="R237" s="61" t="str">
        <f>INDEX(Mapping!$C$4:$C$24,MATCH($C237,Mapping!$D$4:$D$24,0))</f>
        <v>Scoping</v>
      </c>
      <c r="S237" s="61" t="s">
        <v>4472</v>
      </c>
    </row>
    <row r="238" spans="2:19" x14ac:dyDescent="0.25">
      <c r="B238" s="58">
        <v>35199565</v>
      </c>
      <c r="C238" s="58">
        <v>18</v>
      </c>
      <c r="D238" s="60">
        <v>6.72</v>
      </c>
      <c r="E238" s="61" t="s">
        <v>4411</v>
      </c>
      <c r="F238" s="59" t="s">
        <v>4413</v>
      </c>
      <c r="G238" s="62">
        <v>249</v>
      </c>
      <c r="H238" s="63">
        <v>27.217261193432378</v>
      </c>
      <c r="I238" s="59">
        <v>1176</v>
      </c>
      <c r="J238" s="60">
        <v>12.465553341185188</v>
      </c>
      <c r="K238" s="60">
        <v>5.0062463217611201E-2</v>
      </c>
      <c r="L238" s="58" t="s">
        <v>4588</v>
      </c>
      <c r="M238" s="69">
        <v>35481.599999999999</v>
      </c>
      <c r="N238" s="70">
        <v>0</v>
      </c>
      <c r="O238" s="70">
        <v>0</v>
      </c>
      <c r="P238" s="71">
        <v>0</v>
      </c>
      <c r="Q238" s="65" t="str">
        <f t="shared" si="3"/>
        <v>Overhead</v>
      </c>
      <c r="R238" s="61" t="str">
        <f>INDEX(Mapping!$C$4:$C$24,MATCH($C238,Mapping!$D$4:$D$24,0))</f>
        <v>Dependencies</v>
      </c>
      <c r="S238" s="61" t="s">
        <v>4485</v>
      </c>
    </row>
    <row r="239" spans="2:19" x14ac:dyDescent="0.25">
      <c r="B239" s="58">
        <v>35200051</v>
      </c>
      <c r="C239" s="58">
        <v>18</v>
      </c>
      <c r="D239" s="60">
        <v>7.25</v>
      </c>
      <c r="E239" s="61" t="s">
        <v>4411</v>
      </c>
      <c r="F239" s="59" t="s">
        <v>4413</v>
      </c>
      <c r="G239" s="62">
        <v>249</v>
      </c>
      <c r="H239" s="63">
        <v>27.217261193432378</v>
      </c>
      <c r="I239" s="59">
        <v>1176</v>
      </c>
      <c r="J239" s="60">
        <v>12.465553341185188</v>
      </c>
      <c r="K239" s="60">
        <v>5.0062463217611201E-2</v>
      </c>
      <c r="L239" s="58" t="s">
        <v>4588</v>
      </c>
      <c r="M239" s="69">
        <v>0</v>
      </c>
      <c r="N239" s="70">
        <v>38280</v>
      </c>
      <c r="O239" s="70">
        <v>0</v>
      </c>
      <c r="P239" s="71">
        <v>0</v>
      </c>
      <c r="Q239" s="65" t="str">
        <f t="shared" si="3"/>
        <v>Underground</v>
      </c>
      <c r="R239" s="61" t="str">
        <f>INDEX(Mapping!$C$4:$C$24,MATCH($C239,Mapping!$D$4:$D$24,0))</f>
        <v>Dependencies</v>
      </c>
      <c r="S239" s="61" t="s">
        <v>4484</v>
      </c>
    </row>
    <row r="240" spans="2:19" x14ac:dyDescent="0.25">
      <c r="B240" s="58">
        <v>35225824</v>
      </c>
      <c r="C240" s="58">
        <v>6</v>
      </c>
      <c r="D240" s="60">
        <v>2.5499999999999998</v>
      </c>
      <c r="E240" s="61" t="s">
        <v>4411</v>
      </c>
      <c r="F240" s="59" t="s">
        <v>4413</v>
      </c>
      <c r="G240" s="62">
        <v>249</v>
      </c>
      <c r="H240" s="63">
        <v>27.217261193432378</v>
      </c>
      <c r="I240" s="59">
        <v>1176</v>
      </c>
      <c r="J240" s="60">
        <v>12.465553341185188</v>
      </c>
      <c r="K240" s="60">
        <v>5.0062463217611201E-2</v>
      </c>
      <c r="L240" s="58" t="s">
        <v>4588</v>
      </c>
      <c r="M240" s="69">
        <v>0</v>
      </c>
      <c r="N240" s="70">
        <v>13464</v>
      </c>
      <c r="O240" s="70">
        <v>0</v>
      </c>
      <c r="P240" s="71">
        <v>0</v>
      </c>
      <c r="Q240" s="65" t="str">
        <f t="shared" si="3"/>
        <v>Underground</v>
      </c>
      <c r="R240" s="61" t="str">
        <f>INDEX(Mapping!$C$4:$C$24,MATCH($C240,Mapping!$D$4:$D$24,0))</f>
        <v>Scoping</v>
      </c>
      <c r="S240" s="61" t="s">
        <v>4484</v>
      </c>
    </row>
    <row r="241" spans="2:19" x14ac:dyDescent="0.25">
      <c r="B241" s="58">
        <v>35223344</v>
      </c>
      <c r="C241" s="58">
        <v>7</v>
      </c>
      <c r="D241" s="60">
        <v>1.72</v>
      </c>
      <c r="E241" s="61" t="s">
        <v>4411</v>
      </c>
      <c r="F241" s="59" t="s">
        <v>4414</v>
      </c>
      <c r="G241" s="62">
        <v>259</v>
      </c>
      <c r="H241" s="63">
        <v>22.416802532658608</v>
      </c>
      <c r="I241" s="59">
        <v>1849</v>
      </c>
      <c r="J241" s="60">
        <v>3.3188150936835816</v>
      </c>
      <c r="K241" s="60">
        <v>1.28139578906702E-2</v>
      </c>
      <c r="L241" s="58" t="s">
        <v>4468</v>
      </c>
      <c r="M241" s="69">
        <v>0</v>
      </c>
      <c r="N241" s="70">
        <v>9081.6</v>
      </c>
      <c r="O241" s="70">
        <v>0</v>
      </c>
      <c r="P241" s="71">
        <v>0</v>
      </c>
      <c r="Q241" s="65" t="str">
        <f t="shared" si="3"/>
        <v>Underground</v>
      </c>
      <c r="R241" s="61" t="str">
        <f>INDEX(Mapping!$C$4:$C$24,MATCH($C241,Mapping!$D$4:$D$24,0))</f>
        <v>Scoping</v>
      </c>
      <c r="S241" s="61" t="s">
        <v>4484</v>
      </c>
    </row>
    <row r="242" spans="2:19" x14ac:dyDescent="0.25">
      <c r="B242" s="58">
        <v>35225822</v>
      </c>
      <c r="C242" s="58">
        <v>7</v>
      </c>
      <c r="D242" s="60">
        <v>1.0899999999999999</v>
      </c>
      <c r="E242" s="61" t="s">
        <v>4411</v>
      </c>
      <c r="F242" s="59" t="s">
        <v>4414</v>
      </c>
      <c r="G242" s="62">
        <v>259</v>
      </c>
      <c r="H242" s="63">
        <v>22.416802532658608</v>
      </c>
      <c r="I242" s="59">
        <v>1849</v>
      </c>
      <c r="J242" s="60">
        <v>3.3188150936835816</v>
      </c>
      <c r="K242" s="60">
        <v>1.28139578906702E-2</v>
      </c>
      <c r="L242" s="58" t="s">
        <v>4468</v>
      </c>
      <c r="M242" s="69">
        <v>0</v>
      </c>
      <c r="N242" s="70">
        <v>5755.2</v>
      </c>
      <c r="O242" s="70">
        <v>0</v>
      </c>
      <c r="P242" s="71">
        <v>0</v>
      </c>
      <c r="Q242" s="65" t="str">
        <f t="shared" si="3"/>
        <v>Underground</v>
      </c>
      <c r="R242" s="61" t="str">
        <f>INDEX(Mapping!$C$4:$C$24,MATCH($C242,Mapping!$D$4:$D$24,0))</f>
        <v>Scoping</v>
      </c>
      <c r="S242" s="61" t="s">
        <v>4484</v>
      </c>
    </row>
    <row r="243" spans="2:19" x14ac:dyDescent="0.25">
      <c r="B243" s="58">
        <v>35223345</v>
      </c>
      <c r="C243" s="58">
        <v>7</v>
      </c>
      <c r="D243" s="60">
        <v>2.4900000000000002</v>
      </c>
      <c r="E243" s="61" t="s">
        <v>4411</v>
      </c>
      <c r="F243" s="59" t="s">
        <v>4415</v>
      </c>
      <c r="G243" s="62">
        <v>217</v>
      </c>
      <c r="H243" s="63">
        <v>23.781496395420383</v>
      </c>
      <c r="I243" s="59">
        <v>1299</v>
      </c>
      <c r="J243" s="60">
        <v>8.7412442609618246</v>
      </c>
      <c r="K243" s="60">
        <v>4.0282231617335601E-2</v>
      </c>
      <c r="L243" s="58" t="s">
        <v>4468</v>
      </c>
      <c r="M243" s="69">
        <v>0</v>
      </c>
      <c r="N243" s="70">
        <v>13147.2</v>
      </c>
      <c r="O243" s="70">
        <v>0</v>
      </c>
      <c r="P243" s="71">
        <v>0</v>
      </c>
      <c r="Q243" s="65" t="str">
        <f t="shared" si="3"/>
        <v>Underground</v>
      </c>
      <c r="R243" s="61" t="str">
        <f>INDEX(Mapping!$C$4:$C$24,MATCH($C243,Mapping!$D$4:$D$24,0))</f>
        <v>Scoping</v>
      </c>
      <c r="S243" s="61" t="s">
        <v>4484</v>
      </c>
    </row>
    <row r="244" spans="2:19" x14ac:dyDescent="0.25">
      <c r="B244" s="58">
        <v>35225823</v>
      </c>
      <c r="C244" s="58">
        <v>7</v>
      </c>
      <c r="D244" s="60">
        <v>1.72</v>
      </c>
      <c r="E244" s="61" t="s">
        <v>4411</v>
      </c>
      <c r="F244" s="59" t="s">
        <v>4415</v>
      </c>
      <c r="G244" s="62">
        <v>217</v>
      </c>
      <c r="H244" s="63">
        <v>23.781496395420383</v>
      </c>
      <c r="I244" s="59">
        <v>1299</v>
      </c>
      <c r="J244" s="60">
        <v>8.7412442609618246</v>
      </c>
      <c r="K244" s="60">
        <v>4.0282231617335601E-2</v>
      </c>
      <c r="L244" s="58" t="s">
        <v>4588</v>
      </c>
      <c r="M244" s="69">
        <v>0</v>
      </c>
      <c r="N244" s="70">
        <v>9081.6</v>
      </c>
      <c r="O244" s="70">
        <v>0</v>
      </c>
      <c r="P244" s="71">
        <v>0</v>
      </c>
      <c r="Q244" s="65" t="str">
        <f t="shared" si="3"/>
        <v>Underground</v>
      </c>
      <c r="R244" s="61" t="str">
        <f>INDEX(Mapping!$C$4:$C$24,MATCH($C244,Mapping!$D$4:$D$24,0))</f>
        <v>Scoping</v>
      </c>
      <c r="S244" s="61" t="s">
        <v>4484</v>
      </c>
    </row>
    <row r="245" spans="2:19" x14ac:dyDescent="0.25">
      <c r="B245" s="58">
        <v>35219260</v>
      </c>
      <c r="C245" s="58">
        <v>9</v>
      </c>
      <c r="D245" s="60">
        <v>0.8</v>
      </c>
      <c r="E245" s="68" t="s">
        <v>4433</v>
      </c>
      <c r="F245" s="58" t="s">
        <v>4436</v>
      </c>
      <c r="G245" s="62">
        <v>15</v>
      </c>
      <c r="H245" s="63">
        <v>1.3417394071275264</v>
      </c>
      <c r="I245" s="59">
        <v>29</v>
      </c>
      <c r="J245" s="60">
        <v>7.9480957197220192</v>
      </c>
      <c r="K245" s="60">
        <v>0.52987304798146795</v>
      </c>
      <c r="L245" s="58" t="s">
        <v>4469</v>
      </c>
      <c r="M245" s="69">
        <v>4224</v>
      </c>
      <c r="N245" s="70">
        <v>0</v>
      </c>
      <c r="O245" s="70">
        <v>0</v>
      </c>
      <c r="P245" s="71">
        <v>0</v>
      </c>
      <c r="Q245" s="65" t="str">
        <f t="shared" si="3"/>
        <v>Overhead</v>
      </c>
      <c r="R245" s="61" t="str">
        <f>INDEX(Mapping!$C$4:$C$24,MATCH($C245,Mapping!$D$4:$D$24,0))</f>
        <v>Scoping</v>
      </c>
      <c r="S245" s="61" t="s">
        <v>4472</v>
      </c>
    </row>
    <row r="246" spans="2:19" x14ac:dyDescent="0.25">
      <c r="B246" s="58">
        <v>35226700</v>
      </c>
      <c r="C246" s="58">
        <v>8</v>
      </c>
      <c r="D246" s="60">
        <v>0.56999999999999995</v>
      </c>
      <c r="E246" s="68" t="s">
        <v>4433</v>
      </c>
      <c r="F246" s="58" t="s">
        <v>4436</v>
      </c>
      <c r="G246" s="62">
        <v>15</v>
      </c>
      <c r="H246" s="63">
        <v>1.3417394071275264</v>
      </c>
      <c r="I246" s="59">
        <v>29</v>
      </c>
      <c r="J246" s="60">
        <v>7.9480957197220192</v>
      </c>
      <c r="K246" s="60">
        <v>0.52987304798146795</v>
      </c>
      <c r="L246" s="58" t="s">
        <v>4469</v>
      </c>
      <c r="M246" s="69">
        <v>0</v>
      </c>
      <c r="N246" s="70">
        <v>3009.6</v>
      </c>
      <c r="O246" s="70">
        <v>0</v>
      </c>
      <c r="P246" s="71">
        <v>0</v>
      </c>
      <c r="Q246" s="65" t="str">
        <f t="shared" si="3"/>
        <v>Underground</v>
      </c>
      <c r="R246" s="61" t="str">
        <f>INDEX(Mapping!$C$4:$C$24,MATCH($C246,Mapping!$D$4:$D$24,0))</f>
        <v>Scoping</v>
      </c>
      <c r="S246" s="61" t="s">
        <v>4472</v>
      </c>
    </row>
    <row r="247" spans="2:19" x14ac:dyDescent="0.25">
      <c r="B247" s="58">
        <v>35223039</v>
      </c>
      <c r="C247" s="59">
        <v>8</v>
      </c>
      <c r="D247" s="60">
        <v>0.30303030303030304</v>
      </c>
      <c r="E247" s="61" t="s">
        <v>4433</v>
      </c>
      <c r="F247" s="59" t="s">
        <v>4440</v>
      </c>
      <c r="G247" s="62">
        <v>49</v>
      </c>
      <c r="H247" s="63">
        <v>2.6641116426263767</v>
      </c>
      <c r="I247" s="59">
        <v>218</v>
      </c>
      <c r="J247" s="60">
        <v>12.17398052562832</v>
      </c>
      <c r="K247" s="60">
        <v>0.24844858215568</v>
      </c>
      <c r="L247" s="59" t="s">
        <v>4469</v>
      </c>
      <c r="M247" s="64">
        <v>0</v>
      </c>
      <c r="N247" s="65">
        <v>1600</v>
      </c>
      <c r="O247" s="65">
        <v>0</v>
      </c>
      <c r="P247" s="66">
        <v>0</v>
      </c>
      <c r="Q247" s="65" t="str">
        <f t="shared" si="3"/>
        <v>Underground</v>
      </c>
      <c r="R247" s="61" t="str">
        <f>INDEX(Mapping!$C$4:$C$24,MATCH($C247,Mapping!$D$4:$D$24,0))</f>
        <v>Scoping</v>
      </c>
      <c r="S247" s="61" t="s">
        <v>4481</v>
      </c>
    </row>
    <row r="248" spans="2:19" x14ac:dyDescent="0.25">
      <c r="B248" s="31" t="s">
        <v>4512</v>
      </c>
      <c r="C248" s="76"/>
      <c r="D248" s="91">
        <f>SUM(D4:D247)</f>
        <v>508.13404545454563</v>
      </c>
      <c r="E248" s="34"/>
      <c r="F248" s="34"/>
      <c r="G248" s="34"/>
      <c r="H248" s="33">
        <f>SUM(H4:H247)</f>
        <v>3977.9912425864959</v>
      </c>
      <c r="I248" s="34"/>
      <c r="J248" s="33">
        <f>SUM(J4:J247)</f>
        <v>10016.866866408091</v>
      </c>
      <c r="K248" s="85"/>
      <c r="L248" s="76"/>
      <c r="M248" s="32">
        <f t="shared" ref="M248:P248" si="4">SUM(M4:M247)</f>
        <v>1839216.6800000004</v>
      </c>
      <c r="N248" s="32">
        <f t="shared" si="4"/>
        <v>561047.19999999995</v>
      </c>
      <c r="O248" s="32">
        <f t="shared" si="4"/>
        <v>182865.2</v>
      </c>
      <c r="P248" s="32">
        <f t="shared" si="4"/>
        <v>99475.199999999997</v>
      </c>
      <c r="Q248" s="76"/>
      <c r="R248" s="77"/>
      <c r="S248" s="77"/>
    </row>
    <row r="249" spans="2:19" x14ac:dyDescent="0.25">
      <c r="R249" s="67"/>
      <c r="S249" s="67"/>
    </row>
    <row r="250" spans="2:19" x14ac:dyDescent="0.25">
      <c r="R250" s="67"/>
      <c r="S250" s="67"/>
    </row>
    <row r="251" spans="2:19" x14ac:dyDescent="0.25">
      <c r="R251" s="67"/>
      <c r="S251" s="67"/>
    </row>
    <row r="252" spans="2:19" x14ac:dyDescent="0.25">
      <c r="R252" s="67"/>
      <c r="S252" s="67"/>
    </row>
    <row r="253" spans="2:19" x14ac:dyDescent="0.25">
      <c r="R253" s="67"/>
      <c r="S253" s="67"/>
    </row>
    <row r="254" spans="2:19" x14ac:dyDescent="0.25">
      <c r="R254" s="67"/>
      <c r="S254" s="67"/>
    </row>
    <row r="255" spans="2:19" x14ac:dyDescent="0.25">
      <c r="R255" s="67"/>
      <c r="S255" s="67"/>
    </row>
    <row r="256" spans="2:19" x14ac:dyDescent="0.25">
      <c r="R256" s="67"/>
      <c r="S256" s="67"/>
    </row>
    <row r="257" spans="18:19" x14ac:dyDescent="0.25">
      <c r="R257" s="67"/>
      <c r="S257" s="67"/>
    </row>
    <row r="258" spans="18:19" x14ac:dyDescent="0.25">
      <c r="R258" s="67"/>
      <c r="S258" s="67"/>
    </row>
    <row r="259" spans="18:19" x14ac:dyDescent="0.25">
      <c r="R259" s="67"/>
      <c r="S259" s="67"/>
    </row>
    <row r="260" spans="18:19" x14ac:dyDescent="0.25">
      <c r="R260" s="67"/>
      <c r="S260" s="67"/>
    </row>
    <row r="261" spans="18:19" x14ac:dyDescent="0.25">
      <c r="R261" s="67"/>
      <c r="S261" s="67"/>
    </row>
    <row r="262" spans="18:19" x14ac:dyDescent="0.25">
      <c r="R262" s="67"/>
      <c r="S262" s="67"/>
    </row>
    <row r="263" spans="18:19" x14ac:dyDescent="0.25">
      <c r="R263" s="67"/>
      <c r="S263" s="67"/>
    </row>
    <row r="264" spans="18:19" x14ac:dyDescent="0.25">
      <c r="R264" s="67"/>
      <c r="S264" s="67"/>
    </row>
    <row r="265" spans="18:19" x14ac:dyDescent="0.25">
      <c r="R265" s="67"/>
      <c r="S265" s="67"/>
    </row>
    <row r="266" spans="18:19" x14ac:dyDescent="0.25">
      <c r="R266" s="67"/>
      <c r="S266" s="67"/>
    </row>
    <row r="267" spans="18:19" x14ac:dyDescent="0.25">
      <c r="R267" s="67"/>
      <c r="S267" s="67"/>
    </row>
  </sheetData>
  <autoFilter ref="B3:S248" xr:uid="{EF828895-F983-434C-A115-0149782F0FC6}"/>
  <phoneticPr fontId="9" type="noConversion"/>
  <conditionalFormatting sqref="B4:B119">
    <cfRule type="duplicateValues" dxfId="7" priority="11"/>
  </conditionalFormatting>
  <conditionalFormatting sqref="B4:B119">
    <cfRule type="duplicateValues" dxfId="6" priority="12"/>
  </conditionalFormatting>
  <conditionalFormatting sqref="B120:B149 B155:B160">
    <cfRule type="duplicateValues" dxfId="5" priority="9"/>
  </conditionalFormatting>
  <conditionalFormatting sqref="B120:B149 B155:B160">
    <cfRule type="duplicateValues" dxfId="4" priority="10"/>
  </conditionalFormatting>
  <conditionalFormatting sqref="B167:B247">
    <cfRule type="duplicateValues" dxfId="3" priority="7"/>
  </conditionalFormatting>
  <conditionalFormatting sqref="B167:B247">
    <cfRule type="duplicateValues" dxfId="2" priority="8"/>
  </conditionalFormatting>
  <conditionalFormatting sqref="B150:B152">
    <cfRule type="duplicateValues" dxfId="1" priority="1"/>
  </conditionalFormatting>
  <conditionalFormatting sqref="B150:B152">
    <cfRule type="duplicateValues" dxfId="0" priority="2"/>
  </conditionalFormatting>
  <pageMargins left="0.7" right="0.7" top="0.75" bottom="0.75" header="0.3" footer="0.3"/>
  <pageSetup scale="18"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H25" sqref="H25"/>
    </sheetView>
  </sheetViews>
  <sheetFormatPr defaultRowHeight="15" x14ac:dyDescent="0.25"/>
  <cols>
    <col min="1" max="2" width="5.140625" style="5" customWidth="1"/>
    <col min="3" max="3" width="13.42578125" bestFit="1" customWidth="1"/>
    <col min="4" max="4" width="18.7109375" customWidth="1"/>
    <col min="5" max="5" width="5.85546875" customWidth="1"/>
    <col min="6" max="8" width="14.7109375" customWidth="1"/>
    <col min="12" max="12" width="25.28515625" bestFit="1" customWidth="1"/>
    <col min="13" max="13" width="12.7109375" style="7" bestFit="1" customWidth="1"/>
  </cols>
  <sheetData>
    <row r="1" spans="3:14" x14ac:dyDescent="0.25">
      <c r="M1"/>
    </row>
    <row r="2" spans="3:14" x14ac:dyDescent="0.25">
      <c r="M2"/>
    </row>
    <row r="3" spans="3:14" x14ac:dyDescent="0.25">
      <c r="C3" s="12" t="s">
        <v>4496</v>
      </c>
      <c r="D3" s="12" t="s">
        <v>4497</v>
      </c>
      <c r="M3"/>
    </row>
    <row r="4" spans="3:14" x14ac:dyDescent="0.25">
      <c r="C4" s="13" t="s">
        <v>4491</v>
      </c>
      <c r="D4" s="13">
        <v>0</v>
      </c>
      <c r="M4"/>
    </row>
    <row r="5" spans="3:14" x14ac:dyDescent="0.25">
      <c r="C5" s="13" t="s">
        <v>4491</v>
      </c>
      <c r="D5" s="13">
        <v>1</v>
      </c>
      <c r="M5"/>
    </row>
    <row r="6" spans="3:14" x14ac:dyDescent="0.25">
      <c r="C6" s="13" t="s">
        <v>4491</v>
      </c>
      <c r="D6" s="13">
        <v>2</v>
      </c>
      <c r="M6"/>
    </row>
    <row r="7" spans="3:14" x14ac:dyDescent="0.25">
      <c r="C7" s="13" t="s">
        <v>4491</v>
      </c>
      <c r="D7" s="13">
        <v>3</v>
      </c>
      <c r="M7"/>
    </row>
    <row r="8" spans="3:14" x14ac:dyDescent="0.25">
      <c r="C8" s="13" t="s">
        <v>4491</v>
      </c>
      <c r="D8" s="13">
        <v>4</v>
      </c>
      <c r="M8"/>
    </row>
    <row r="9" spans="3:14" x14ac:dyDescent="0.25">
      <c r="C9" s="13" t="s">
        <v>4491</v>
      </c>
      <c r="D9" s="13">
        <v>5</v>
      </c>
      <c r="M9"/>
    </row>
    <row r="10" spans="3:14" x14ac:dyDescent="0.25">
      <c r="C10" s="13" t="s">
        <v>4491</v>
      </c>
      <c r="D10" s="13">
        <v>6</v>
      </c>
      <c r="M10"/>
    </row>
    <row r="11" spans="3:14" x14ac:dyDescent="0.25">
      <c r="C11" s="13" t="s">
        <v>4491</v>
      </c>
      <c r="D11" s="13">
        <v>7</v>
      </c>
      <c r="M11"/>
    </row>
    <row r="12" spans="3:14" s="5" customFormat="1" x14ac:dyDescent="0.25">
      <c r="C12" s="13" t="s">
        <v>4491</v>
      </c>
      <c r="D12" s="13">
        <v>8</v>
      </c>
      <c r="E12"/>
      <c r="F12"/>
      <c r="G12"/>
      <c r="H12"/>
      <c r="L12"/>
      <c r="M12"/>
      <c r="N12"/>
    </row>
    <row r="13" spans="3:14" s="5" customFormat="1" x14ac:dyDescent="0.25">
      <c r="C13" s="13" t="s">
        <v>4491</v>
      </c>
      <c r="D13" s="13">
        <v>9</v>
      </c>
      <c r="E13"/>
      <c r="F13"/>
      <c r="G13"/>
      <c r="H13"/>
      <c r="L13"/>
      <c r="M13"/>
      <c r="N13"/>
    </row>
    <row r="14" spans="3:14" x14ac:dyDescent="0.25">
      <c r="C14" s="13" t="s">
        <v>4491</v>
      </c>
      <c r="D14" s="13">
        <v>10</v>
      </c>
      <c r="M14"/>
    </row>
    <row r="15" spans="3:14" x14ac:dyDescent="0.25">
      <c r="C15" s="13" t="s">
        <v>4491</v>
      </c>
      <c r="D15" s="13">
        <v>11</v>
      </c>
      <c r="M15"/>
    </row>
    <row r="16" spans="3:14" x14ac:dyDescent="0.25">
      <c r="C16" s="13" t="s">
        <v>4491</v>
      </c>
      <c r="D16" s="13">
        <v>12</v>
      </c>
      <c r="M16"/>
    </row>
    <row r="17" spans="3:14" x14ac:dyDescent="0.25">
      <c r="C17" s="13" t="s">
        <v>4491</v>
      </c>
      <c r="D17" s="13">
        <v>13</v>
      </c>
      <c r="M17"/>
    </row>
    <row r="18" spans="3:14" x14ac:dyDescent="0.25">
      <c r="C18" s="13" t="s">
        <v>4470</v>
      </c>
      <c r="D18" s="13">
        <v>14</v>
      </c>
      <c r="M18"/>
    </row>
    <row r="19" spans="3:14" s="5" customFormat="1" x14ac:dyDescent="0.25">
      <c r="C19" s="13" t="s">
        <v>4470</v>
      </c>
      <c r="D19" s="13">
        <v>15</v>
      </c>
      <c r="E19"/>
      <c r="F19"/>
      <c r="G19"/>
      <c r="H19"/>
      <c r="L19"/>
      <c r="M19"/>
      <c r="N19"/>
    </row>
    <row r="20" spans="3:14" x14ac:dyDescent="0.25">
      <c r="C20" s="13" t="s">
        <v>4470</v>
      </c>
      <c r="D20" s="13">
        <v>16</v>
      </c>
      <c r="M20"/>
    </row>
    <row r="21" spans="3:14" x14ac:dyDescent="0.25">
      <c r="C21" s="13" t="s">
        <v>4470</v>
      </c>
      <c r="D21" s="13">
        <v>17</v>
      </c>
      <c r="M21"/>
    </row>
    <row r="22" spans="3:14" x14ac:dyDescent="0.25">
      <c r="C22" s="13" t="s">
        <v>4492</v>
      </c>
      <c r="D22" s="13">
        <v>18</v>
      </c>
      <c r="M22"/>
    </row>
    <row r="23" spans="3:14" x14ac:dyDescent="0.25">
      <c r="C23" s="13" t="s">
        <v>4494</v>
      </c>
      <c r="D23" s="13">
        <v>19</v>
      </c>
      <c r="M23"/>
    </row>
    <row r="24" spans="3:14" x14ac:dyDescent="0.25">
      <c r="C24" s="13" t="s">
        <v>4494</v>
      </c>
      <c r="D24" s="13">
        <v>20</v>
      </c>
      <c r="M24"/>
    </row>
    <row r="25" spans="3:14" x14ac:dyDescent="0.25">
      <c r="M25"/>
    </row>
    <row r="26" spans="3:14" x14ac:dyDescent="0.25">
      <c r="C26" s="13" t="s">
        <v>4491</v>
      </c>
      <c r="M26"/>
    </row>
    <row r="27" spans="3:14" x14ac:dyDescent="0.25">
      <c r="C27" s="13" t="s">
        <v>4470</v>
      </c>
      <c r="M27"/>
    </row>
    <row r="28" spans="3:14" x14ac:dyDescent="0.25">
      <c r="C28" s="13" t="s">
        <v>4492</v>
      </c>
      <c r="M28"/>
    </row>
    <row r="29" spans="3:14" x14ac:dyDescent="0.25">
      <c r="C29" s="13" t="s">
        <v>4494</v>
      </c>
      <c r="M29"/>
    </row>
    <row r="30" spans="3:14" x14ac:dyDescent="0.25">
      <c r="M30"/>
    </row>
    <row r="31" spans="3:14" x14ac:dyDescent="0.25">
      <c r="M31"/>
    </row>
    <row r="32" spans="3:14" x14ac:dyDescent="0.25">
      <c r="M32"/>
    </row>
    <row r="33" spans="3:13" x14ac:dyDescent="0.25">
      <c r="M33"/>
    </row>
    <row r="34" spans="3:13" x14ac:dyDescent="0.25">
      <c r="M34"/>
    </row>
    <row r="35" spans="3:13" x14ac:dyDescent="0.25">
      <c r="M35"/>
    </row>
    <row r="36" spans="3:13" x14ac:dyDescent="0.25">
      <c r="M36"/>
    </row>
    <row r="37" spans="3:13" x14ac:dyDescent="0.25">
      <c r="M37"/>
    </row>
    <row r="38" spans="3:13" x14ac:dyDescent="0.25">
      <c r="M38"/>
    </row>
    <row r="39" spans="3:13" x14ac:dyDescent="0.25">
      <c r="M39"/>
    </row>
    <row r="40" spans="3:13" x14ac:dyDescent="0.25">
      <c r="M40"/>
    </row>
    <row r="41" spans="3:13" x14ac:dyDescent="0.25">
      <c r="M41"/>
    </row>
    <row r="42" spans="3:13" x14ac:dyDescent="0.25">
      <c r="M42"/>
    </row>
    <row r="43" spans="3:13" x14ac:dyDescent="0.25">
      <c r="M43"/>
    </row>
    <row r="44" spans="3:13" x14ac:dyDescent="0.25">
      <c r="M44"/>
    </row>
    <row r="45" spans="3:13" x14ac:dyDescent="0.25">
      <c r="M45"/>
    </row>
    <row r="46" spans="3:13" x14ac:dyDescent="0.25">
      <c r="M46"/>
    </row>
    <row r="47" spans="3:13" ht="23.25" x14ac:dyDescent="0.25">
      <c r="C47" s="11"/>
      <c r="M47"/>
    </row>
    <row r="48" spans="3:13" x14ac:dyDescent="0.25">
      <c r="C48" s="10"/>
      <c r="M48"/>
    </row>
    <row r="49" spans="3:13" x14ac:dyDescent="0.25">
      <c r="C49" s="10"/>
      <c r="M49"/>
    </row>
    <row r="50" spans="3:13" ht="23.25" x14ac:dyDescent="0.25">
      <c r="C50" s="11"/>
      <c r="M50"/>
    </row>
    <row r="51" spans="3:13" x14ac:dyDescent="0.25">
      <c r="C51" s="10"/>
      <c r="M51"/>
    </row>
    <row r="52" spans="3:13" x14ac:dyDescent="0.25">
      <c r="C52" s="10"/>
      <c r="M52"/>
    </row>
    <row r="53" spans="3:13" x14ac:dyDescent="0.25">
      <c r="C53" s="10"/>
      <c r="M53"/>
    </row>
    <row r="54" spans="3:13" x14ac:dyDescent="0.25">
      <c r="C54" s="10"/>
      <c r="M54"/>
    </row>
    <row r="55" spans="3:13" x14ac:dyDescent="0.25">
      <c r="C55" s="10"/>
      <c r="M55"/>
    </row>
    <row r="56" spans="3:13" x14ac:dyDescent="0.25">
      <c r="C56" s="10"/>
      <c r="M56"/>
    </row>
    <row r="57" spans="3:13" x14ac:dyDescent="0.25">
      <c r="C57" s="10"/>
      <c r="M57"/>
    </row>
    <row r="58" spans="3:13" x14ac:dyDescent="0.25">
      <c r="C58" s="10"/>
      <c r="M58"/>
    </row>
    <row r="59" spans="3:13" x14ac:dyDescent="0.25">
      <c r="C59" s="10"/>
      <c r="M59"/>
    </row>
    <row r="60" spans="3:13" x14ac:dyDescent="0.25">
      <c r="C60" s="10"/>
      <c r="M60"/>
    </row>
    <row r="61" spans="3:13" ht="23.25" x14ac:dyDescent="0.25">
      <c r="C61" s="11"/>
      <c r="M61"/>
    </row>
    <row r="62" spans="3:13" x14ac:dyDescent="0.25">
      <c r="C62" s="10"/>
      <c r="M62"/>
    </row>
    <row r="63" spans="3:13" ht="23.25" x14ac:dyDescent="0.25">
      <c r="C63" s="11"/>
      <c r="M63"/>
    </row>
    <row r="64" spans="3:13" x14ac:dyDescent="0.25">
      <c r="C64" s="10"/>
      <c r="M64"/>
    </row>
    <row r="65" spans="12:13" x14ac:dyDescent="0.25">
      <c r="M65"/>
    </row>
    <row r="66" spans="12:13" x14ac:dyDescent="0.25">
      <c r="M66"/>
    </row>
    <row r="67" spans="12:13" x14ac:dyDescent="0.25">
      <c r="M67"/>
    </row>
    <row r="68" spans="12:13" x14ac:dyDescent="0.25">
      <c r="M68"/>
    </row>
    <row r="69" spans="12:13" x14ac:dyDescent="0.25">
      <c r="M69"/>
    </row>
    <row r="70" spans="12:13" x14ac:dyDescent="0.25">
      <c r="M70"/>
    </row>
    <row r="71" spans="12:13" x14ac:dyDescent="0.25">
      <c r="L71" s="3"/>
      <c r="M71" s="4"/>
    </row>
    <row r="72" spans="12:13" x14ac:dyDescent="0.25">
      <c r="L72" s="3"/>
      <c r="M72" s="4"/>
    </row>
    <row r="73" spans="12:13" x14ac:dyDescent="0.25">
      <c r="L73" s="3"/>
      <c r="M73" s="4"/>
    </row>
    <row r="75" spans="12:13" x14ac:dyDescent="0.25">
      <c r="L75" s="3"/>
      <c r="M75" s="4"/>
    </row>
    <row r="76" spans="12:13" x14ac:dyDescent="0.25">
      <c r="L76" s="3"/>
      <c r="M76" s="4"/>
    </row>
    <row r="77" spans="12:13" x14ac:dyDescent="0.25">
      <c r="L77" s="3"/>
      <c r="M77" s="4"/>
    </row>
    <row r="78" spans="12:13" x14ac:dyDescent="0.25">
      <c r="L78" s="3"/>
      <c r="M78" s="4"/>
    </row>
    <row r="79" spans="12:13" x14ac:dyDescent="0.25">
      <c r="L79" s="3"/>
      <c r="M79" s="4"/>
    </row>
    <row r="80" spans="12:13" x14ac:dyDescent="0.25">
      <c r="L80" s="3"/>
      <c r="M80" s="4"/>
    </row>
    <row r="83" spans="12:13" x14ac:dyDescent="0.25">
      <c r="L83" s="5"/>
    </row>
    <row r="85" spans="12:13" x14ac:dyDescent="0.25">
      <c r="L85" s="3"/>
      <c r="M85" s="4"/>
    </row>
    <row r="87" spans="12:13" x14ac:dyDescent="0.25">
      <c r="L87" s="3"/>
      <c r="M87" s="4"/>
    </row>
    <row r="89" spans="12:13" x14ac:dyDescent="0.25">
      <c r="L89" s="5"/>
    </row>
    <row r="91" spans="12:13" x14ac:dyDescent="0.25">
      <c r="L91" s="3"/>
      <c r="M91" s="4"/>
    </row>
    <row r="93" spans="12:13" x14ac:dyDescent="0.25">
      <c r="L93" s="3"/>
      <c r="M93" s="4"/>
    </row>
    <row r="95" spans="12:13" x14ac:dyDescent="0.25">
      <c r="L95" s="3"/>
      <c r="M95" s="4"/>
    </row>
    <row r="104" spans="12:13" x14ac:dyDescent="0.25">
      <c r="L104" s="3"/>
      <c r="M104" s="4"/>
    </row>
    <row r="105" spans="12:13" x14ac:dyDescent="0.25">
      <c r="L105" s="3"/>
      <c r="M105" s="4"/>
    </row>
    <row r="107" spans="12:13" x14ac:dyDescent="0.25">
      <c r="L107" s="3"/>
      <c r="M107" s="4"/>
    </row>
    <row r="109" spans="12:13" x14ac:dyDescent="0.25">
      <c r="L109" s="3"/>
      <c r="M109" s="4"/>
    </row>
    <row r="110" spans="12:13" x14ac:dyDescent="0.25">
      <c r="L110" s="3"/>
      <c r="M110" s="4"/>
    </row>
    <row r="111" spans="12:13" x14ac:dyDescent="0.25">
      <c r="L111" s="3"/>
      <c r="M111" s="4"/>
    </row>
    <row r="112" spans="12:13" x14ac:dyDescent="0.25">
      <c r="L112" s="3"/>
      <c r="M112" s="4"/>
    </row>
    <row r="120" spans="12:13" x14ac:dyDescent="0.25">
      <c r="L120" s="5"/>
    </row>
    <row r="122" spans="12:13" x14ac:dyDescent="0.25">
      <c r="L122" s="5"/>
    </row>
    <row r="126" spans="12:13" x14ac:dyDescent="0.25">
      <c r="L126" s="5"/>
    </row>
    <row r="128" spans="12:13" x14ac:dyDescent="0.25">
      <c r="L128" s="9"/>
      <c r="M128" s="8"/>
    </row>
    <row r="129" spans="12:13" x14ac:dyDescent="0.25">
      <c r="L129" s="9"/>
      <c r="M129" s="8"/>
    </row>
    <row r="130" spans="12:13" x14ac:dyDescent="0.25">
      <c r="L130" s="9"/>
      <c r="M130" s="8"/>
    </row>
    <row r="132" spans="12:13" x14ac:dyDescent="0.25">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www.w3.org/XML/1998/namespac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Hovhannisyan, Hayk</cp:lastModifiedBy>
  <dcterms:created xsi:type="dcterms:W3CDTF">2006-09-16T00:00:00Z</dcterms:created>
  <dcterms:modified xsi:type="dcterms:W3CDTF">2021-02-09T00:08:48Z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