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3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5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robp_pge_com/Documents/07_WSPE/Resilience/ICF PSPS Impact model/"/>
    </mc:Choice>
  </mc:AlternateContent>
  <xr:revisionPtr revIDLastSave="0" documentId="8_{5DDD7E4A-0780-4823-9D79-110D75069521}" xr6:coauthVersionLast="45" xr6:coauthVersionMax="45" xr10:uidLastSave="{00000000-0000-0000-0000-000000000000}"/>
  <bookViews>
    <workbookView xWindow="-120" yWindow="-120" windowWidth="20730" windowHeight="11160" xr2:uid="{A1E0B970-E8B2-47C3-A309-882336D419E1}"/>
  </bookViews>
  <sheets>
    <sheet name="Locational PSPS framewor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'Locational PSPS framework'!$A$3:$P$383</definedName>
    <definedName name="_xlchart.v1.0" hidden="1">'Locational PSPS framework'!$A$4:$A$54</definedName>
    <definedName name="_xlchart.v1.1" hidden="1">'Locational PSPS framework'!$O$4:$O$54</definedName>
    <definedName name="_xlchart.v1.2" hidden="1">'Locational PSPS framework'!$A$4:$A$54</definedName>
    <definedName name="_xlchart.v1.3" hidden="1">'Locational PSPS framework'!$F$4:$F$54</definedName>
    <definedName name="_xlchart.v1.4" hidden="1">'Locational PSPS framework'!$A$4:$A$54</definedName>
    <definedName name="_xlchart.v1.5" hidden="1">'Locational PSPS framework'!$E$4:$E$54</definedName>
    <definedName name="_xlchart.v1.6" hidden="1">'Locational PSPS framework'!$A$4:$A$53</definedName>
    <definedName name="_xlchart.v1.7" hidden="1">'Locational PSPS framework'!$O$4:$O$53</definedName>
    <definedName name="_xlchart.v1.8" hidden="1">'Locational PSPS framework'!$A$4:$A$71</definedName>
    <definedName name="_xlchart.v1.9" hidden="1">'Locational PSPS framework'!$M$4:$M$71</definedName>
    <definedName name="ActMonth">[1]Summary!#REF!</definedName>
    <definedName name="Aggregate">[2]!Table3[#Data]</definedName>
    <definedName name="AreaOfOperations">[3]AOLookup!$A$1:$E$16</definedName>
    <definedName name="Bucket">#REF!</definedName>
    <definedName name="CC_Abbrev" comment="Control Center Abbreviations">#REF!</definedName>
    <definedName name="CC_Name" comment="Control Center Names">#REF!</definedName>
    <definedName name="CC_Table" comment="Control Center table for VLOOKUP">#REF!</definedName>
    <definedName name="CustCTbySub">[4]CustCTSubLU!$D$4:$G$730</definedName>
    <definedName name="CustTLineLookup">[4]TCustTLineLU!$D$4:$P$274</definedName>
    <definedName name="DATA1">#REF!</definedName>
    <definedName name="DATA10">'[5]PGAE South Maintenance'!#REF!</definedName>
    <definedName name="DATA11">'[5]PGAE South Maintenance'!#REF!</definedName>
    <definedName name="DATA12">#REF!</definedName>
    <definedName name="DATA13">#REF!</definedName>
    <definedName name="DATA14">'[5]PGAE South Maintenance'!#REF!</definedName>
    <definedName name="DATA15">'[5]PGAE South Maintenance'!#REF!</definedName>
    <definedName name="DATA16">'[6]Fresno Maintenance'!#REF!</definedName>
    <definedName name="DATA17">'[5]PGAE South Maintenance'!#REF!</definedName>
    <definedName name="DATA18">'[7]Fresno Test'!#REF!</definedName>
    <definedName name="DATA19">#REF!</definedName>
    <definedName name="DATA2">#REF!</definedName>
    <definedName name="DATA20">#REF!</definedName>
    <definedName name="DATA21">[8]CORRECTIVE!#REF!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'[5]PGAE South Maintenance'!#REF!</definedName>
    <definedName name="DATA7">'[5]PGAE South Maintenance'!#REF!</definedName>
    <definedName name="DATA8">'[5]PGAE South Maintenance'!#REF!</definedName>
    <definedName name="DATA9">'[6]Fresno Maintenance'!#REF!</definedName>
    <definedName name="DeliverabilityOptions">[9]Lists!#REF!</definedName>
    <definedName name="Discount_Rate">'[10]RSE Lite Model Inputs'!$C$2</definedName>
    <definedName name="EndMonth">#REF!</definedName>
    <definedName name="ETS">[4]SAP_ETS!$D$4:$I$969</definedName>
    <definedName name="ForCause">[11]Owner!#REF!</definedName>
    <definedName name="Month">#REF!</definedName>
    <definedName name="outagecausedetail">#REF!</definedName>
    <definedName name="outagecomment">#REF!</definedName>
    <definedName name="outageetl">#REF!</definedName>
    <definedName name="outagewindevent">#REF!</definedName>
    <definedName name="outagewiredown">#REF!</definedName>
    <definedName name="RA_Capacity">#REF!</definedName>
    <definedName name="relayed">#REF!</definedName>
    <definedName name="SchedulingID">#REF!</definedName>
    <definedName name="StartMonth">#REF!</definedName>
    <definedName name="Submittal">[12]Lists!$A$2:$A$3</definedName>
    <definedName name="TCustTlineLookup">[4]TCustTLineLU!$D$4:$P$275</definedName>
    <definedName name="TEST0">#REF!</definedName>
    <definedName name="TEST1">'[5]PGAE South Maintenance'!#REF!</definedName>
    <definedName name="TEST2">'[13]OPEN NOTIFICATIONS'!#REF!</definedName>
    <definedName name="TEST3">'[5]PGAE South Maintenance'!#REF!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Lines">#REF!</definedName>
    <definedName name="Zon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N4" i="1"/>
  <c r="B1" i="1" l="1"/>
  <c r="C81" i="1" l="1"/>
  <c r="C4" i="1"/>
  <c r="C310" i="1"/>
  <c r="C165" i="1"/>
  <c r="C372" i="1"/>
  <c r="C234" i="1"/>
  <c r="C364" i="1"/>
  <c r="C300" i="1"/>
  <c r="C292" i="1"/>
  <c r="C54" i="1"/>
  <c r="C380" i="1"/>
  <c r="C31" i="1"/>
  <c r="C249" i="1"/>
  <c r="C166" i="1"/>
  <c r="C356" i="1"/>
  <c r="C288" i="1"/>
  <c r="C68" i="1"/>
  <c r="C120" i="1"/>
  <c r="C304" i="1"/>
  <c r="C181" i="1"/>
  <c r="C191" i="1"/>
  <c r="C256" i="1"/>
  <c r="C284" i="1"/>
  <c r="C323" i="1"/>
  <c r="C309" i="1"/>
  <c r="C239" i="1"/>
  <c r="C175" i="1"/>
  <c r="C348" i="1"/>
  <c r="C233" i="1"/>
  <c r="C135" i="1"/>
  <c r="C339" i="1"/>
  <c r="C281" i="1"/>
  <c r="C183" i="1"/>
  <c r="C77" i="1"/>
  <c r="C193" i="1"/>
  <c r="C50" i="1"/>
  <c r="C102" i="1"/>
  <c r="C66" i="1"/>
  <c r="C89" i="1"/>
  <c r="C42" i="1"/>
  <c r="C9" i="1"/>
  <c r="C25" i="1"/>
  <c r="C112" i="1"/>
  <c r="C82" i="1"/>
  <c r="C93" i="1"/>
  <c r="C188" i="1"/>
  <c r="C210" i="1"/>
  <c r="C123" i="1"/>
  <c r="C197" i="1"/>
  <c r="C217" i="1"/>
  <c r="C196" i="1"/>
  <c r="C137" i="1"/>
  <c r="C94" i="1"/>
  <c r="C237" i="1"/>
  <c r="C153" i="1"/>
  <c r="C86" i="1"/>
  <c r="C170" i="1"/>
  <c r="C238" i="1"/>
  <c r="C180" i="1"/>
  <c r="C270" i="1"/>
  <c r="C221" i="1"/>
  <c r="C162" i="1"/>
  <c r="C252" i="1"/>
  <c r="C301" i="1"/>
  <c r="C277" i="1"/>
  <c r="C189" i="1"/>
  <c r="C202" i="1"/>
  <c r="C287" i="1"/>
  <c r="C294" i="1"/>
  <c r="C251" i="1"/>
  <c r="C269" i="1"/>
  <c r="C282" i="1"/>
  <c r="C245" i="1"/>
  <c r="C325" i="1"/>
  <c r="C316" i="1"/>
  <c r="C343" i="1"/>
  <c r="C349" i="1"/>
  <c r="C357" i="1"/>
  <c r="C365" i="1"/>
  <c r="C373" i="1"/>
  <c r="C381" i="1"/>
  <c r="C5" i="1"/>
  <c r="C18" i="1"/>
  <c r="C21" i="1"/>
  <c r="C78" i="1"/>
  <c r="C159" i="1"/>
  <c r="C147" i="1"/>
  <c r="C283" i="1"/>
  <c r="C186" i="1"/>
  <c r="C176" i="1"/>
  <c r="C213" i="1"/>
  <c r="C230" i="1"/>
  <c r="C228" i="1"/>
  <c r="C298" i="1"/>
  <c r="C136" i="1"/>
  <c r="C332" i="1"/>
  <c r="C370" i="1"/>
  <c r="C250" i="1"/>
  <c r="C49" i="1"/>
  <c r="C72" i="1"/>
  <c r="C41" i="1"/>
  <c r="C33" i="1"/>
  <c r="C116" i="1"/>
  <c r="C203" i="1"/>
  <c r="C152" i="1"/>
  <c r="C103" i="1"/>
  <c r="C155" i="1"/>
  <c r="C216" i="1"/>
  <c r="C274" i="1"/>
  <c r="C331" i="1"/>
  <c r="C308" i="1"/>
  <c r="C347" i="1"/>
  <c r="C363" i="1"/>
  <c r="C48" i="1"/>
  <c r="C56" i="1"/>
  <c r="C17" i="1"/>
  <c r="C80" i="1"/>
  <c r="C105" i="1"/>
  <c r="C70" i="1"/>
  <c r="C229" i="1"/>
  <c r="C60" i="1"/>
  <c r="C61" i="1"/>
  <c r="C124" i="1"/>
  <c r="C35" i="1"/>
  <c r="C73" i="1"/>
  <c r="C28" i="1"/>
  <c r="C29" i="1"/>
  <c r="C98" i="1"/>
  <c r="C30" i="1"/>
  <c r="C83" i="1"/>
  <c r="C69" i="1"/>
  <c r="C65" i="1"/>
  <c r="C222" i="1"/>
  <c r="C91" i="1"/>
  <c r="C141" i="1"/>
  <c r="C163" i="1"/>
  <c r="C232" i="1"/>
  <c r="C88" i="1"/>
  <c r="C39" i="1"/>
  <c r="C151" i="1"/>
  <c r="C97" i="1"/>
  <c r="C248" i="1"/>
  <c r="C157" i="1"/>
  <c r="C101" i="1"/>
  <c r="C67" i="1"/>
  <c r="C276" i="1"/>
  <c r="C200" i="1"/>
  <c r="C199" i="1"/>
  <c r="C208" i="1"/>
  <c r="C253" i="1"/>
  <c r="C296" i="1"/>
  <c r="C154" i="1"/>
  <c r="C312" i="1"/>
  <c r="C241" i="1"/>
  <c r="C273" i="1"/>
  <c r="C306" i="1"/>
  <c r="C317" i="1"/>
  <c r="C336" i="1"/>
  <c r="C289" i="1"/>
  <c r="C335" i="1"/>
  <c r="C346" i="1"/>
  <c r="C350" i="1"/>
  <c r="C358" i="1"/>
  <c r="C366" i="1"/>
  <c r="C374" i="1"/>
  <c r="C382" i="1"/>
  <c r="C11" i="1"/>
  <c r="C244" i="1"/>
  <c r="C354" i="1"/>
  <c r="C7" i="1"/>
  <c r="C122" i="1"/>
  <c r="C260" i="1"/>
  <c r="C57" i="1"/>
  <c r="C212" i="1"/>
  <c r="C215" i="1"/>
  <c r="C220" i="1"/>
  <c r="C173" i="1"/>
  <c r="C126" i="1"/>
  <c r="C46" i="1"/>
  <c r="C76" i="1"/>
  <c r="C10" i="1"/>
  <c r="C55" i="1"/>
  <c r="C44" i="1"/>
  <c r="C85" i="1"/>
  <c r="C52" i="1"/>
  <c r="C148" i="1"/>
  <c r="C62" i="1"/>
  <c r="C127" i="1"/>
  <c r="C129" i="1"/>
  <c r="C205" i="1"/>
  <c r="C90" i="1"/>
  <c r="C207" i="1"/>
  <c r="C246" i="1"/>
  <c r="C164" i="1"/>
  <c r="C285" i="1"/>
  <c r="C150" i="1"/>
  <c r="C121" i="1"/>
  <c r="C236" i="1"/>
  <c r="C319" i="1"/>
  <c r="C225" i="1"/>
  <c r="C184" i="1"/>
  <c r="C280" i="1"/>
  <c r="C266" i="1"/>
  <c r="C295" i="1"/>
  <c r="C211" i="1"/>
  <c r="C267" i="1"/>
  <c r="C240" i="1"/>
  <c r="C263" i="1"/>
  <c r="C259" i="1"/>
  <c r="C235" i="1"/>
  <c r="C305" i="1"/>
  <c r="C293" i="1"/>
  <c r="C344" i="1"/>
  <c r="C324" i="1"/>
  <c r="C333" i="1"/>
  <c r="C224" i="1"/>
  <c r="C351" i="1"/>
  <c r="C359" i="1"/>
  <c r="C367" i="1"/>
  <c r="C375" i="1"/>
  <c r="C383" i="1"/>
  <c r="C16" i="1"/>
  <c r="C174" i="1"/>
  <c r="C226" i="1"/>
  <c r="C190" i="1"/>
  <c r="C299" i="1"/>
  <c r="C338" i="1"/>
  <c r="C111" i="1"/>
  <c r="C110" i="1"/>
  <c r="C318" i="1"/>
  <c r="C204" i="1"/>
  <c r="C315" i="1"/>
  <c r="C275" i="1"/>
  <c r="C71" i="1"/>
  <c r="C119" i="1"/>
  <c r="C143" i="1"/>
  <c r="C247" i="1"/>
  <c r="C219" i="1"/>
  <c r="C114" i="1"/>
  <c r="C37" i="1"/>
  <c r="C20" i="1"/>
  <c r="C13" i="1"/>
  <c r="C8" i="1"/>
  <c r="C74" i="1"/>
  <c r="C75" i="1"/>
  <c r="C45" i="1"/>
  <c r="C64" i="1"/>
  <c r="C23" i="1"/>
  <c r="C12" i="1"/>
  <c r="C156" i="1"/>
  <c r="C117" i="1"/>
  <c r="C171" i="1"/>
  <c r="C118" i="1"/>
  <c r="C179" i="1"/>
  <c r="C125" i="1"/>
  <c r="C22" i="1"/>
  <c r="C192" i="1"/>
  <c r="C146" i="1"/>
  <c r="C108" i="1"/>
  <c r="C178" i="1"/>
  <c r="C145" i="1"/>
  <c r="C227" i="1"/>
  <c r="C167" i="1"/>
  <c r="C218" i="1"/>
  <c r="C264" i="1"/>
  <c r="C223" i="1"/>
  <c r="C290" i="1"/>
  <c r="C320" i="1"/>
  <c r="C286" i="1"/>
  <c r="C206" i="1"/>
  <c r="C278" i="1"/>
  <c r="C257" i="1"/>
  <c r="C326" i="1"/>
  <c r="C321" i="1"/>
  <c r="C329" i="1"/>
  <c r="C313" i="1"/>
  <c r="C328" i="1"/>
  <c r="C327" i="1"/>
  <c r="C352" i="1"/>
  <c r="C360" i="1"/>
  <c r="C368" i="1"/>
  <c r="C376" i="1"/>
  <c r="C84" i="1"/>
  <c r="C140" i="1"/>
  <c r="C19" i="1"/>
  <c r="C47" i="1"/>
  <c r="C104" i="1"/>
  <c r="C63" i="1"/>
  <c r="C134" i="1"/>
  <c r="C303" i="1"/>
  <c r="C182" i="1"/>
  <c r="C177" i="1"/>
  <c r="C242" i="1"/>
  <c r="C209" i="1"/>
  <c r="C337" i="1"/>
  <c r="C345" i="1"/>
  <c r="C362" i="1"/>
  <c r="C265" i="1"/>
  <c r="C38" i="1"/>
  <c r="C6" i="1"/>
  <c r="C133" i="1"/>
  <c r="C36" i="1"/>
  <c r="C92" i="1"/>
  <c r="C231" i="1"/>
  <c r="C128" i="1"/>
  <c r="C107" i="1"/>
  <c r="C99" i="1"/>
  <c r="C160" i="1"/>
  <c r="C198" i="1"/>
  <c r="C311" i="1"/>
  <c r="C268" i="1"/>
  <c r="C279" i="1"/>
  <c r="C355" i="1"/>
  <c r="C379" i="1"/>
  <c r="C115" i="1"/>
  <c r="C26" i="1"/>
  <c r="C24" i="1"/>
  <c r="C27" i="1"/>
  <c r="C34" i="1"/>
  <c r="C106" i="1"/>
  <c r="C168" i="1"/>
  <c r="C169" i="1"/>
  <c r="C158" i="1"/>
  <c r="C87" i="1"/>
  <c r="C40" i="1"/>
  <c r="C14" i="1"/>
  <c r="C43" i="1"/>
  <c r="C32" i="1"/>
  <c r="C58" i="1"/>
  <c r="C95" i="1"/>
  <c r="C109" i="1"/>
  <c r="C53" i="1"/>
  <c r="C100" i="1"/>
  <c r="C195" i="1"/>
  <c r="C144" i="1"/>
  <c r="C161" i="1"/>
  <c r="C51" i="1"/>
  <c r="C130" i="1"/>
  <c r="C131" i="1"/>
  <c r="C79" i="1"/>
  <c r="C59" i="1"/>
  <c r="C149" i="1"/>
  <c r="C255" i="1"/>
  <c r="C187" i="1"/>
  <c r="C291" i="1"/>
  <c r="C194" i="1"/>
  <c r="C185" i="1"/>
  <c r="C172" i="1"/>
  <c r="C142" i="1"/>
  <c r="C214" i="1"/>
  <c r="C307" i="1"/>
  <c r="C139" i="1"/>
  <c r="C302" i="1"/>
  <c r="C271" i="1"/>
  <c r="C201" i="1"/>
  <c r="C258" i="1"/>
  <c r="C330" i="1"/>
  <c r="C341" i="1"/>
  <c r="C322" i="1"/>
  <c r="C334" i="1"/>
  <c r="C314" i="1"/>
  <c r="C340" i="1"/>
  <c r="C353" i="1"/>
  <c r="C361" i="1"/>
  <c r="C369" i="1"/>
  <c r="C377" i="1"/>
  <c r="C261" i="1"/>
  <c r="C138" i="1"/>
  <c r="C132" i="1"/>
  <c r="C243" i="1"/>
  <c r="C113" i="1"/>
  <c r="C342" i="1"/>
  <c r="C297" i="1"/>
  <c r="C378" i="1"/>
  <c r="C15" i="1"/>
  <c r="C96" i="1"/>
  <c r="C272" i="1"/>
  <c r="C254" i="1"/>
  <c r="C371" i="1"/>
  <c r="C262" i="1"/>
  <c r="K380" i="1"/>
  <c r="L379" i="1"/>
  <c r="L158" i="1"/>
  <c r="L374" i="1"/>
  <c r="L76" i="1"/>
  <c r="L220" i="1"/>
  <c r="L372" i="1"/>
  <c r="K370" i="1"/>
  <c r="K369" i="1"/>
  <c r="L368" i="1"/>
  <c r="L362" i="1"/>
  <c r="L361" i="1"/>
  <c r="L353" i="1"/>
  <c r="L351" i="1"/>
  <c r="L350" i="1"/>
  <c r="K349" i="1"/>
  <c r="L348" i="1"/>
  <c r="L340" i="1"/>
  <c r="L327" i="1"/>
  <c r="L343" i="1"/>
  <c r="L191" i="1"/>
  <c r="L347" i="1"/>
  <c r="K345" i="1"/>
  <c r="L314" i="1"/>
  <c r="L328" i="1"/>
  <c r="K333" i="1"/>
  <c r="L335" i="1"/>
  <c r="K316" i="1"/>
  <c r="L323" i="1"/>
  <c r="K124" i="1"/>
  <c r="K332" i="1"/>
  <c r="K313" i="1"/>
  <c r="L261" i="1"/>
  <c r="L324" i="1"/>
  <c r="L289" i="1"/>
  <c r="L169" i="1"/>
  <c r="L336" i="1"/>
  <c r="L321" i="1"/>
  <c r="L282" i="1"/>
  <c r="K215" i="1"/>
  <c r="K305" i="1"/>
  <c r="L306" i="1"/>
  <c r="L269" i="1"/>
  <c r="L258" i="1"/>
  <c r="L235" i="1"/>
  <c r="L273" i="1"/>
  <c r="L251" i="1"/>
  <c r="K299" i="1"/>
  <c r="L294" i="1"/>
  <c r="K331" i="1"/>
  <c r="L209" i="1"/>
  <c r="L287" i="1"/>
  <c r="K193" i="1"/>
  <c r="L302" i="1"/>
  <c r="K286" i="1"/>
  <c r="K320" i="1"/>
  <c r="L267" i="1"/>
  <c r="K189" i="1"/>
  <c r="L211" i="1"/>
  <c r="L253" i="1"/>
  <c r="K277" i="1"/>
  <c r="L262" i="1"/>
  <c r="K122" i="1"/>
  <c r="L242" i="1"/>
  <c r="K223" i="1"/>
  <c r="L295" i="1"/>
  <c r="L166" i="1"/>
  <c r="K198" i="1"/>
  <c r="L266" i="1"/>
  <c r="L172" i="1"/>
  <c r="L280" i="1"/>
  <c r="L68" i="1"/>
  <c r="K160" i="1"/>
  <c r="L185" i="1"/>
  <c r="L276" i="1"/>
  <c r="L115" i="1"/>
  <c r="L216" i="1"/>
  <c r="L230" i="1"/>
  <c r="K227" i="1"/>
  <c r="K225" i="1"/>
  <c r="L87" i="1"/>
  <c r="L270" i="1"/>
  <c r="L135" i="1"/>
  <c r="L145" i="1"/>
  <c r="L319" i="1"/>
  <c r="L239" i="1"/>
  <c r="L155" i="1"/>
  <c r="K187" i="1"/>
  <c r="L178" i="1"/>
  <c r="L236" i="1"/>
  <c r="L238" i="1"/>
  <c r="L183" i="1"/>
  <c r="L255" i="1"/>
  <c r="L73" i="1"/>
  <c r="L248" i="1"/>
  <c r="K107" i="1"/>
  <c r="L176" i="1"/>
  <c r="L149" i="1"/>
  <c r="L146" i="1"/>
  <c r="L150" i="1"/>
  <c r="L97" i="1"/>
  <c r="L234" i="1"/>
  <c r="L103" i="1"/>
  <c r="L182" i="1"/>
  <c r="L192" i="1"/>
  <c r="L285" i="1"/>
  <c r="L151" i="1"/>
  <c r="L54" i="1"/>
  <c r="L318" i="1"/>
  <c r="L226" i="1"/>
  <c r="L79" i="1"/>
  <c r="L39" i="1"/>
  <c r="L120" i="1"/>
  <c r="L128" i="1"/>
  <c r="L186" i="1"/>
  <c r="L89" i="1"/>
  <c r="L40" i="1"/>
  <c r="L88" i="1"/>
  <c r="K94" i="1"/>
  <c r="L233" i="1"/>
  <c r="L152" i="1"/>
  <c r="L179" i="1"/>
  <c r="L232" i="1"/>
  <c r="L137" i="1"/>
  <c r="L284" i="1"/>
  <c r="L283" i="1"/>
  <c r="L51" i="1"/>
  <c r="K118" i="1"/>
  <c r="L163" i="1"/>
  <c r="L140" i="1"/>
  <c r="L168" i="1"/>
  <c r="L231" i="1"/>
  <c r="K134" i="1"/>
  <c r="L161" i="1"/>
  <c r="K114" i="1"/>
  <c r="L66" i="1"/>
  <c r="L141" i="1"/>
  <c r="L143" i="1"/>
  <c r="L81" i="1"/>
  <c r="K116" i="1"/>
  <c r="K212" i="1"/>
  <c r="L117" i="1"/>
  <c r="L129" i="1"/>
  <c r="L91" i="1"/>
  <c r="L61" i="1"/>
  <c r="L197" i="1"/>
  <c r="L57" i="1"/>
  <c r="L147" i="1"/>
  <c r="L195" i="1"/>
  <c r="L26" i="1"/>
  <c r="K156" i="1"/>
  <c r="L46" i="1"/>
  <c r="L127" i="1"/>
  <c r="L222" i="1"/>
  <c r="L38" i="1"/>
  <c r="L123" i="1"/>
  <c r="L110" i="1"/>
  <c r="L100" i="1"/>
  <c r="L12" i="1"/>
  <c r="L70" i="1"/>
  <c r="L65" i="1"/>
  <c r="L210" i="1"/>
  <c r="L105" i="1"/>
  <c r="L174" i="1"/>
  <c r="L53" i="1"/>
  <c r="L23" i="1"/>
  <c r="L148" i="1"/>
  <c r="L69" i="1"/>
  <c r="L34" i="1"/>
  <c r="L19" i="1"/>
  <c r="L35" i="1"/>
  <c r="L159" i="1"/>
  <c r="L77" i="1"/>
  <c r="L84" i="1"/>
  <c r="K111" i="1"/>
  <c r="L109" i="1"/>
  <c r="L64" i="1"/>
  <c r="L52" i="1"/>
  <c r="L83" i="1"/>
  <c r="L93" i="1"/>
  <c r="L60" i="1"/>
  <c r="L104" i="1"/>
  <c r="L18" i="1"/>
  <c r="K20" i="1"/>
  <c r="L45" i="1"/>
  <c r="L82" i="1"/>
  <c r="L37" i="1"/>
  <c r="L44" i="1"/>
  <c r="L16" i="1"/>
  <c r="L32" i="1"/>
  <c r="L7" i="1"/>
  <c r="J1" i="1"/>
  <c r="K186" i="1" l="1"/>
  <c r="M186" i="1" s="1"/>
  <c r="L225" i="1"/>
  <c r="M225" i="1" s="1"/>
  <c r="K168" i="1"/>
  <c r="M168" i="1" s="1"/>
  <c r="K226" i="1"/>
  <c r="M226" i="1" s="1"/>
  <c r="K149" i="1"/>
  <c r="M149" i="1" s="1"/>
  <c r="K151" i="1"/>
  <c r="M151" i="1" s="1"/>
  <c r="K127" i="1"/>
  <c r="M127" i="1" s="1"/>
  <c r="K318" i="1"/>
  <c r="M318" i="1" s="1"/>
  <c r="L320" i="1"/>
  <c r="M320" i="1" s="1"/>
  <c r="L316" i="1"/>
  <c r="M316" i="1" s="1"/>
  <c r="L254" i="1"/>
  <c r="K254" i="1"/>
  <c r="L134" i="1"/>
  <c r="M134" i="1" s="1"/>
  <c r="L380" i="1"/>
  <c r="M380" i="1" s="1"/>
  <c r="K4" i="1"/>
  <c r="K236" i="1"/>
  <c r="M236" i="1" s="1"/>
  <c r="K54" i="1"/>
  <c r="M54" i="1" s="1"/>
  <c r="K255" i="1"/>
  <c r="M255" i="1" s="1"/>
  <c r="K23" i="1"/>
  <c r="M23" i="1" s="1"/>
  <c r="L212" i="1"/>
  <c r="M212" i="1" s="1"/>
  <c r="K283" i="1"/>
  <c r="M283" i="1" s="1"/>
  <c r="L187" i="1"/>
  <c r="M187" i="1" s="1"/>
  <c r="L111" i="1"/>
  <c r="M111" i="1" s="1"/>
  <c r="L118" i="1"/>
  <c r="M118" i="1" s="1"/>
  <c r="K220" i="1"/>
  <c r="M220" i="1" s="1"/>
  <c r="K233" i="1"/>
  <c r="M233" i="1" s="1"/>
  <c r="K302" i="1"/>
  <c r="M302" i="1" s="1"/>
  <c r="K79" i="1"/>
  <c r="M79" i="1" s="1"/>
  <c r="L160" i="1"/>
  <c r="M160" i="1" s="1"/>
  <c r="L193" i="1"/>
  <c r="M193" i="1" s="1"/>
  <c r="K105" i="1"/>
  <c r="M105" i="1" s="1"/>
  <c r="K109" i="1"/>
  <c r="M109" i="1" s="1"/>
  <c r="L116" i="1"/>
  <c r="M116" i="1" s="1"/>
  <c r="L369" i="1"/>
  <c r="M369" i="1" s="1"/>
  <c r="L27" i="1"/>
  <c r="K27" i="1"/>
  <c r="L67" i="1"/>
  <c r="K67" i="1"/>
  <c r="K315" i="1"/>
  <c r="L315" i="1"/>
  <c r="K354" i="1"/>
  <c r="L354" i="1"/>
  <c r="L288" i="1"/>
  <c r="K288" i="1"/>
  <c r="L157" i="1"/>
  <c r="K157" i="1"/>
  <c r="L325" i="1"/>
  <c r="K325" i="1"/>
  <c r="K70" i="1"/>
  <c r="M70" i="1" s="1"/>
  <c r="K129" i="1"/>
  <c r="M129" i="1" s="1"/>
  <c r="K234" i="1"/>
  <c r="M234" i="1" s="1"/>
  <c r="K176" i="1"/>
  <c r="M176" i="1" s="1"/>
  <c r="K178" i="1"/>
  <c r="M178" i="1" s="1"/>
  <c r="K34" i="1"/>
  <c r="M34" i="1" s="1"/>
  <c r="K110" i="1"/>
  <c r="M110" i="1" s="1"/>
  <c r="K26" i="1"/>
  <c r="M26" i="1" s="1"/>
  <c r="K40" i="1"/>
  <c r="M40" i="1" s="1"/>
  <c r="K248" i="1"/>
  <c r="M248" i="1" s="1"/>
  <c r="K266" i="1"/>
  <c r="M266" i="1" s="1"/>
  <c r="K211" i="1"/>
  <c r="M211" i="1" s="1"/>
  <c r="K209" i="1"/>
  <c r="M209" i="1" s="1"/>
  <c r="K269" i="1"/>
  <c r="M269" i="1" s="1"/>
  <c r="K324" i="1"/>
  <c r="M324" i="1" s="1"/>
  <c r="K191" i="1"/>
  <c r="M191" i="1" s="1"/>
  <c r="K222" i="1"/>
  <c r="M222" i="1" s="1"/>
  <c r="K117" i="1"/>
  <c r="M117" i="1" s="1"/>
  <c r="K140" i="1"/>
  <c r="M140" i="1" s="1"/>
  <c r="K183" i="1"/>
  <c r="M183" i="1" s="1"/>
  <c r="K239" i="1"/>
  <c r="M239" i="1" s="1"/>
  <c r="K172" i="1"/>
  <c r="M172" i="1" s="1"/>
  <c r="K287" i="1"/>
  <c r="M287" i="1" s="1"/>
  <c r="L332" i="1"/>
  <c r="M332" i="1" s="1"/>
  <c r="K368" i="1"/>
  <c r="M368" i="1" s="1"/>
  <c r="L20" i="1"/>
  <c r="M20" i="1" s="1"/>
  <c r="K93" i="1"/>
  <c r="M93" i="1" s="1"/>
  <c r="L156" i="1"/>
  <c r="M156" i="1" s="1"/>
  <c r="K143" i="1"/>
  <c r="M143" i="1" s="1"/>
  <c r="K128" i="1"/>
  <c r="M128" i="1" s="1"/>
  <c r="K115" i="1"/>
  <c r="M115" i="1" s="1"/>
  <c r="K166" i="1"/>
  <c r="M166" i="1" s="1"/>
  <c r="K295" i="1"/>
  <c r="M295" i="1" s="1"/>
  <c r="L349" i="1"/>
  <c r="M349" i="1" s="1"/>
  <c r="K13" i="1"/>
  <c r="L13" i="1"/>
  <c r="L298" i="1"/>
  <c r="K298" i="1"/>
  <c r="L95" i="1"/>
  <c r="K95" i="1"/>
  <c r="L162" i="1"/>
  <c r="K162" i="1"/>
  <c r="L296" i="1"/>
  <c r="K296" i="1"/>
  <c r="L188" i="1"/>
  <c r="K188" i="1"/>
  <c r="L217" i="1"/>
  <c r="K217" i="1"/>
  <c r="L202" i="1"/>
  <c r="K202" i="1"/>
  <c r="K241" i="1"/>
  <c r="L241" i="1"/>
  <c r="K252" i="1"/>
  <c r="L252" i="1"/>
  <c r="L264" i="1"/>
  <c r="K264" i="1"/>
  <c r="K133" i="1"/>
  <c r="L133" i="1"/>
  <c r="K359" i="1"/>
  <c r="L359" i="1"/>
  <c r="L257" i="1"/>
  <c r="K257" i="1"/>
  <c r="L56" i="1"/>
  <c r="K56" i="1"/>
  <c r="K159" i="1"/>
  <c r="M159" i="1" s="1"/>
  <c r="K210" i="1"/>
  <c r="M210" i="1" s="1"/>
  <c r="K61" i="1"/>
  <c r="M61" i="1" s="1"/>
  <c r="K161" i="1"/>
  <c r="M161" i="1" s="1"/>
  <c r="K231" i="1"/>
  <c r="M231" i="1" s="1"/>
  <c r="K163" i="1"/>
  <c r="M163" i="1" s="1"/>
  <c r="K182" i="1"/>
  <c r="M182" i="1" s="1"/>
  <c r="K238" i="1"/>
  <c r="M238" i="1" s="1"/>
  <c r="K135" i="1"/>
  <c r="M135" i="1" s="1"/>
  <c r="K280" i="1"/>
  <c r="M280" i="1" s="1"/>
  <c r="L305" i="1"/>
  <c r="M305" i="1" s="1"/>
  <c r="L333" i="1"/>
  <c r="M333" i="1" s="1"/>
  <c r="K83" i="1"/>
  <c r="M83" i="1" s="1"/>
  <c r="K53" i="1"/>
  <c r="M53" i="1" s="1"/>
  <c r="K12" i="1"/>
  <c r="M12" i="1" s="1"/>
  <c r="K81" i="1"/>
  <c r="M81" i="1" s="1"/>
  <c r="K284" i="1"/>
  <c r="M284" i="1" s="1"/>
  <c r="K120" i="1"/>
  <c r="M120" i="1" s="1"/>
  <c r="K97" i="1"/>
  <c r="M97" i="1" s="1"/>
  <c r="K87" i="1"/>
  <c r="M87" i="1" s="1"/>
  <c r="L223" i="1"/>
  <c r="M223" i="1" s="1"/>
  <c r="L122" i="1"/>
  <c r="M122" i="1" s="1"/>
  <c r="L286" i="1"/>
  <c r="M286" i="1" s="1"/>
  <c r="K306" i="1"/>
  <c r="M306" i="1" s="1"/>
  <c r="L124" i="1"/>
  <c r="M124" i="1" s="1"/>
  <c r="L370" i="1"/>
  <c r="M370" i="1" s="1"/>
  <c r="K76" i="1"/>
  <c r="M76" i="1" s="1"/>
  <c r="K179" i="1"/>
  <c r="M179" i="1" s="1"/>
  <c r="K89" i="1"/>
  <c r="M89" i="1" s="1"/>
  <c r="K362" i="1"/>
  <c r="M362" i="1" s="1"/>
  <c r="I1" i="1"/>
  <c r="K57" i="1"/>
  <c r="M57" i="1" s="1"/>
  <c r="K91" i="1"/>
  <c r="K335" i="1"/>
  <c r="M335" i="1" s="1"/>
  <c r="K379" i="1"/>
  <c r="M379" i="1" s="1"/>
  <c r="L28" i="1"/>
  <c r="K28" i="1"/>
  <c r="L43" i="1"/>
  <c r="K43" i="1"/>
  <c r="L24" i="1"/>
  <c r="K24" i="1"/>
  <c r="K58" i="1"/>
  <c r="L58" i="1"/>
  <c r="L11" i="1"/>
  <c r="K11" i="1"/>
  <c r="L21" i="1"/>
  <c r="K21" i="1"/>
  <c r="L25" i="1"/>
  <c r="K25" i="1"/>
  <c r="L47" i="1"/>
  <c r="K47" i="1"/>
  <c r="L31" i="1"/>
  <c r="K31" i="1"/>
  <c r="L55" i="1"/>
  <c r="K55" i="1"/>
  <c r="L17" i="1"/>
  <c r="K17" i="1"/>
  <c r="L85" i="1"/>
  <c r="K85" i="1"/>
  <c r="L14" i="1"/>
  <c r="K14" i="1"/>
  <c r="L119" i="1"/>
  <c r="K119" i="1"/>
  <c r="L6" i="1"/>
  <c r="K6" i="1"/>
  <c r="K29" i="1"/>
  <c r="L29" i="1"/>
  <c r="L72" i="1"/>
  <c r="K72" i="1"/>
  <c r="L75" i="1"/>
  <c r="K75" i="1"/>
  <c r="L80" i="1"/>
  <c r="K80" i="1"/>
  <c r="K10" i="1"/>
  <c r="L10" i="1"/>
  <c r="K74" i="1"/>
  <c r="L74" i="1"/>
  <c r="L112" i="1"/>
  <c r="K112" i="1"/>
  <c r="L78" i="1"/>
  <c r="K78" i="1"/>
  <c r="L30" i="1"/>
  <c r="K30" i="1"/>
  <c r="K5" i="1"/>
  <c r="L5" i="1"/>
  <c r="K8" i="1"/>
  <c r="L8" i="1"/>
  <c r="K15" i="1"/>
  <c r="L15" i="1"/>
  <c r="K48" i="1"/>
  <c r="L48" i="1"/>
  <c r="L50" i="1"/>
  <c r="K50" i="1"/>
  <c r="L9" i="1"/>
  <c r="K9" i="1"/>
  <c r="K98" i="1"/>
  <c r="L98" i="1"/>
  <c r="L41" i="1"/>
  <c r="K41" i="1"/>
  <c r="K32" i="1"/>
  <c r="K44" i="1"/>
  <c r="M44" i="1" s="1"/>
  <c r="K37" i="1"/>
  <c r="M37" i="1" s="1"/>
  <c r="K82" i="1"/>
  <c r="M82" i="1" s="1"/>
  <c r="K18" i="1"/>
  <c r="M18" i="1" s="1"/>
  <c r="K52" i="1"/>
  <c r="M52" i="1" s="1"/>
  <c r="K84" i="1"/>
  <c r="M84" i="1" s="1"/>
  <c r="K35" i="1"/>
  <c r="M35" i="1" s="1"/>
  <c r="K148" i="1"/>
  <c r="M148" i="1" s="1"/>
  <c r="K174" i="1"/>
  <c r="M174" i="1" s="1"/>
  <c r="K195" i="1"/>
  <c r="M195" i="1" s="1"/>
  <c r="L196" i="1"/>
  <c r="K196" i="1"/>
  <c r="L184" i="1"/>
  <c r="K184" i="1"/>
  <c r="L303" i="1"/>
  <c r="K303" i="1"/>
  <c r="K7" i="1"/>
  <c r="M7" i="1" s="1"/>
  <c r="K16" i="1"/>
  <c r="M16" i="1" s="1"/>
  <c r="G1" i="1"/>
  <c r="K104" i="1"/>
  <c r="M104" i="1" s="1"/>
  <c r="L205" i="1"/>
  <c r="K205" i="1"/>
  <c r="L125" i="1"/>
  <c r="K125" i="1"/>
  <c r="L22" i="1"/>
  <c r="K22" i="1"/>
  <c r="L62" i="1"/>
  <c r="K62" i="1"/>
  <c r="K100" i="1"/>
  <c r="M100" i="1" s="1"/>
  <c r="K38" i="1"/>
  <c r="M38" i="1" s="1"/>
  <c r="K46" i="1"/>
  <c r="M46" i="1" s="1"/>
  <c r="L106" i="1"/>
  <c r="K106" i="1"/>
  <c r="K197" i="1"/>
  <c r="M197" i="1" s="1"/>
  <c r="M91" i="1"/>
  <c r="L144" i="1"/>
  <c r="K144" i="1"/>
  <c r="L71" i="1"/>
  <c r="K71" i="1"/>
  <c r="L36" i="1"/>
  <c r="K36" i="1"/>
  <c r="L175" i="1"/>
  <c r="K175" i="1"/>
  <c r="L214" i="1"/>
  <c r="K214" i="1"/>
  <c r="D1" i="1"/>
  <c r="K60" i="1"/>
  <c r="M60" i="1" s="1"/>
  <c r="K69" i="1"/>
  <c r="M69" i="1" s="1"/>
  <c r="L33" i="1"/>
  <c r="K33" i="1"/>
  <c r="L171" i="1"/>
  <c r="K171" i="1"/>
  <c r="L130" i="1"/>
  <c r="K130" i="1"/>
  <c r="K45" i="1"/>
  <c r="M45" i="1" s="1"/>
  <c r="K64" i="1"/>
  <c r="M64" i="1" s="1"/>
  <c r="K77" i="1"/>
  <c r="M77" i="1" s="1"/>
  <c r="K19" i="1"/>
  <c r="M19" i="1" s="1"/>
  <c r="K65" i="1"/>
  <c r="M65" i="1" s="1"/>
  <c r="L63" i="1"/>
  <c r="K63" i="1"/>
  <c r="K123" i="1"/>
  <c r="M123" i="1" s="1"/>
  <c r="L102" i="1"/>
  <c r="K102" i="1"/>
  <c r="L92" i="1"/>
  <c r="K92" i="1"/>
  <c r="L42" i="1"/>
  <c r="K42" i="1"/>
  <c r="L138" i="1"/>
  <c r="K138" i="1"/>
  <c r="L164" i="1"/>
  <c r="K164" i="1"/>
  <c r="L207" i="1"/>
  <c r="K207" i="1"/>
  <c r="L94" i="1"/>
  <c r="M94" i="1" s="1"/>
  <c r="L246" i="1"/>
  <c r="K246" i="1"/>
  <c r="L59" i="1"/>
  <c r="K59" i="1"/>
  <c r="L132" i="1"/>
  <c r="K132" i="1"/>
  <c r="L213" i="1"/>
  <c r="K213" i="1"/>
  <c r="L101" i="1"/>
  <c r="K101" i="1"/>
  <c r="L291" i="1"/>
  <c r="K291" i="1"/>
  <c r="L194" i="1"/>
  <c r="K194" i="1"/>
  <c r="L237" i="1"/>
  <c r="K237" i="1"/>
  <c r="L153" i="1"/>
  <c r="K153" i="1"/>
  <c r="L170" i="1"/>
  <c r="K170" i="1"/>
  <c r="K66" i="1"/>
  <c r="M66" i="1" s="1"/>
  <c r="L114" i="1"/>
  <c r="M114" i="1" s="1"/>
  <c r="K51" i="1"/>
  <c r="M51" i="1" s="1"/>
  <c r="K103" i="1"/>
  <c r="M103" i="1" s="1"/>
  <c r="L107" i="1"/>
  <c r="M107" i="1" s="1"/>
  <c r="L250" i="1"/>
  <c r="K250" i="1"/>
  <c r="L177" i="1"/>
  <c r="K177" i="1"/>
  <c r="L142" i="1"/>
  <c r="K142" i="1"/>
  <c r="K141" i="1"/>
  <c r="M141" i="1" s="1"/>
  <c r="L203" i="1"/>
  <c r="K203" i="1"/>
  <c r="K232" i="1"/>
  <c r="M232" i="1" s="1"/>
  <c r="K152" i="1"/>
  <c r="M152" i="1" s="1"/>
  <c r="K88" i="1"/>
  <c r="M88" i="1" s="1"/>
  <c r="K192" i="1"/>
  <c r="M192" i="1" s="1"/>
  <c r="L86" i="1"/>
  <c r="K86" i="1"/>
  <c r="K146" i="1"/>
  <c r="M146" i="1" s="1"/>
  <c r="L121" i="1"/>
  <c r="K121" i="1"/>
  <c r="L181" i="1"/>
  <c r="K181" i="1"/>
  <c r="L167" i="1"/>
  <c r="K167" i="1"/>
  <c r="K147" i="1"/>
  <c r="M147" i="1" s="1"/>
  <c r="L90" i="1"/>
  <c r="K90" i="1"/>
  <c r="L180" i="1"/>
  <c r="K180" i="1"/>
  <c r="K270" i="1"/>
  <c r="M270" i="1" s="1"/>
  <c r="L227" i="1"/>
  <c r="M227" i="1" s="1"/>
  <c r="K218" i="1"/>
  <c r="L218" i="1"/>
  <c r="L228" i="1"/>
  <c r="K228" i="1"/>
  <c r="L131" i="1"/>
  <c r="K131" i="1"/>
  <c r="L165" i="1"/>
  <c r="K165" i="1"/>
  <c r="L99" i="1"/>
  <c r="K99" i="1"/>
  <c r="L96" i="1"/>
  <c r="K96" i="1"/>
  <c r="K137" i="1"/>
  <c r="M137" i="1" s="1"/>
  <c r="K39" i="1"/>
  <c r="M39" i="1" s="1"/>
  <c r="K285" i="1"/>
  <c r="M285" i="1" s="1"/>
  <c r="K150" i="1"/>
  <c r="M150" i="1" s="1"/>
  <c r="L108" i="1"/>
  <c r="K108" i="1"/>
  <c r="L221" i="1"/>
  <c r="K221" i="1"/>
  <c r="L200" i="1"/>
  <c r="K200" i="1"/>
  <c r="L190" i="1"/>
  <c r="K190" i="1"/>
  <c r="L301" i="1"/>
  <c r="K301" i="1"/>
  <c r="L244" i="1"/>
  <c r="K244" i="1"/>
  <c r="L311" i="1"/>
  <c r="K311" i="1"/>
  <c r="K154" i="1"/>
  <c r="L154" i="1"/>
  <c r="K185" i="1"/>
  <c r="M185" i="1" s="1"/>
  <c r="L198" i="1"/>
  <c r="M198" i="1" s="1"/>
  <c r="K263" i="1"/>
  <c r="L263" i="1"/>
  <c r="K145" i="1"/>
  <c r="M145" i="1" s="1"/>
  <c r="K276" i="1"/>
  <c r="M276" i="1" s="1"/>
  <c r="L292" i="1"/>
  <c r="K292" i="1"/>
  <c r="L208" i="1"/>
  <c r="K208" i="1"/>
  <c r="L277" i="1"/>
  <c r="M277" i="1" s="1"/>
  <c r="L309" i="1"/>
  <c r="K309" i="1"/>
  <c r="L272" i="1"/>
  <c r="K272" i="1"/>
  <c r="K73" i="1"/>
  <c r="M73" i="1" s="1"/>
  <c r="K319" i="1"/>
  <c r="M319" i="1" s="1"/>
  <c r="L243" i="1"/>
  <c r="K243" i="1"/>
  <c r="L274" i="1"/>
  <c r="K274" i="1"/>
  <c r="L139" i="1"/>
  <c r="K139" i="1"/>
  <c r="K216" i="1"/>
  <c r="M216" i="1" s="1"/>
  <c r="K68" i="1"/>
  <c r="M68" i="1" s="1"/>
  <c r="L290" i="1"/>
  <c r="K290" i="1"/>
  <c r="L330" i="1"/>
  <c r="K330" i="1"/>
  <c r="K155" i="1"/>
  <c r="M155" i="1" s="1"/>
  <c r="K230" i="1"/>
  <c r="M230" i="1" s="1"/>
  <c r="L199" i="1"/>
  <c r="K199" i="1"/>
  <c r="K262" i="1"/>
  <c r="M262" i="1" s="1"/>
  <c r="K253" i="1"/>
  <c r="M253" i="1" s="1"/>
  <c r="L113" i="1"/>
  <c r="K113" i="1"/>
  <c r="L229" i="1"/>
  <c r="K229" i="1"/>
  <c r="L271" i="1"/>
  <c r="K271" i="1"/>
  <c r="L204" i="1"/>
  <c r="K204" i="1"/>
  <c r="L307" i="1"/>
  <c r="K307" i="1"/>
  <c r="L304" i="1"/>
  <c r="K304" i="1"/>
  <c r="L224" i="1"/>
  <c r="K224" i="1"/>
  <c r="L240" i="1"/>
  <c r="K240" i="1"/>
  <c r="L337" i="1"/>
  <c r="K337" i="1"/>
  <c r="L136" i="1"/>
  <c r="K136" i="1"/>
  <c r="L256" i="1"/>
  <c r="K256" i="1"/>
  <c r="L312" i="1"/>
  <c r="K312" i="1"/>
  <c r="K206" i="1"/>
  <c r="L206" i="1"/>
  <c r="L331" i="1"/>
  <c r="M331" i="1" s="1"/>
  <c r="L259" i="1"/>
  <c r="K259" i="1"/>
  <c r="L326" i="1"/>
  <c r="K326" i="1"/>
  <c r="K242" i="1"/>
  <c r="M242" i="1" s="1"/>
  <c r="L189" i="1"/>
  <c r="M189" i="1" s="1"/>
  <c r="K267" i="1"/>
  <c r="M267" i="1" s="1"/>
  <c r="K281" i="1"/>
  <c r="L281" i="1"/>
  <c r="L278" i="1"/>
  <c r="K278" i="1"/>
  <c r="L322" i="1"/>
  <c r="K322" i="1"/>
  <c r="L201" i="1"/>
  <c r="K201" i="1"/>
  <c r="L268" i="1"/>
  <c r="K268" i="1"/>
  <c r="L215" i="1"/>
  <c r="M215" i="1" s="1"/>
  <c r="K173" i="1"/>
  <c r="L173" i="1"/>
  <c r="L339" i="1"/>
  <c r="K339" i="1"/>
  <c r="L342" i="1"/>
  <c r="K342" i="1"/>
  <c r="K310" i="1"/>
  <c r="L310" i="1"/>
  <c r="L344" i="1"/>
  <c r="K344" i="1"/>
  <c r="L356" i="1"/>
  <c r="K356" i="1"/>
  <c r="K258" i="1"/>
  <c r="M258" i="1" s="1"/>
  <c r="L49" i="1"/>
  <c r="K49" i="1"/>
  <c r="L338" i="1"/>
  <c r="K338" i="1"/>
  <c r="L308" i="1"/>
  <c r="K308" i="1"/>
  <c r="L249" i="1"/>
  <c r="K249" i="1"/>
  <c r="L247" i="1"/>
  <c r="K247" i="1"/>
  <c r="L300" i="1"/>
  <c r="K300" i="1"/>
  <c r="L245" i="1"/>
  <c r="K245" i="1"/>
  <c r="L260" i="1"/>
  <c r="K260" i="1"/>
  <c r="K294" i="1"/>
  <c r="M294" i="1" s="1"/>
  <c r="K251" i="1"/>
  <c r="M251" i="1" s="1"/>
  <c r="K273" i="1"/>
  <c r="M273" i="1" s="1"/>
  <c r="K235" i="1"/>
  <c r="M235" i="1" s="1"/>
  <c r="L341" i="1"/>
  <c r="K341" i="1"/>
  <c r="L279" i="1"/>
  <c r="K279" i="1"/>
  <c r="L299" i="1"/>
  <c r="M299" i="1" s="1"/>
  <c r="L317" i="1"/>
  <c r="K317" i="1"/>
  <c r="L293" i="1"/>
  <c r="K293" i="1"/>
  <c r="L329" i="1"/>
  <c r="K329" i="1"/>
  <c r="K289" i="1"/>
  <c r="M289" i="1" s="1"/>
  <c r="L313" i="1"/>
  <c r="M313" i="1" s="1"/>
  <c r="K323" i="1"/>
  <c r="M323" i="1" s="1"/>
  <c r="L346" i="1"/>
  <c r="K346" i="1"/>
  <c r="L352" i="1"/>
  <c r="K352" i="1"/>
  <c r="L358" i="1"/>
  <c r="K358" i="1"/>
  <c r="K336" i="1"/>
  <c r="M336" i="1" s="1"/>
  <c r="K169" i="1"/>
  <c r="M169" i="1" s="1"/>
  <c r="K261" i="1"/>
  <c r="M261" i="1" s="1"/>
  <c r="L297" i="1"/>
  <c r="K297" i="1"/>
  <c r="L355" i="1"/>
  <c r="K355" i="1"/>
  <c r="L378" i="1"/>
  <c r="K378" i="1"/>
  <c r="K381" i="1"/>
  <c r="L381" i="1"/>
  <c r="K282" i="1"/>
  <c r="M282" i="1" s="1"/>
  <c r="K321" i="1"/>
  <c r="M321" i="1" s="1"/>
  <c r="L334" i="1"/>
  <c r="K334" i="1"/>
  <c r="L364" i="1"/>
  <c r="K364" i="1"/>
  <c r="K353" i="1"/>
  <c r="M353" i="1" s="1"/>
  <c r="K328" i="1"/>
  <c r="M328" i="1" s="1"/>
  <c r="K327" i="1"/>
  <c r="M327" i="1" s="1"/>
  <c r="L219" i="1"/>
  <c r="K219" i="1"/>
  <c r="L366" i="1"/>
  <c r="K366" i="1"/>
  <c r="L371" i="1"/>
  <c r="K371" i="1"/>
  <c r="L126" i="1"/>
  <c r="K126" i="1"/>
  <c r="L376" i="1"/>
  <c r="K376" i="1"/>
  <c r="K343" i="1"/>
  <c r="M343" i="1" s="1"/>
  <c r="K350" i="1"/>
  <c r="M350" i="1" s="1"/>
  <c r="K351" i="1"/>
  <c r="M351" i="1" s="1"/>
  <c r="L363" i="1"/>
  <c r="K363" i="1"/>
  <c r="L365" i="1"/>
  <c r="K365" i="1"/>
  <c r="L382" i="1"/>
  <c r="K382" i="1"/>
  <c r="K347" i="1"/>
  <c r="M347" i="1" s="1"/>
  <c r="K340" i="1"/>
  <c r="M340" i="1" s="1"/>
  <c r="L357" i="1"/>
  <c r="K357" i="1"/>
  <c r="L360" i="1"/>
  <c r="K360" i="1"/>
  <c r="L367" i="1"/>
  <c r="K367" i="1"/>
  <c r="L373" i="1"/>
  <c r="K373" i="1"/>
  <c r="L375" i="1"/>
  <c r="K375" i="1"/>
  <c r="L377" i="1"/>
  <c r="K377" i="1"/>
  <c r="K314" i="1"/>
  <c r="M314" i="1" s="1"/>
  <c r="L345" i="1"/>
  <c r="M345" i="1" s="1"/>
  <c r="L275" i="1"/>
  <c r="K275" i="1"/>
  <c r="L265" i="1"/>
  <c r="K265" i="1"/>
  <c r="K158" i="1"/>
  <c r="M158" i="1" s="1"/>
  <c r="K374" i="1"/>
  <c r="M374" i="1" s="1"/>
  <c r="L383" i="1"/>
  <c r="K383" i="1"/>
  <c r="K348" i="1"/>
  <c r="M348" i="1" s="1"/>
  <c r="K361" i="1"/>
  <c r="M361" i="1" s="1"/>
  <c r="K372" i="1"/>
  <c r="M372" i="1" s="1"/>
  <c r="E20" i="1" l="1"/>
  <c r="F20" i="1" s="1"/>
  <c r="E84" i="1"/>
  <c r="F84" i="1" s="1"/>
  <c r="E263" i="1"/>
  <c r="F263" i="1" s="1"/>
  <c r="E166" i="1"/>
  <c r="F166" i="1" s="1"/>
  <c r="M298" i="1"/>
  <c r="E372" i="1"/>
  <c r="F372" i="1" s="1"/>
  <c r="E356" i="1"/>
  <c r="F356" i="1" s="1"/>
  <c r="E381" i="1"/>
  <c r="F381" i="1" s="1"/>
  <c r="E380" i="1"/>
  <c r="F380" i="1" s="1"/>
  <c r="M241" i="1"/>
  <c r="M8" i="1"/>
  <c r="N145" i="1"/>
  <c r="M254" i="1"/>
  <c r="N157" i="1"/>
  <c r="N94" i="1"/>
  <c r="N268" i="1"/>
  <c r="N175" i="1"/>
  <c r="N37" i="1"/>
  <c r="N119" i="1"/>
  <c r="N33" i="1"/>
  <c r="N236" i="1"/>
  <c r="N83" i="1"/>
  <c r="N331" i="1"/>
  <c r="N29" i="1"/>
  <c r="N72" i="1"/>
  <c r="N28" i="1"/>
  <c r="N237" i="1"/>
  <c r="N156" i="1"/>
  <c r="N168" i="1"/>
  <c r="N277" i="1"/>
  <c r="N150" i="1"/>
  <c r="N271" i="1"/>
  <c r="N339" i="1"/>
  <c r="N56" i="1"/>
  <c r="N91" i="1"/>
  <c r="N54" i="1"/>
  <c r="N52" i="1"/>
  <c r="N231" i="1"/>
  <c r="N360" i="1"/>
  <c r="N43" i="1"/>
  <c r="N78" i="1"/>
  <c r="N154" i="1"/>
  <c r="N374" i="1"/>
  <c r="N326" i="1"/>
  <c r="N224" i="1"/>
  <c r="N350" i="1"/>
  <c r="N316" i="1"/>
  <c r="N5" i="1"/>
  <c r="N174" i="1"/>
  <c r="N233" i="1"/>
  <c r="N225" i="1"/>
  <c r="N287" i="1"/>
  <c r="N323" i="1"/>
  <c r="N24" i="1"/>
  <c r="N63" i="1"/>
  <c r="N128" i="1"/>
  <c r="N184" i="1"/>
  <c r="N294" i="1"/>
  <c r="N343" i="1"/>
  <c r="N148" i="1"/>
  <c r="N340" i="1"/>
  <c r="N50" i="1"/>
  <c r="N197" i="1"/>
  <c r="N234" i="1"/>
  <c r="N264" i="1"/>
  <c r="N306" i="1"/>
  <c r="N358" i="1"/>
  <c r="N93" i="1"/>
  <c r="N215" i="1"/>
  <c r="N48" i="1"/>
  <c r="N26" i="1"/>
  <c r="N153" i="1"/>
  <c r="N172" i="1"/>
  <c r="N235" i="1"/>
  <c r="N351" i="1"/>
  <c r="N378" i="1"/>
  <c r="N180" i="1"/>
  <c r="N337" i="1"/>
  <c r="N45" i="1"/>
  <c r="N217" i="1"/>
  <c r="N248" i="1"/>
  <c r="N242" i="1"/>
  <c r="N310" i="1"/>
  <c r="N164" i="1"/>
  <c r="N344" i="1"/>
  <c r="N159" i="1"/>
  <c r="N283" i="1"/>
  <c r="N101" i="1"/>
  <c r="N309" i="1"/>
  <c r="N325" i="1"/>
  <c r="N380" i="1"/>
  <c r="N35" i="1"/>
  <c r="N203" i="1"/>
  <c r="N319" i="1"/>
  <c r="N293" i="1"/>
  <c r="N15" i="1"/>
  <c r="N100" i="1"/>
  <c r="N186" i="1"/>
  <c r="N276" i="1"/>
  <c r="N304" i="1"/>
  <c r="N191" i="1"/>
  <c r="N47" i="1"/>
  <c r="N102" i="1"/>
  <c r="N318" i="1"/>
  <c r="N280" i="1"/>
  <c r="N251" i="1"/>
  <c r="N349" i="1"/>
  <c r="N143" i="1"/>
  <c r="N76" i="1"/>
  <c r="N13" i="1"/>
  <c r="N116" i="1"/>
  <c r="N165" i="1"/>
  <c r="N223" i="1"/>
  <c r="N249" i="1"/>
  <c r="N265" i="1"/>
  <c r="N147" i="1"/>
  <c r="N332" i="1"/>
  <c r="N58" i="1"/>
  <c r="N61" i="1"/>
  <c r="N86" i="1"/>
  <c r="N142" i="1"/>
  <c r="N305" i="1"/>
  <c r="N359" i="1"/>
  <c r="N31" i="1"/>
  <c r="N181" i="1"/>
  <c r="N124" i="1"/>
  <c r="N60" i="1"/>
  <c r="N134" i="1"/>
  <c r="N183" i="1"/>
  <c r="N244" i="1"/>
  <c r="N260" i="1"/>
  <c r="N238" i="1"/>
  <c r="N370" i="1"/>
  <c r="N23" i="1"/>
  <c r="N303" i="1"/>
  <c r="N67" i="1"/>
  <c r="N256" i="1"/>
  <c r="N254" i="1"/>
  <c r="N9" i="1"/>
  <c r="N53" i="1"/>
  <c r="N152" i="1"/>
  <c r="N87" i="1"/>
  <c r="N347" i="1"/>
  <c r="N32" i="1"/>
  <c r="N46" i="1"/>
  <c r="N226" i="1"/>
  <c r="N200" i="1"/>
  <c r="N288" i="1"/>
  <c r="N348" i="1"/>
  <c r="N75" i="1"/>
  <c r="N42" i="1"/>
  <c r="N103" i="1"/>
  <c r="N266" i="1"/>
  <c r="N269" i="1"/>
  <c r="N357" i="1"/>
  <c r="N89" i="1"/>
  <c r="N301" i="1"/>
  <c r="N41" i="1"/>
  <c r="N114" i="1"/>
  <c r="N250" i="1"/>
  <c r="N290" i="1"/>
  <c r="N342" i="1"/>
  <c r="N220" i="1"/>
  <c r="N51" i="1"/>
  <c r="N353" i="1"/>
  <c r="N85" i="1"/>
  <c r="N81" i="1"/>
  <c r="N170" i="1"/>
  <c r="N214" i="1"/>
  <c r="N282" i="1"/>
  <c r="N366" i="1"/>
  <c r="N20" i="1"/>
  <c r="N122" i="1"/>
  <c r="N355" i="1"/>
  <c r="N77" i="1"/>
  <c r="N118" i="1"/>
  <c r="N239" i="1"/>
  <c r="N113" i="1"/>
  <c r="N328" i="1"/>
  <c r="N204" i="1"/>
  <c r="N21" i="1"/>
  <c r="N70" i="1"/>
  <c r="N125" i="1"/>
  <c r="N221" i="1"/>
  <c r="N209" i="1"/>
  <c r="N345" i="1"/>
  <c r="N6" i="1"/>
  <c r="N12" i="1"/>
  <c r="N131" i="1"/>
  <c r="N115" i="1"/>
  <c r="N363" i="1"/>
  <c r="N120" i="1"/>
  <c r="N257" i="1"/>
  <c r="N95" i="1"/>
  <c r="N108" i="1"/>
  <c r="N369" i="1"/>
  <c r="N73" i="1"/>
  <c r="N44" i="1"/>
  <c r="N106" i="1"/>
  <c r="N182" i="1"/>
  <c r="N199" i="1"/>
  <c r="N300" i="1"/>
  <c r="N356" i="1"/>
  <c r="N30" i="1"/>
  <c r="N138" i="1"/>
  <c r="N107" i="1"/>
  <c r="N295" i="1"/>
  <c r="N173" i="1"/>
  <c r="N365" i="1"/>
  <c r="N121" i="1"/>
  <c r="N289" i="1"/>
  <c r="N111" i="1"/>
  <c r="N163" i="1"/>
  <c r="N213" i="1"/>
  <c r="N320" i="1"/>
  <c r="N322" i="1"/>
  <c r="N376" i="1"/>
  <c r="N285" i="1"/>
  <c r="N379" i="1"/>
  <c r="N80" i="1"/>
  <c r="N161" i="1"/>
  <c r="N99" i="1"/>
  <c r="N307" i="1"/>
  <c r="N279" i="1"/>
  <c r="N373" i="1"/>
  <c r="N71" i="1"/>
  <c r="N201" i="1"/>
  <c r="N381" i="1"/>
  <c r="N69" i="1"/>
  <c r="N179" i="1"/>
  <c r="N135" i="1"/>
  <c r="N298" i="1"/>
  <c r="N352" i="1"/>
  <c r="N272" i="1"/>
  <c r="N55" i="1"/>
  <c r="N222" i="1"/>
  <c r="N22" i="1"/>
  <c r="N68" i="1"/>
  <c r="N299" i="1"/>
  <c r="N297" i="1"/>
  <c r="N74" i="1"/>
  <c r="N127" i="1"/>
  <c r="N79" i="1"/>
  <c r="N252" i="1"/>
  <c r="N375" i="1"/>
  <c r="N241" i="1"/>
  <c r="N262" i="1"/>
  <c r="N82" i="1"/>
  <c r="N144" i="1"/>
  <c r="N176" i="1"/>
  <c r="N208" i="1"/>
  <c r="N308" i="1"/>
  <c r="N364" i="1"/>
  <c r="N104" i="1"/>
  <c r="N66" i="1"/>
  <c r="N132" i="1"/>
  <c r="N211" i="1"/>
  <c r="N341" i="1"/>
  <c r="N372" i="1"/>
  <c r="N160" i="1"/>
  <c r="N126" i="1"/>
  <c r="N34" i="1"/>
  <c r="N232" i="1"/>
  <c r="N177" i="1"/>
  <c r="N286" i="1"/>
  <c r="N261" i="1"/>
  <c r="N270" i="1"/>
  <c r="N189" i="1"/>
  <c r="N84" i="1"/>
  <c r="O84" i="1" s="1"/>
  <c r="N90" i="1"/>
  <c r="N155" i="1"/>
  <c r="N139" i="1"/>
  <c r="N338" i="1"/>
  <c r="N377" i="1"/>
  <c r="N62" i="1"/>
  <c r="N245" i="1"/>
  <c r="N8" i="1"/>
  <c r="N65" i="1"/>
  <c r="N40" i="1"/>
  <c r="N216" i="1"/>
  <c r="N206" i="1"/>
  <c r="N219" i="1"/>
  <c r="N317" i="1"/>
  <c r="N112" i="1"/>
  <c r="N57" i="1"/>
  <c r="N192" i="1"/>
  <c r="N292" i="1"/>
  <c r="N136" i="1"/>
  <c r="N354" i="1"/>
  <c r="N98" i="1"/>
  <c r="N92" i="1"/>
  <c r="N59" i="1"/>
  <c r="N202" i="1"/>
  <c r="N167" i="1"/>
  <c r="N18" i="1"/>
  <c r="N14" i="1"/>
  <c r="N171" i="1"/>
  <c r="N255" i="1"/>
  <c r="N253" i="1"/>
  <c r="N321" i="1"/>
  <c r="N371" i="1"/>
  <c r="N109" i="1"/>
  <c r="N196" i="1"/>
  <c r="N187" i="1"/>
  <c r="N267" i="1"/>
  <c r="N329" i="1"/>
  <c r="N158" i="1"/>
  <c r="N311" i="1"/>
  <c r="N11" i="1"/>
  <c r="N105" i="1"/>
  <c r="N88" i="1"/>
  <c r="N194" i="1"/>
  <c r="N312" i="1"/>
  <c r="N335" i="1"/>
  <c r="N334" i="1"/>
  <c r="N198" i="1"/>
  <c r="N275" i="1"/>
  <c r="N188" i="1"/>
  <c r="N207" i="1"/>
  <c r="N96" i="1"/>
  <c r="N302" i="1"/>
  <c r="N313" i="1"/>
  <c r="N247" i="1"/>
  <c r="N129" i="1"/>
  <c r="N361" i="1"/>
  <c r="N7" i="1"/>
  <c r="N123" i="1"/>
  <c r="N39" i="1"/>
  <c r="N190" i="1"/>
  <c r="N278" i="1"/>
  <c r="N17" i="1"/>
  <c r="N314" i="1"/>
  <c r="N133" i="1"/>
  <c r="N117" i="1"/>
  <c r="N146" i="1"/>
  <c r="N166" i="1"/>
  <c r="N330" i="1"/>
  <c r="N362" i="1"/>
  <c r="N27" i="1"/>
  <c r="N212" i="1"/>
  <c r="N149" i="1"/>
  <c r="N193" i="1"/>
  <c r="N64" i="1"/>
  <c r="N140" i="1"/>
  <c r="N178" i="1"/>
  <c r="N296" i="1"/>
  <c r="N169" i="1"/>
  <c r="N382" i="1"/>
  <c r="N36" i="1"/>
  <c r="N137" i="1"/>
  <c r="N291" i="1"/>
  <c r="N240" i="1"/>
  <c r="N324" i="1"/>
  <c r="N383" i="1"/>
  <c r="N258" i="1"/>
  <c r="N25" i="1"/>
  <c r="N110" i="1"/>
  <c r="N346" i="1"/>
  <c r="N367" i="1"/>
  <c r="N274" i="1"/>
  <c r="N10" i="1"/>
  <c r="N210" i="1"/>
  <c r="N246" i="1"/>
  <c r="N230" i="1"/>
  <c r="N263" i="1"/>
  <c r="O263" i="1" s="1"/>
  <c r="N333" i="1"/>
  <c r="N327" i="1"/>
  <c r="N130" i="1"/>
  <c r="N162" i="1"/>
  <c r="N16" i="1"/>
  <c r="N195" i="1"/>
  <c r="N151" i="1"/>
  <c r="N243" i="1"/>
  <c r="N38" i="1"/>
  <c r="N368" i="1"/>
  <c r="N141" i="1"/>
  <c r="N49" i="1"/>
  <c r="N205" i="1"/>
  <c r="N315" i="1"/>
  <c r="N336" i="1"/>
  <c r="N228" i="1"/>
  <c r="N259" i="1"/>
  <c r="N273" i="1"/>
  <c r="N229" i="1"/>
  <c r="N284" i="1"/>
  <c r="N281" i="1"/>
  <c r="N97" i="1"/>
  <c r="N185" i="1"/>
  <c r="N218" i="1"/>
  <c r="N227" i="1"/>
  <c r="N19" i="1"/>
  <c r="M157" i="1"/>
  <c r="H1" i="1"/>
  <c r="M33" i="1"/>
  <c r="M206" i="1"/>
  <c r="L4" i="1"/>
  <c r="M4" i="1" s="1"/>
  <c r="M383" i="1"/>
  <c r="M108" i="1"/>
  <c r="M228" i="1"/>
  <c r="M67" i="1"/>
  <c r="M339" i="1"/>
  <c r="M27" i="1"/>
  <c r="M74" i="1"/>
  <c r="M217" i="1"/>
  <c r="M360" i="1"/>
  <c r="M229" i="1"/>
  <c r="M154" i="1"/>
  <c r="M153" i="1"/>
  <c r="E193" i="1"/>
  <c r="F193" i="1" s="1"/>
  <c r="M265" i="1"/>
  <c r="M375" i="1"/>
  <c r="M49" i="1"/>
  <c r="M113" i="1"/>
  <c r="E297" i="1"/>
  <c r="F297" i="1" s="1"/>
  <c r="M15" i="1"/>
  <c r="M325" i="1"/>
  <c r="M334" i="1"/>
  <c r="M99" i="1"/>
  <c r="M288" i="1"/>
  <c r="M98" i="1"/>
  <c r="M373" i="1"/>
  <c r="M279" i="1"/>
  <c r="M203" i="1"/>
  <c r="M42" i="1"/>
  <c r="M202" i="1"/>
  <c r="M56" i="1"/>
  <c r="M342" i="1"/>
  <c r="M167" i="1"/>
  <c r="M86" i="1"/>
  <c r="M354" i="1"/>
  <c r="M252" i="1"/>
  <c r="M199" i="1"/>
  <c r="M221" i="1"/>
  <c r="M180" i="1"/>
  <c r="M71" i="1"/>
  <c r="M41" i="1"/>
  <c r="M48" i="1"/>
  <c r="M10" i="1"/>
  <c r="M29" i="1"/>
  <c r="M28" i="1"/>
  <c r="M359" i="1"/>
  <c r="M13" i="1"/>
  <c r="M315" i="1"/>
  <c r="M366" i="1"/>
  <c r="M317" i="1"/>
  <c r="M201" i="1"/>
  <c r="M256" i="1"/>
  <c r="M272" i="1"/>
  <c r="M190" i="1"/>
  <c r="M218" i="1"/>
  <c r="M121" i="1"/>
  <c r="M250" i="1"/>
  <c r="M106" i="1"/>
  <c r="M22" i="1"/>
  <c r="M47" i="1"/>
  <c r="M162" i="1"/>
  <c r="M264" i="1"/>
  <c r="M381" i="1"/>
  <c r="E329" i="1"/>
  <c r="F329" i="1" s="1"/>
  <c r="E299" i="1"/>
  <c r="F299" i="1" s="1"/>
  <c r="M173" i="1"/>
  <c r="M309" i="1"/>
  <c r="M263" i="1"/>
  <c r="M63" i="1"/>
  <c r="M125" i="1"/>
  <c r="M78" i="1"/>
  <c r="M80" i="1"/>
  <c r="M257" i="1"/>
  <c r="M188" i="1"/>
  <c r="M95" i="1"/>
  <c r="E124" i="1"/>
  <c r="F124" i="1" s="1"/>
  <c r="E379" i="1"/>
  <c r="F379" i="1" s="1"/>
  <c r="M247" i="1"/>
  <c r="M310" i="1"/>
  <c r="M278" i="1"/>
  <c r="M304" i="1"/>
  <c r="M244" i="1"/>
  <c r="M142" i="1"/>
  <c r="M171" i="1"/>
  <c r="M144" i="1"/>
  <c r="M205" i="1"/>
  <c r="M184" i="1"/>
  <c r="M119" i="1"/>
  <c r="M55" i="1"/>
  <c r="M21" i="1"/>
  <c r="E373" i="1"/>
  <c r="F373" i="1" s="1"/>
  <c r="M382" i="1"/>
  <c r="E371" i="1"/>
  <c r="F371" i="1" s="1"/>
  <c r="E247" i="1"/>
  <c r="F247" i="1" s="1"/>
  <c r="M281" i="1"/>
  <c r="M301" i="1"/>
  <c r="K1" i="1"/>
  <c r="M31" i="1"/>
  <c r="M133" i="1"/>
  <c r="M296" i="1"/>
  <c r="E176" i="1"/>
  <c r="F176" i="1" s="1"/>
  <c r="E378" i="1"/>
  <c r="F378" i="1" s="1"/>
  <c r="E126" i="1"/>
  <c r="F126" i="1" s="1"/>
  <c r="M378" i="1"/>
  <c r="E332" i="1"/>
  <c r="F332" i="1" s="1"/>
  <c r="E308" i="1"/>
  <c r="F308" i="1" s="1"/>
  <c r="E267" i="1"/>
  <c r="F267" i="1" s="1"/>
  <c r="E214" i="1"/>
  <c r="F214" i="1" s="1"/>
  <c r="E281" i="1"/>
  <c r="F281" i="1" s="1"/>
  <c r="E223" i="1"/>
  <c r="F223" i="1" s="1"/>
  <c r="E218" i="1"/>
  <c r="F218" i="1" s="1"/>
  <c r="E221" i="1"/>
  <c r="F221" i="1" s="1"/>
  <c r="E230" i="1"/>
  <c r="F230" i="1" s="1"/>
  <c r="E5" i="1"/>
  <c r="F5" i="1" s="1"/>
  <c r="M175" i="1"/>
  <c r="E23" i="1"/>
  <c r="F23" i="1" s="1"/>
  <c r="E146" i="1"/>
  <c r="F146" i="1" s="1"/>
  <c r="E62" i="1"/>
  <c r="F62" i="1" s="1"/>
  <c r="E205" i="1"/>
  <c r="F205" i="1" s="1"/>
  <c r="E159" i="1"/>
  <c r="F159" i="1" s="1"/>
  <c r="E43" i="1"/>
  <c r="F43" i="1" s="1"/>
  <c r="E28" i="1"/>
  <c r="F28" i="1" s="1"/>
  <c r="M32" i="1"/>
  <c r="E302" i="1"/>
  <c r="F302" i="1" s="1"/>
  <c r="E150" i="1"/>
  <c r="F150" i="1" s="1"/>
  <c r="E120" i="1"/>
  <c r="F120" i="1" s="1"/>
  <c r="E74" i="1"/>
  <c r="F74" i="1" s="1"/>
  <c r="M126" i="1"/>
  <c r="M297" i="1"/>
  <c r="M329" i="1"/>
  <c r="M308" i="1"/>
  <c r="E241" i="1"/>
  <c r="F241" i="1" s="1"/>
  <c r="M337" i="1"/>
  <c r="E183" i="1"/>
  <c r="F183" i="1" s="1"/>
  <c r="M243" i="1"/>
  <c r="E248" i="1"/>
  <c r="F248" i="1" s="1"/>
  <c r="E285" i="1"/>
  <c r="F285" i="1" s="1"/>
  <c r="E101" i="1"/>
  <c r="F101" i="1" s="1"/>
  <c r="E133" i="1"/>
  <c r="F133" i="1" s="1"/>
  <c r="M365" i="1"/>
  <c r="E76" i="1"/>
  <c r="F76" i="1" s="1"/>
  <c r="M344" i="1"/>
  <c r="M322" i="1"/>
  <c r="E278" i="1"/>
  <c r="F278" i="1" s="1"/>
  <c r="E154" i="1"/>
  <c r="F154" i="1" s="1"/>
  <c r="E257" i="1"/>
  <c r="F257" i="1" s="1"/>
  <c r="E249" i="1"/>
  <c r="F249" i="1" s="1"/>
  <c r="E244" i="1"/>
  <c r="F244" i="1" s="1"/>
  <c r="E164" i="1"/>
  <c r="F164" i="1" s="1"/>
  <c r="M139" i="1"/>
  <c r="E290" i="1"/>
  <c r="F290" i="1" s="1"/>
  <c r="M292" i="1"/>
  <c r="E180" i="1"/>
  <c r="F180" i="1" s="1"/>
  <c r="E213" i="1"/>
  <c r="F213" i="1" s="1"/>
  <c r="E161" i="1"/>
  <c r="F161" i="1" s="1"/>
  <c r="E67" i="1"/>
  <c r="F67" i="1" s="1"/>
  <c r="E39" i="1"/>
  <c r="F39" i="1" s="1"/>
  <c r="M181" i="1"/>
  <c r="E255" i="1"/>
  <c r="F255" i="1" s="1"/>
  <c r="E40" i="1"/>
  <c r="F40" i="1" s="1"/>
  <c r="E203" i="1"/>
  <c r="F203" i="1" s="1"/>
  <c r="E88" i="1"/>
  <c r="F88" i="1" s="1"/>
  <c r="M138" i="1"/>
  <c r="M102" i="1"/>
  <c r="E102" i="1"/>
  <c r="F102" i="1" s="1"/>
  <c r="E32" i="1"/>
  <c r="F32" i="1" s="1"/>
  <c r="E29" i="1"/>
  <c r="F29" i="1" s="1"/>
  <c r="E41" i="1"/>
  <c r="F41" i="1" s="1"/>
  <c r="E115" i="1"/>
  <c r="F115" i="1" s="1"/>
  <c r="E69" i="1"/>
  <c r="F69" i="1" s="1"/>
  <c r="E21" i="1"/>
  <c r="F21" i="1" s="1"/>
  <c r="E143" i="1"/>
  <c r="F143" i="1" s="1"/>
  <c r="E195" i="1"/>
  <c r="F195" i="1" s="1"/>
  <c r="E376" i="1"/>
  <c r="F376" i="1" s="1"/>
  <c r="E339" i="1"/>
  <c r="F339" i="1" s="1"/>
  <c r="E136" i="1"/>
  <c r="F136" i="1" s="1"/>
  <c r="M136" i="1"/>
  <c r="E330" i="1"/>
  <c r="F330" i="1" s="1"/>
  <c r="E160" i="1"/>
  <c r="F160" i="1" s="1"/>
  <c r="E108" i="1"/>
  <c r="F108" i="1" s="1"/>
  <c r="E127" i="1"/>
  <c r="F127" i="1" s="1"/>
  <c r="E90" i="1"/>
  <c r="F90" i="1" s="1"/>
  <c r="M170" i="1"/>
  <c r="E170" i="1"/>
  <c r="F170" i="1" s="1"/>
  <c r="M367" i="1"/>
  <c r="E313" i="1"/>
  <c r="F313" i="1" s="1"/>
  <c r="M341" i="1"/>
  <c r="E265" i="1"/>
  <c r="F265" i="1" s="1"/>
  <c r="E362" i="1"/>
  <c r="F362" i="1" s="1"/>
  <c r="E261" i="1"/>
  <c r="F261" i="1" s="1"/>
  <c r="E345" i="1"/>
  <c r="F345" i="1" s="1"/>
  <c r="E317" i="1"/>
  <c r="F317" i="1" s="1"/>
  <c r="E344" i="1"/>
  <c r="F344" i="1" s="1"/>
  <c r="M293" i="1"/>
  <c r="E293" i="1"/>
  <c r="F293" i="1" s="1"/>
  <c r="E358" i="1"/>
  <c r="F358" i="1" s="1"/>
  <c r="E341" i="1"/>
  <c r="F341" i="1" s="1"/>
  <c r="E300" i="1"/>
  <c r="F300" i="1" s="1"/>
  <c r="M338" i="1"/>
  <c r="E314" i="1"/>
  <c r="F314" i="1" s="1"/>
  <c r="E321" i="1"/>
  <c r="F321" i="1" s="1"/>
  <c r="E202" i="1"/>
  <c r="F202" i="1" s="1"/>
  <c r="E189" i="1"/>
  <c r="F189" i="1" s="1"/>
  <c r="E337" i="1"/>
  <c r="F337" i="1" s="1"/>
  <c r="E201" i="1"/>
  <c r="F201" i="1" s="1"/>
  <c r="E292" i="1"/>
  <c r="F292" i="1" s="1"/>
  <c r="E270" i="1"/>
  <c r="F270" i="1" s="1"/>
  <c r="M290" i="1"/>
  <c r="E225" i="1"/>
  <c r="F225" i="1" s="1"/>
  <c r="E227" i="1"/>
  <c r="F227" i="1" s="1"/>
  <c r="E196" i="1"/>
  <c r="F196" i="1" s="1"/>
  <c r="E208" i="1"/>
  <c r="F208" i="1" s="1"/>
  <c r="E89" i="1"/>
  <c r="F89" i="1" s="1"/>
  <c r="M311" i="1"/>
  <c r="E132" i="1"/>
  <c r="F132" i="1" s="1"/>
  <c r="E59" i="1"/>
  <c r="F59" i="1" s="1"/>
  <c r="E246" i="1"/>
  <c r="F246" i="1" s="1"/>
  <c r="E61" i="1"/>
  <c r="F61" i="1" s="1"/>
  <c r="M165" i="1"/>
  <c r="E122" i="1"/>
  <c r="F122" i="1" s="1"/>
  <c r="E145" i="1"/>
  <c r="F145" i="1" s="1"/>
  <c r="M90" i="1"/>
  <c r="E53" i="1"/>
  <c r="F53" i="1" s="1"/>
  <c r="E116" i="1"/>
  <c r="F116" i="1" s="1"/>
  <c r="M177" i="1"/>
  <c r="E86" i="1"/>
  <c r="F86" i="1" s="1"/>
  <c r="E192" i="1"/>
  <c r="F192" i="1" s="1"/>
  <c r="M291" i="1"/>
  <c r="M132" i="1"/>
  <c r="E148" i="1"/>
  <c r="F148" i="1" s="1"/>
  <c r="E222" i="1"/>
  <c r="F222" i="1" s="1"/>
  <c r="E65" i="1"/>
  <c r="F65" i="1" s="1"/>
  <c r="E95" i="1"/>
  <c r="F95" i="1" s="1"/>
  <c r="M214" i="1"/>
  <c r="E217" i="1"/>
  <c r="F217" i="1" s="1"/>
  <c r="M36" i="1"/>
  <c r="E58" i="1"/>
  <c r="F58" i="1" s="1"/>
  <c r="E153" i="1"/>
  <c r="F153" i="1" s="1"/>
  <c r="E46" i="1"/>
  <c r="F46" i="1" s="1"/>
  <c r="E181" i="1"/>
  <c r="F181" i="1" s="1"/>
  <c r="E81" i="1"/>
  <c r="F81" i="1" s="1"/>
  <c r="E370" i="1"/>
  <c r="F370" i="1" s="1"/>
  <c r="E254" i="1"/>
  <c r="F254" i="1" s="1"/>
  <c r="M224" i="1"/>
  <c r="E94" i="1"/>
  <c r="F94" i="1" s="1"/>
  <c r="M200" i="1"/>
  <c r="E182" i="1"/>
  <c r="F182" i="1" s="1"/>
  <c r="M246" i="1"/>
  <c r="M357" i="1"/>
  <c r="E347" i="1"/>
  <c r="F347" i="1" s="1"/>
  <c r="M245" i="1"/>
  <c r="E354" i="1"/>
  <c r="F354" i="1" s="1"/>
  <c r="E350" i="1"/>
  <c r="F350" i="1" s="1"/>
  <c r="M377" i="1"/>
  <c r="M363" i="1"/>
  <c r="E363" i="1"/>
  <c r="F363" i="1" s="1"/>
  <c r="M371" i="1"/>
  <c r="M219" i="1"/>
  <c r="E325" i="1"/>
  <c r="F325" i="1" s="1"/>
  <c r="E327" i="1"/>
  <c r="F327" i="1" s="1"/>
  <c r="E306" i="1"/>
  <c r="F306" i="1" s="1"/>
  <c r="E361" i="1"/>
  <c r="F361" i="1" s="1"/>
  <c r="E334" i="1"/>
  <c r="F334" i="1" s="1"/>
  <c r="M358" i="1"/>
  <c r="E348" i="1"/>
  <c r="F348" i="1" s="1"/>
  <c r="E336" i="1"/>
  <c r="F336" i="1" s="1"/>
  <c r="M268" i="1"/>
  <c r="M326" i="1"/>
  <c r="M312" i="1"/>
  <c r="E206" i="1"/>
  <c r="F206" i="1" s="1"/>
  <c r="E287" i="1"/>
  <c r="F287" i="1" s="1"/>
  <c r="M204" i="1"/>
  <c r="M271" i="1"/>
  <c r="E142" i="1"/>
  <c r="F142" i="1" s="1"/>
  <c r="E130" i="1"/>
  <c r="F130" i="1" s="1"/>
  <c r="M274" i="1"/>
  <c r="E216" i="1"/>
  <c r="F216" i="1" s="1"/>
  <c r="E233" i="1"/>
  <c r="F233" i="1" s="1"/>
  <c r="M96" i="1"/>
  <c r="E155" i="1"/>
  <c r="F155" i="1" s="1"/>
  <c r="E26" i="1"/>
  <c r="F26" i="1" s="1"/>
  <c r="E152" i="1"/>
  <c r="F152" i="1" s="1"/>
  <c r="E184" i="1"/>
  <c r="F184" i="1" s="1"/>
  <c r="M207" i="1"/>
  <c r="M130" i="1"/>
  <c r="E123" i="1"/>
  <c r="F123" i="1" s="1"/>
  <c r="E6" i="1"/>
  <c r="F6" i="1" s="1"/>
  <c r="E109" i="1"/>
  <c r="F109" i="1" s="1"/>
  <c r="E112" i="1"/>
  <c r="F112" i="1" s="1"/>
  <c r="E283" i="1"/>
  <c r="F283" i="1" s="1"/>
  <c r="E91" i="1"/>
  <c r="F91" i="1" s="1"/>
  <c r="E38" i="1"/>
  <c r="F38" i="1" s="1"/>
  <c r="E204" i="1"/>
  <c r="F204" i="1" s="1"/>
  <c r="E187" i="1"/>
  <c r="F187" i="1" s="1"/>
  <c r="E97" i="1"/>
  <c r="F97" i="1" s="1"/>
  <c r="E137" i="1"/>
  <c r="F137" i="1" s="1"/>
  <c r="E343" i="1"/>
  <c r="F343" i="1" s="1"/>
  <c r="E219" i="1"/>
  <c r="F219" i="1" s="1"/>
  <c r="E366" i="1"/>
  <c r="F366" i="1" s="1"/>
  <c r="E309" i="1"/>
  <c r="F309" i="1" s="1"/>
  <c r="M131" i="1"/>
  <c r="E369" i="1"/>
  <c r="F369" i="1" s="1"/>
  <c r="E220" i="1"/>
  <c r="F220" i="1" s="1"/>
  <c r="E377" i="1"/>
  <c r="F377" i="1" s="1"/>
  <c r="E346" i="1"/>
  <c r="F346" i="1" s="1"/>
  <c r="E335" i="1"/>
  <c r="F335" i="1" s="1"/>
  <c r="E360" i="1"/>
  <c r="F360" i="1" s="1"/>
  <c r="E382" i="1"/>
  <c r="F382" i="1" s="1"/>
  <c r="E359" i="1"/>
  <c r="F359" i="1" s="1"/>
  <c r="E260" i="1"/>
  <c r="F260" i="1" s="1"/>
  <c r="E245" i="1"/>
  <c r="F245" i="1" s="1"/>
  <c r="E324" i="1"/>
  <c r="F324" i="1" s="1"/>
  <c r="E289" i="1"/>
  <c r="F289" i="1" s="1"/>
  <c r="E288" i="1"/>
  <c r="F288" i="1" s="1"/>
  <c r="E56" i="1"/>
  <c r="F56" i="1" s="1"/>
  <c r="E268" i="1"/>
  <c r="F268" i="1" s="1"/>
  <c r="E312" i="1"/>
  <c r="F312" i="1" s="1"/>
  <c r="E262" i="1"/>
  <c r="F262" i="1" s="1"/>
  <c r="E264" i="1"/>
  <c r="F264" i="1" s="1"/>
  <c r="E178" i="1"/>
  <c r="F178" i="1" s="1"/>
  <c r="E253" i="1"/>
  <c r="F253" i="1" s="1"/>
  <c r="E107" i="1"/>
  <c r="F107" i="1" s="1"/>
  <c r="E51" i="1"/>
  <c r="F51" i="1" s="1"/>
  <c r="E119" i="1"/>
  <c r="F119" i="1" s="1"/>
  <c r="E149" i="1"/>
  <c r="F149" i="1" s="1"/>
  <c r="E131" i="1"/>
  <c r="F131" i="1" s="1"/>
  <c r="E175" i="1"/>
  <c r="F175" i="1" s="1"/>
  <c r="E52" i="1"/>
  <c r="F52" i="1" s="1"/>
  <c r="E54" i="1"/>
  <c r="F54" i="1" s="1"/>
  <c r="E156" i="1"/>
  <c r="F156" i="1" s="1"/>
  <c r="E168" i="1"/>
  <c r="F168" i="1" s="1"/>
  <c r="E87" i="1"/>
  <c r="F87" i="1" s="1"/>
  <c r="E35" i="1"/>
  <c r="F35" i="1" s="1"/>
  <c r="E15" i="1"/>
  <c r="F15" i="1" s="1"/>
  <c r="E111" i="1"/>
  <c r="F111" i="1" s="1"/>
  <c r="E83" i="1"/>
  <c r="F83" i="1" s="1"/>
  <c r="E12" i="1"/>
  <c r="F12" i="1" s="1"/>
  <c r="E98" i="1"/>
  <c r="F98" i="1" s="1"/>
  <c r="E197" i="1"/>
  <c r="F197" i="1" s="1"/>
  <c r="E105" i="1"/>
  <c r="F105" i="1" s="1"/>
  <c r="E128" i="1"/>
  <c r="F128" i="1" s="1"/>
  <c r="E165" i="1"/>
  <c r="F165" i="1" s="1"/>
  <c r="E16" i="1"/>
  <c r="F16" i="1" s="1"/>
  <c r="E33" i="1"/>
  <c r="F33" i="1" s="1"/>
  <c r="E34" i="1"/>
  <c r="F34" i="1" s="1"/>
  <c r="E374" i="1"/>
  <c r="F374" i="1" s="1"/>
  <c r="E357" i="1"/>
  <c r="F357" i="1" s="1"/>
  <c r="E273" i="1"/>
  <c r="F273" i="1" s="1"/>
  <c r="E271" i="1"/>
  <c r="F271" i="1" s="1"/>
  <c r="E238" i="1"/>
  <c r="F238" i="1" s="1"/>
  <c r="E199" i="1"/>
  <c r="F199" i="1" s="1"/>
  <c r="E243" i="1"/>
  <c r="F243" i="1" s="1"/>
  <c r="E121" i="1"/>
  <c r="F121" i="1" s="1"/>
  <c r="E276" i="1"/>
  <c r="F276" i="1" s="1"/>
  <c r="E194" i="1"/>
  <c r="F194" i="1" s="1"/>
  <c r="E22" i="1"/>
  <c r="F22" i="1" s="1"/>
  <c r="E207" i="1"/>
  <c r="F207" i="1" s="1"/>
  <c r="E157" i="1"/>
  <c r="F157" i="1" s="1"/>
  <c r="E151" i="1"/>
  <c r="F151" i="1" s="1"/>
  <c r="E212" i="1"/>
  <c r="F212" i="1" s="1"/>
  <c r="E210" i="1"/>
  <c r="F210" i="1" s="1"/>
  <c r="E319" i="1"/>
  <c r="F319" i="1" s="1"/>
  <c r="E118" i="1"/>
  <c r="F118" i="1" s="1"/>
  <c r="E70" i="1"/>
  <c r="F70" i="1" s="1"/>
  <c r="E44" i="1"/>
  <c r="F44" i="1" s="1"/>
  <c r="E232" i="1"/>
  <c r="F232" i="1" s="1"/>
  <c r="E71" i="1"/>
  <c r="F71" i="1" s="1"/>
  <c r="E144" i="1"/>
  <c r="F144" i="1" s="1"/>
  <c r="E351" i="1"/>
  <c r="F351" i="1" s="1"/>
  <c r="E364" i="1"/>
  <c r="F364" i="1" s="1"/>
  <c r="E353" i="1"/>
  <c r="F353" i="1" s="1"/>
  <c r="E224" i="1"/>
  <c r="F224" i="1" s="1"/>
  <c r="E275" i="1"/>
  <c r="F275" i="1" s="1"/>
  <c r="E375" i="1"/>
  <c r="F375" i="1" s="1"/>
  <c r="E367" i="1"/>
  <c r="F367" i="1" s="1"/>
  <c r="E365" i="1"/>
  <c r="F365" i="1" s="1"/>
  <c r="E340" i="1"/>
  <c r="F340" i="1" s="1"/>
  <c r="E191" i="1"/>
  <c r="F191" i="1" s="1"/>
  <c r="E355" i="1"/>
  <c r="F355" i="1" s="1"/>
  <c r="E326" i="1"/>
  <c r="F326" i="1" s="1"/>
  <c r="E251" i="1"/>
  <c r="F251" i="1" s="1"/>
  <c r="E331" i="1"/>
  <c r="F331" i="1" s="1"/>
  <c r="E323" i="1"/>
  <c r="F323" i="1" s="1"/>
  <c r="E316" i="1"/>
  <c r="F316" i="1" s="1"/>
  <c r="E158" i="1"/>
  <c r="F158" i="1" s="1"/>
  <c r="E282" i="1"/>
  <c r="F282" i="1" s="1"/>
  <c r="E279" i="1"/>
  <c r="F279" i="1" s="1"/>
  <c r="E215" i="1"/>
  <c r="F215" i="1" s="1"/>
  <c r="E304" i="1"/>
  <c r="F304" i="1" s="1"/>
  <c r="E169" i="1"/>
  <c r="F169" i="1" s="1"/>
  <c r="E315" i="1"/>
  <c r="F315" i="1" s="1"/>
  <c r="E294" i="1"/>
  <c r="F294" i="1" s="1"/>
  <c r="E209" i="1"/>
  <c r="F209" i="1" s="1"/>
  <c r="E269" i="1"/>
  <c r="F269" i="1" s="1"/>
  <c r="E235" i="1"/>
  <c r="F235" i="1" s="1"/>
  <c r="E368" i="1"/>
  <c r="F368" i="1" s="1"/>
  <c r="E49" i="1"/>
  <c r="F49" i="1" s="1"/>
  <c r="E272" i="1"/>
  <c r="F272" i="1" s="1"/>
  <c r="E320" i="1"/>
  <c r="F320" i="1" s="1"/>
  <c r="E286" i="1"/>
  <c r="F286" i="1" s="1"/>
  <c r="E274" i="1"/>
  <c r="F274" i="1" s="1"/>
  <c r="E277" i="1"/>
  <c r="F277" i="1" s="1"/>
  <c r="E228" i="1"/>
  <c r="F228" i="1" s="1"/>
  <c r="E342" i="1"/>
  <c r="F342" i="1" s="1"/>
  <c r="E259" i="1"/>
  <c r="F259" i="1" s="1"/>
  <c r="E256" i="1"/>
  <c r="F256" i="1" s="1"/>
  <c r="E296" i="1"/>
  <c r="F296" i="1" s="1"/>
  <c r="E242" i="1"/>
  <c r="F242" i="1" s="1"/>
  <c r="E266" i="1"/>
  <c r="F266" i="1" s="1"/>
  <c r="E162" i="1"/>
  <c r="F162" i="1" s="1"/>
  <c r="E240" i="1"/>
  <c r="F240" i="1" s="1"/>
  <c r="E113" i="1"/>
  <c r="F113" i="1" s="1"/>
  <c r="E258" i="1"/>
  <c r="F258" i="1" s="1"/>
  <c r="E307" i="1"/>
  <c r="F307" i="1" s="1"/>
  <c r="E301" i="1"/>
  <c r="F301" i="1" s="1"/>
  <c r="E252" i="1"/>
  <c r="F252" i="1" s="1"/>
  <c r="E190" i="1"/>
  <c r="F190" i="1" s="1"/>
  <c r="E295" i="1"/>
  <c r="F295" i="1" s="1"/>
  <c r="E172" i="1"/>
  <c r="F172" i="1" s="1"/>
  <c r="E280" i="1"/>
  <c r="F280" i="1" s="1"/>
  <c r="E310" i="1"/>
  <c r="F310" i="1" s="1"/>
  <c r="E198" i="1"/>
  <c r="F198" i="1" s="1"/>
  <c r="E134" i="1"/>
  <c r="F134" i="1" s="1"/>
  <c r="E185" i="1"/>
  <c r="F185" i="1" s="1"/>
  <c r="E234" i="1"/>
  <c r="F234" i="1" s="1"/>
  <c r="E96" i="1"/>
  <c r="F96" i="1" s="1"/>
  <c r="E99" i="1"/>
  <c r="F99" i="1" s="1"/>
  <c r="E311" i="1"/>
  <c r="F311" i="1" s="1"/>
  <c r="E167" i="1"/>
  <c r="F167" i="1" s="1"/>
  <c r="E177" i="1"/>
  <c r="F177" i="1" s="1"/>
  <c r="E250" i="1"/>
  <c r="F250" i="1" s="1"/>
  <c r="E211" i="1"/>
  <c r="F211" i="1" s="1"/>
  <c r="E114" i="1"/>
  <c r="F114" i="1" s="1"/>
  <c r="E14" i="1"/>
  <c r="F14" i="1" s="1"/>
  <c r="E42" i="1"/>
  <c r="F42" i="1" s="1"/>
  <c r="E63" i="1"/>
  <c r="F63" i="1" s="1"/>
  <c r="E18" i="1"/>
  <c r="F18" i="1" s="1"/>
  <c r="E82" i="1"/>
  <c r="F82" i="1" s="1"/>
  <c r="E37" i="1"/>
  <c r="F37" i="1" s="1"/>
  <c r="E171" i="1"/>
  <c r="F171" i="1" s="1"/>
  <c r="E47" i="1"/>
  <c r="F47" i="1" s="1"/>
  <c r="E45" i="1"/>
  <c r="F45" i="1" s="1"/>
  <c r="E27" i="1"/>
  <c r="F27" i="1" s="1"/>
  <c r="E31" i="1"/>
  <c r="F31" i="1" s="1"/>
  <c r="E104" i="1"/>
  <c r="F104" i="1" s="1"/>
  <c r="E106" i="1"/>
  <c r="F106" i="1" s="1"/>
  <c r="E30" i="1"/>
  <c r="F30" i="1" s="1"/>
  <c r="E237" i="1"/>
  <c r="F237" i="1" s="1"/>
  <c r="E66" i="1"/>
  <c r="F66" i="1" s="1"/>
  <c r="E78" i="1"/>
  <c r="F78" i="1" s="1"/>
  <c r="E75" i="1"/>
  <c r="F75" i="1" s="1"/>
  <c r="E17" i="1"/>
  <c r="F17" i="1" s="1"/>
  <c r="E24" i="1"/>
  <c r="F24" i="1" s="1"/>
  <c r="E85" i="1"/>
  <c r="F85" i="1" s="1"/>
  <c r="E80" i="1"/>
  <c r="F80" i="1" s="1"/>
  <c r="E140" i="1"/>
  <c r="F140" i="1" s="1"/>
  <c r="E103" i="1"/>
  <c r="F103" i="1" s="1"/>
  <c r="E36" i="1"/>
  <c r="F36" i="1" s="1"/>
  <c r="E77" i="1"/>
  <c r="F77" i="1" s="1"/>
  <c r="E129" i="1"/>
  <c r="F129" i="1" s="1"/>
  <c r="E92" i="1"/>
  <c r="F92" i="1" s="1"/>
  <c r="E226" i="1"/>
  <c r="F226" i="1" s="1"/>
  <c r="E284" i="1"/>
  <c r="F284" i="1" s="1"/>
  <c r="E186" i="1"/>
  <c r="F186" i="1" s="1"/>
  <c r="E60" i="1"/>
  <c r="F60" i="1" s="1"/>
  <c r="E25" i="1"/>
  <c r="F25" i="1" s="1"/>
  <c r="E50" i="1"/>
  <c r="F50" i="1" s="1"/>
  <c r="E93" i="1"/>
  <c r="F93" i="1" s="1"/>
  <c r="E110" i="1"/>
  <c r="F110" i="1" s="1"/>
  <c r="E163" i="1"/>
  <c r="F163" i="1" s="1"/>
  <c r="E73" i="1"/>
  <c r="F73" i="1" s="1"/>
  <c r="E10" i="1"/>
  <c r="F10" i="1" s="1"/>
  <c r="E48" i="1"/>
  <c r="F48" i="1" s="1"/>
  <c r="E147" i="1"/>
  <c r="F147" i="1" s="1"/>
  <c r="E7" i="1"/>
  <c r="F7" i="1" s="1"/>
  <c r="E138" i="1"/>
  <c r="F138" i="1" s="1"/>
  <c r="E174" i="1"/>
  <c r="F174" i="1" s="1"/>
  <c r="E19" i="1"/>
  <c r="F19" i="1" s="1"/>
  <c r="E117" i="1"/>
  <c r="F117" i="1" s="1"/>
  <c r="E100" i="1"/>
  <c r="F100" i="1" s="1"/>
  <c r="E4" i="1"/>
  <c r="F4" i="1" s="1"/>
  <c r="E11" i="1"/>
  <c r="F11" i="1" s="1"/>
  <c r="E72" i="1"/>
  <c r="F72" i="1" s="1"/>
  <c r="E13" i="1"/>
  <c r="F13" i="1" s="1"/>
  <c r="E383" i="1"/>
  <c r="F383" i="1" s="1"/>
  <c r="E333" i="1"/>
  <c r="F333" i="1" s="1"/>
  <c r="E328" i="1"/>
  <c r="F328" i="1" s="1"/>
  <c r="E338" i="1"/>
  <c r="F338" i="1" s="1"/>
  <c r="E173" i="1"/>
  <c r="F173" i="1" s="1"/>
  <c r="E298" i="1"/>
  <c r="F298" i="1" s="1"/>
  <c r="E200" i="1"/>
  <c r="F200" i="1" s="1"/>
  <c r="M275" i="1"/>
  <c r="M376" i="1"/>
  <c r="E349" i="1"/>
  <c r="F349" i="1" s="1"/>
  <c r="M364" i="1"/>
  <c r="M355" i="1"/>
  <c r="M352" i="1"/>
  <c r="M346" i="1"/>
  <c r="E322" i="1"/>
  <c r="F322" i="1" s="1"/>
  <c r="E352" i="1"/>
  <c r="F352" i="1" s="1"/>
  <c r="M260" i="1"/>
  <c r="M300" i="1"/>
  <c r="M249" i="1"/>
  <c r="M356" i="1"/>
  <c r="E139" i="1"/>
  <c r="F139" i="1" s="1"/>
  <c r="E229" i="1"/>
  <c r="F229" i="1" s="1"/>
  <c r="E305" i="1"/>
  <c r="F305" i="1" s="1"/>
  <c r="M259" i="1"/>
  <c r="M240" i="1"/>
  <c r="E68" i="1"/>
  <c r="F68" i="1" s="1"/>
  <c r="M307" i="1"/>
  <c r="E135" i="1"/>
  <c r="F135" i="1" s="1"/>
  <c r="M330" i="1"/>
  <c r="E318" i="1"/>
  <c r="F318" i="1" s="1"/>
  <c r="M208" i="1"/>
  <c r="E239" i="1"/>
  <c r="F239" i="1" s="1"/>
  <c r="E291" i="1"/>
  <c r="F291" i="1" s="1"/>
  <c r="E188" i="1"/>
  <c r="F188" i="1" s="1"/>
  <c r="E303" i="1"/>
  <c r="F303" i="1" s="1"/>
  <c r="E79" i="1"/>
  <c r="F79" i="1" s="1"/>
  <c r="E179" i="1"/>
  <c r="F179" i="1" s="1"/>
  <c r="E236" i="1"/>
  <c r="F236" i="1" s="1"/>
  <c r="M237" i="1"/>
  <c r="E141" i="1"/>
  <c r="F141" i="1" s="1"/>
  <c r="M194" i="1"/>
  <c r="M213" i="1"/>
  <c r="E125" i="1"/>
  <c r="F125" i="1" s="1"/>
  <c r="E231" i="1"/>
  <c r="F231" i="1" s="1"/>
  <c r="M92" i="1"/>
  <c r="E8" i="1"/>
  <c r="F8" i="1" s="1"/>
  <c r="E64" i="1"/>
  <c r="F64" i="1" s="1"/>
  <c r="E9" i="1"/>
  <c r="F9" i="1" s="1"/>
  <c r="E55" i="1"/>
  <c r="F55" i="1" s="1"/>
  <c r="E57" i="1"/>
  <c r="F57" i="1" s="1"/>
  <c r="M303" i="1"/>
  <c r="M72" i="1"/>
  <c r="M11" i="1"/>
  <c r="M112" i="1"/>
  <c r="M17" i="1"/>
  <c r="M24" i="1"/>
  <c r="M62" i="1"/>
  <c r="M196" i="1"/>
  <c r="M9" i="1"/>
  <c r="M25" i="1"/>
  <c r="M101" i="1"/>
  <c r="M59" i="1"/>
  <c r="M164" i="1"/>
  <c r="M50" i="1"/>
  <c r="M30" i="1"/>
  <c r="M75" i="1"/>
  <c r="M6" i="1"/>
  <c r="M14" i="1"/>
  <c r="M43" i="1"/>
  <c r="M5" i="1"/>
  <c r="M58" i="1"/>
  <c r="M85" i="1"/>
  <c r="O20" i="1" l="1"/>
  <c r="O356" i="1"/>
  <c r="O380" i="1"/>
  <c r="O381" i="1"/>
  <c r="O372" i="1"/>
  <c r="O97" i="1"/>
  <c r="O315" i="1"/>
  <c r="O195" i="1"/>
  <c r="O246" i="1"/>
  <c r="O169" i="1"/>
  <c r="O27" i="1"/>
  <c r="O247" i="1"/>
  <c r="O334" i="1"/>
  <c r="O158" i="1"/>
  <c r="O253" i="1"/>
  <c r="O62" i="1"/>
  <c r="O270" i="1"/>
  <c r="O208" i="1"/>
  <c r="O379" i="1"/>
  <c r="O6" i="1"/>
  <c r="O366" i="1"/>
  <c r="O220" i="1"/>
  <c r="O17" i="1"/>
  <c r="O289" i="1"/>
  <c r="O108" i="1"/>
  <c r="O328" i="1"/>
  <c r="O357" i="1"/>
  <c r="O200" i="1"/>
  <c r="O9" i="1"/>
  <c r="O260" i="1"/>
  <c r="O265" i="1"/>
  <c r="O349" i="1"/>
  <c r="O276" i="1"/>
  <c r="O351" i="1"/>
  <c r="O358" i="1"/>
  <c r="O343" i="1"/>
  <c r="O225" i="1"/>
  <c r="O374" i="1"/>
  <c r="O91" i="1"/>
  <c r="O119" i="1"/>
  <c r="O229" i="1"/>
  <c r="O141" i="1"/>
  <c r="O130" i="1"/>
  <c r="O274" i="1"/>
  <c r="O240" i="1"/>
  <c r="O166" i="1"/>
  <c r="O96" i="1"/>
  <c r="O194" i="1"/>
  <c r="O187" i="1"/>
  <c r="O14" i="1"/>
  <c r="O139" i="1"/>
  <c r="O177" i="1"/>
  <c r="O132" i="1"/>
  <c r="O82" i="1"/>
  <c r="O297" i="1"/>
  <c r="O298" i="1"/>
  <c r="O279" i="1"/>
  <c r="O322" i="1"/>
  <c r="O173" i="1"/>
  <c r="O182" i="1"/>
  <c r="O120" i="1"/>
  <c r="O118" i="1"/>
  <c r="O250" i="1"/>
  <c r="O103" i="1"/>
  <c r="O32" i="1"/>
  <c r="O67" i="1"/>
  <c r="O134" i="1"/>
  <c r="O86" i="1"/>
  <c r="O165" i="1"/>
  <c r="O318" i="1"/>
  <c r="O15" i="1"/>
  <c r="O101" i="1"/>
  <c r="O217" i="1"/>
  <c r="O153" i="1"/>
  <c r="O234" i="1"/>
  <c r="O5" i="1"/>
  <c r="O43" i="1"/>
  <c r="O29" i="1"/>
  <c r="O268" i="1"/>
  <c r="O258" i="1"/>
  <c r="O92" i="1"/>
  <c r="O79" i="1"/>
  <c r="O201" i="1"/>
  <c r="O145" i="1"/>
  <c r="O281" i="1"/>
  <c r="O205" i="1"/>
  <c r="O16" i="1"/>
  <c r="O210" i="1"/>
  <c r="O383" i="1"/>
  <c r="O296" i="1"/>
  <c r="O362" i="1"/>
  <c r="O278" i="1"/>
  <c r="O313" i="1"/>
  <c r="O335" i="1"/>
  <c r="O329" i="1"/>
  <c r="O255" i="1"/>
  <c r="O98" i="1"/>
  <c r="O219" i="1"/>
  <c r="O377" i="1"/>
  <c r="O261" i="1"/>
  <c r="O341" i="1"/>
  <c r="O176" i="1"/>
  <c r="O127" i="1"/>
  <c r="O272" i="1"/>
  <c r="O71" i="1"/>
  <c r="O285" i="1"/>
  <c r="O121" i="1"/>
  <c r="O300" i="1"/>
  <c r="O95" i="1"/>
  <c r="O345" i="1"/>
  <c r="O113" i="1"/>
  <c r="O282" i="1"/>
  <c r="O342" i="1"/>
  <c r="O269" i="1"/>
  <c r="O226" i="1"/>
  <c r="O254" i="1"/>
  <c r="O244" i="1"/>
  <c r="O305" i="1"/>
  <c r="O249" i="1"/>
  <c r="O251" i="1"/>
  <c r="O186" i="1"/>
  <c r="O325" i="1"/>
  <c r="O242" i="1"/>
  <c r="O235" i="1"/>
  <c r="O306" i="1"/>
  <c r="O294" i="1"/>
  <c r="O233" i="1"/>
  <c r="O154" i="1"/>
  <c r="O56" i="1"/>
  <c r="O28" i="1"/>
  <c r="O37" i="1"/>
  <c r="O317" i="1"/>
  <c r="O55" i="1"/>
  <c r="O359" i="1"/>
  <c r="O310" i="1"/>
  <c r="O237" i="1"/>
  <c r="O284" i="1"/>
  <c r="O49" i="1"/>
  <c r="O162" i="1"/>
  <c r="O10" i="1"/>
  <c r="O324" i="1"/>
  <c r="O178" i="1"/>
  <c r="O330" i="1"/>
  <c r="O190" i="1"/>
  <c r="O302" i="1"/>
  <c r="O312" i="1"/>
  <c r="O267" i="1"/>
  <c r="O171" i="1"/>
  <c r="O354" i="1"/>
  <c r="O206" i="1"/>
  <c r="O338" i="1"/>
  <c r="O286" i="1"/>
  <c r="O211" i="1"/>
  <c r="O144" i="1"/>
  <c r="O74" i="1"/>
  <c r="O352" i="1"/>
  <c r="O373" i="1"/>
  <c r="O376" i="1"/>
  <c r="O365" i="1"/>
  <c r="O199" i="1"/>
  <c r="O257" i="1"/>
  <c r="O209" i="1"/>
  <c r="O239" i="1"/>
  <c r="O214" i="1"/>
  <c r="O290" i="1"/>
  <c r="O266" i="1"/>
  <c r="O46" i="1"/>
  <c r="O256" i="1"/>
  <c r="O183" i="1"/>
  <c r="O142" i="1"/>
  <c r="O223" i="1"/>
  <c r="O280" i="1"/>
  <c r="O100" i="1"/>
  <c r="O309" i="1"/>
  <c r="O248" i="1"/>
  <c r="O172" i="1"/>
  <c r="O264" i="1"/>
  <c r="O184" i="1"/>
  <c r="O174" i="1"/>
  <c r="O78" i="1"/>
  <c r="O339" i="1"/>
  <c r="O72" i="1"/>
  <c r="O175" i="1"/>
  <c r="O39" i="1"/>
  <c r="O271" i="1"/>
  <c r="O19" i="1"/>
  <c r="O273" i="1"/>
  <c r="O368" i="1"/>
  <c r="O327" i="1"/>
  <c r="O367" i="1"/>
  <c r="O291" i="1"/>
  <c r="O64" i="1"/>
  <c r="O146" i="1"/>
  <c r="O123" i="1"/>
  <c r="O207" i="1"/>
  <c r="O88" i="1"/>
  <c r="O196" i="1"/>
  <c r="O18" i="1"/>
  <c r="O292" i="1"/>
  <c r="O40" i="1"/>
  <c r="O155" i="1"/>
  <c r="O232" i="1"/>
  <c r="O66" i="1"/>
  <c r="O262" i="1"/>
  <c r="O299" i="1"/>
  <c r="O135" i="1"/>
  <c r="O307" i="1"/>
  <c r="O320" i="1"/>
  <c r="O295" i="1"/>
  <c r="O106" i="1"/>
  <c r="O363" i="1"/>
  <c r="O125" i="1"/>
  <c r="O77" i="1"/>
  <c r="O81" i="1"/>
  <c r="O114" i="1"/>
  <c r="O42" i="1"/>
  <c r="O347" i="1"/>
  <c r="O303" i="1"/>
  <c r="O60" i="1"/>
  <c r="O61" i="1"/>
  <c r="O116" i="1"/>
  <c r="O102" i="1"/>
  <c r="O293" i="1"/>
  <c r="O283" i="1"/>
  <c r="O45" i="1"/>
  <c r="O26" i="1"/>
  <c r="O197" i="1"/>
  <c r="O63" i="1"/>
  <c r="O316" i="1"/>
  <c r="O360" i="1"/>
  <c r="O150" i="1"/>
  <c r="O331" i="1"/>
  <c r="O94" i="1"/>
  <c r="O140" i="1"/>
  <c r="O227" i="1"/>
  <c r="O259" i="1"/>
  <c r="O38" i="1"/>
  <c r="O333" i="1"/>
  <c r="O346" i="1"/>
  <c r="O137" i="1"/>
  <c r="O193" i="1"/>
  <c r="O117" i="1"/>
  <c r="O7" i="1"/>
  <c r="O188" i="1"/>
  <c r="O105" i="1"/>
  <c r="O109" i="1"/>
  <c r="O167" i="1"/>
  <c r="O192" i="1"/>
  <c r="O65" i="1"/>
  <c r="O90" i="1"/>
  <c r="O34" i="1"/>
  <c r="O104" i="1"/>
  <c r="O241" i="1"/>
  <c r="O68" i="1"/>
  <c r="O179" i="1"/>
  <c r="O99" i="1"/>
  <c r="O213" i="1"/>
  <c r="O107" i="1"/>
  <c r="O44" i="1"/>
  <c r="O115" i="1"/>
  <c r="O70" i="1"/>
  <c r="O355" i="1"/>
  <c r="O85" i="1"/>
  <c r="O41" i="1"/>
  <c r="O75" i="1"/>
  <c r="O87" i="1"/>
  <c r="O23" i="1"/>
  <c r="O124" i="1"/>
  <c r="O58" i="1"/>
  <c r="O13" i="1"/>
  <c r="O47" i="1"/>
  <c r="O319" i="1"/>
  <c r="O159" i="1"/>
  <c r="O337" i="1"/>
  <c r="O48" i="1"/>
  <c r="O50" i="1"/>
  <c r="O24" i="1"/>
  <c r="O350" i="1"/>
  <c r="O231" i="1"/>
  <c r="O277" i="1"/>
  <c r="O83" i="1"/>
  <c r="O157" i="1"/>
  <c r="O216" i="1"/>
  <c r="O170" i="1"/>
  <c r="O128" i="1"/>
  <c r="O218" i="1"/>
  <c r="O228" i="1"/>
  <c r="O243" i="1"/>
  <c r="O110" i="1"/>
  <c r="O36" i="1"/>
  <c r="O149" i="1"/>
  <c r="O133" i="1"/>
  <c r="O361" i="1"/>
  <c r="O275" i="1"/>
  <c r="O11" i="1"/>
  <c r="O371" i="1"/>
  <c r="O202" i="1"/>
  <c r="O57" i="1"/>
  <c r="O8" i="1"/>
  <c r="O126" i="1"/>
  <c r="O364" i="1"/>
  <c r="O375" i="1"/>
  <c r="O22" i="1"/>
  <c r="O69" i="1"/>
  <c r="O161" i="1"/>
  <c r="O163" i="1"/>
  <c r="O138" i="1"/>
  <c r="O73" i="1"/>
  <c r="O131" i="1"/>
  <c r="O21" i="1"/>
  <c r="O122" i="1"/>
  <c r="O353" i="1"/>
  <c r="O301" i="1"/>
  <c r="O348" i="1"/>
  <c r="O152" i="1"/>
  <c r="O370" i="1"/>
  <c r="O181" i="1"/>
  <c r="O332" i="1"/>
  <c r="O76" i="1"/>
  <c r="O191" i="1"/>
  <c r="O203" i="1"/>
  <c r="O344" i="1"/>
  <c r="O180" i="1"/>
  <c r="O215" i="1"/>
  <c r="O340" i="1"/>
  <c r="O323" i="1"/>
  <c r="O224" i="1"/>
  <c r="O52" i="1"/>
  <c r="O168" i="1"/>
  <c r="O236" i="1"/>
  <c r="O136" i="1"/>
  <c r="O221" i="1"/>
  <c r="O185" i="1"/>
  <c r="O336" i="1"/>
  <c r="O151" i="1"/>
  <c r="O230" i="1"/>
  <c r="O25" i="1"/>
  <c r="O382" i="1"/>
  <c r="O212" i="1"/>
  <c r="O314" i="1"/>
  <c r="O129" i="1"/>
  <c r="O198" i="1"/>
  <c r="O311" i="1"/>
  <c r="O321" i="1"/>
  <c r="O59" i="1"/>
  <c r="O112" i="1"/>
  <c r="O245" i="1"/>
  <c r="O189" i="1"/>
  <c r="O160" i="1"/>
  <c r="O308" i="1"/>
  <c r="O252" i="1"/>
  <c r="O222" i="1"/>
  <c r="O80" i="1"/>
  <c r="O111" i="1"/>
  <c r="O30" i="1"/>
  <c r="O369" i="1"/>
  <c r="O12" i="1"/>
  <c r="O204" i="1"/>
  <c r="O51" i="1"/>
  <c r="O89" i="1"/>
  <c r="O288" i="1"/>
  <c r="O53" i="1"/>
  <c r="O238" i="1"/>
  <c r="O31" i="1"/>
  <c r="O147" i="1"/>
  <c r="O143" i="1"/>
  <c r="O304" i="1"/>
  <c r="O35" i="1"/>
  <c r="O164" i="1"/>
  <c r="O378" i="1"/>
  <c r="O93" i="1"/>
  <c r="O148" i="1"/>
  <c r="O287" i="1"/>
  <c r="O326" i="1"/>
  <c r="O54" i="1"/>
  <c r="O156" i="1"/>
  <c r="O33" i="1"/>
  <c r="L1" i="1"/>
  <c r="M1" i="1"/>
  <c r="N1" i="1" l="1"/>
  <c r="O1" i="1"/>
  <c r="P348" i="1"/>
  <c r="P263" i="1"/>
  <c r="P334" i="1"/>
  <c r="P320" i="1"/>
  <c r="P315" i="1"/>
  <c r="P99" i="1"/>
  <c r="P86" i="1"/>
  <c r="P297" i="1"/>
  <c r="P181" i="1"/>
  <c r="P163" i="1"/>
  <c r="P40" i="1"/>
  <c r="P109" i="1"/>
  <c r="P265" i="1"/>
  <c r="P345" i="1"/>
  <c r="P341" i="1"/>
  <c r="P270" i="1"/>
  <c r="P89" i="1"/>
  <c r="P175" i="1"/>
  <c r="P228" i="1"/>
  <c r="P380" i="1"/>
  <c r="P190" i="1"/>
  <c r="P311" i="1"/>
  <c r="P216" i="1"/>
  <c r="P26" i="1"/>
  <c r="P67" i="1"/>
  <c r="P79" i="1"/>
  <c r="P12" i="1"/>
  <c r="P124" i="1"/>
  <c r="P316" i="1"/>
  <c r="P27" i="1"/>
  <c r="P71" i="1"/>
  <c r="P60" i="1"/>
  <c r="P10" i="1"/>
  <c r="P20" i="1"/>
  <c r="P83" i="1"/>
  <c r="P205" i="1"/>
  <c r="P262" i="1"/>
  <c r="P252" i="1"/>
  <c r="P274" i="1"/>
  <c r="P244" i="1"/>
  <c r="P111" i="1"/>
  <c r="P279" i="1"/>
  <c r="P204" i="1"/>
  <c r="P38" i="1"/>
  <c r="P235" i="1"/>
  <c r="P135" i="1"/>
  <c r="P146" i="1"/>
  <c r="P88" i="1"/>
  <c r="P339" i="1"/>
  <c r="P241" i="1"/>
  <c r="P281" i="1"/>
  <c r="P280" i="1"/>
  <c r="P285" i="1"/>
  <c r="P127" i="1"/>
  <c r="P134" i="1"/>
  <c r="P46" i="1"/>
  <c r="P185" i="1"/>
  <c r="P97" i="1"/>
  <c r="P370" i="1"/>
  <c r="P369" i="1"/>
  <c r="P180" i="1"/>
  <c r="P81" i="1"/>
  <c r="P251" i="1"/>
  <c r="P189" i="1"/>
  <c r="P267" i="1"/>
  <c r="P53" i="1"/>
  <c r="P170" i="1"/>
  <c r="P128" i="1"/>
  <c r="P154" i="1"/>
  <c r="P130" i="1"/>
  <c r="P309" i="1"/>
  <c r="P119" i="1"/>
  <c r="P156" i="1"/>
  <c r="P64" i="1"/>
  <c r="P258" i="1"/>
  <c r="P143" i="1"/>
  <c r="P29" i="1"/>
  <c r="P16" i="1"/>
  <c r="P123" i="1"/>
  <c r="P118" i="1"/>
  <c r="P129" i="1"/>
  <c r="P45" i="1"/>
  <c r="P104" i="1"/>
  <c r="P36" i="1"/>
  <c r="P153" i="1"/>
  <c r="P359" i="1"/>
  <c r="P323" i="1"/>
  <c r="P304" i="1"/>
  <c r="P253" i="1"/>
  <c r="P238" i="1"/>
  <c r="P121" i="1"/>
  <c r="P212" i="1"/>
  <c r="P383" i="1"/>
  <c r="P226" i="1"/>
  <c r="P344" i="1"/>
  <c r="P77" i="1"/>
  <c r="P188" i="1"/>
  <c r="P169" i="1"/>
  <c r="P236" i="1"/>
  <c r="P218" i="1"/>
  <c r="P221" i="1"/>
  <c r="P80" i="1"/>
  <c r="P299" i="1"/>
  <c r="P220" i="1"/>
  <c r="P257" i="1"/>
  <c r="P225" i="1"/>
  <c r="P132" i="1"/>
  <c r="P54" i="1"/>
  <c r="P340" i="1"/>
  <c r="P295" i="1"/>
  <c r="P266" i="1"/>
  <c r="P283" i="1"/>
  <c r="P245" i="1"/>
  <c r="P120" i="1"/>
  <c r="P35" i="1"/>
  <c r="P360" i="1"/>
  <c r="P294" i="1"/>
  <c r="P160" i="1"/>
  <c r="P82" i="1"/>
  <c r="P47" i="1"/>
  <c r="P13" i="1"/>
  <c r="P108" i="1"/>
  <c r="P48" i="1"/>
  <c r="P375" i="1"/>
  <c r="P247" i="1"/>
  <c r="P49" i="1"/>
  <c r="P287" i="1"/>
  <c r="P187" i="1"/>
  <c r="P183" i="1"/>
  <c r="P5" i="1"/>
  <c r="P41" i="1"/>
  <c r="P256" i="1"/>
  <c r="P224" i="1"/>
  <c r="P14" i="1"/>
  <c r="P21" i="1"/>
  <c r="P84" i="1"/>
  <c r="P34" i="1"/>
  <c r="P318" i="1"/>
  <c r="P332" i="1"/>
  <c r="P272" i="1"/>
  <c r="P94" i="1"/>
  <c r="P63" i="1"/>
  <c r="P140" i="1"/>
  <c r="P193" i="1"/>
  <c r="P254" i="1"/>
  <c r="P305" i="1"/>
  <c r="P122" i="1"/>
  <c r="P158" i="1"/>
  <c r="P317" i="1"/>
  <c r="P142" i="1"/>
  <c r="P116" i="1"/>
  <c r="P28" i="1"/>
  <c r="P74" i="1"/>
  <c r="P137" i="1"/>
  <c r="P354" i="1"/>
  <c r="P363" i="1"/>
  <c r="P184" i="1"/>
  <c r="P195" i="1"/>
  <c r="P381" i="1"/>
  <c r="P201" i="1"/>
  <c r="P219" i="1"/>
  <c r="P349" i="1"/>
  <c r="P56" i="1"/>
  <c r="P230" i="1"/>
  <c r="P192" i="1"/>
  <c r="P78" i="1"/>
  <c r="P90" i="1"/>
  <c r="P7" i="1"/>
  <c r="P91" i="1"/>
  <c r="P133" i="1"/>
  <c r="P93" i="1"/>
  <c r="P178" i="1"/>
  <c r="P172" i="1"/>
  <c r="P276" i="1"/>
  <c r="P243" i="1"/>
  <c r="P288" i="1"/>
  <c r="P282" i="1"/>
  <c r="P113" i="1"/>
  <c r="P233" i="1"/>
  <c r="P15" i="1"/>
  <c r="P70" i="1"/>
  <c r="P141" i="1"/>
  <c r="P203" i="1"/>
  <c r="P298" i="1"/>
  <c r="P182" i="1"/>
  <c r="P126" i="1"/>
  <c r="P368" i="1"/>
  <c r="P361" i="1"/>
  <c r="P162" i="1"/>
  <c r="P39" i="1"/>
  <c r="P144" i="1"/>
  <c r="P321" i="1"/>
  <c r="P292" i="1"/>
  <c r="P227" i="1"/>
  <c r="P61" i="1"/>
  <c r="P222" i="1"/>
  <c r="P103" i="1"/>
  <c r="P68" i="1"/>
  <c r="P186" i="1"/>
  <c r="P329" i="1"/>
  <c r="P125" i="1"/>
  <c r="P357" i="1"/>
  <c r="P96" i="1"/>
  <c r="P284" i="1"/>
  <c r="P211" i="1"/>
  <c r="P264" i="1"/>
  <c r="P51" i="1"/>
  <c r="P382" i="1"/>
  <c r="P314" i="1"/>
  <c r="P313" i="1"/>
  <c r="P209" i="1"/>
  <c r="P115" i="1"/>
  <c r="P37" i="1"/>
  <c r="P31" i="1"/>
  <c r="P98" i="1"/>
  <c r="P110" i="1"/>
  <c r="P161" i="1"/>
  <c r="P105" i="1"/>
  <c r="P18" i="1"/>
  <c r="P269" i="1"/>
  <c r="P200" i="1"/>
  <c r="P229" i="1"/>
  <c r="P210" i="1"/>
  <c r="P232" i="1"/>
  <c r="P42" i="1"/>
  <c r="P215" i="1"/>
  <c r="P366" i="1"/>
  <c r="P261" i="1"/>
  <c r="P350" i="1"/>
  <c r="P310" i="1"/>
  <c r="P19" i="1"/>
  <c r="P23" i="1"/>
  <c r="P379" i="1"/>
  <c r="P151" i="1"/>
  <c r="P372" i="1"/>
  <c r="P331" i="1"/>
  <c r="P198" i="1"/>
  <c r="P174" i="1"/>
  <c r="P171" i="1"/>
  <c r="P324" i="1"/>
  <c r="P157" i="1"/>
  <c r="P277" i="1"/>
  <c r="P286" i="1"/>
  <c r="P150" i="1"/>
  <c r="P191" i="1"/>
  <c r="P362" i="1"/>
  <c r="P328" i="1"/>
  <c r="P202" i="1"/>
  <c r="P168" i="1"/>
  <c r="P100" i="1"/>
  <c r="P231" i="1"/>
  <c r="P166" i="1"/>
  <c r="P176" i="1"/>
  <c r="P343" i="1"/>
  <c r="P351" i="1"/>
  <c r="P87" i="1"/>
  <c r="P22" i="1"/>
  <c r="P327" i="1"/>
  <c r="P289" i="1"/>
  <c r="P199" i="1"/>
  <c r="P114" i="1"/>
  <c r="P65" i="1"/>
  <c r="P117" i="1"/>
  <c r="P57" i="1"/>
  <c r="P44" i="1"/>
  <c r="P159" i="1"/>
  <c r="P69" i="1"/>
  <c r="P107" i="1"/>
  <c r="P356" i="1"/>
  <c r="P173" i="1"/>
  <c r="P33" i="1"/>
  <c r="P248" i="1"/>
  <c r="P373" i="1"/>
  <c r="P149" i="1"/>
  <c r="P302" i="1"/>
  <c r="P206" i="1"/>
  <c r="P336" i="1"/>
  <c r="P234" i="1"/>
  <c r="P223" i="1"/>
  <c r="P138" i="1"/>
  <c r="P250" i="1"/>
  <c r="P239" i="1"/>
  <c r="P296" i="1"/>
  <c r="P102" i="1"/>
  <c r="P301" i="1"/>
  <c r="P290" i="1"/>
  <c r="P255" i="1"/>
  <c r="P152" i="1"/>
  <c r="P73" i="1"/>
  <c r="P358" i="1"/>
  <c r="P155" i="1"/>
  <c r="P145" i="1"/>
  <c r="P167" i="1"/>
  <c r="P353" i="1"/>
  <c r="P306" i="1"/>
  <c r="P293" i="1"/>
  <c r="P242" i="1"/>
  <c r="P179" i="1"/>
  <c r="P335" i="1"/>
  <c r="P319" i="1"/>
  <c r="P66" i="1"/>
  <c r="P106" i="1"/>
  <c r="P76" i="1"/>
  <c r="P347" i="1"/>
  <c r="P333" i="1"/>
  <c r="P278" i="1"/>
  <c r="P342" i="1"/>
  <c r="P131" i="1"/>
  <c r="P217" i="1"/>
  <c r="P148" i="1"/>
  <c r="P55" i="1"/>
  <c r="P8" i="1"/>
  <c r="P197" i="1"/>
  <c r="P377" i="1"/>
  <c r="P322" i="1"/>
  <c r="P374" i="1"/>
  <c r="P165" i="1"/>
  <c r="P95" i="1"/>
  <c r="P325" i="1"/>
  <c r="P52" i="1"/>
  <c r="P365" i="1"/>
  <c r="P337" i="1"/>
  <c r="P147" i="1"/>
  <c r="P273" i="1"/>
  <c r="P364" i="1"/>
  <c r="P58" i="1"/>
  <c r="P271" i="1"/>
  <c r="P62" i="1"/>
  <c r="P291" i="1"/>
  <c r="P259" i="1"/>
  <c r="P308" i="1"/>
  <c r="P330" i="1"/>
  <c r="P312" i="1"/>
  <c r="P378" i="1"/>
  <c r="P246" i="1"/>
  <c r="P208" i="1"/>
  <c r="P371" i="1"/>
  <c r="P92" i="1"/>
  <c r="P30" i="1"/>
  <c r="P275" i="1"/>
  <c r="P101" i="1"/>
  <c r="P139" i="1"/>
  <c r="P326" i="1"/>
  <c r="P338" i="1"/>
  <c r="P249" i="1"/>
  <c r="P240" i="1"/>
  <c r="P355" i="1"/>
  <c r="P194" i="1"/>
  <c r="P207" i="1"/>
  <c r="P11" i="1"/>
  <c r="P307" i="1"/>
  <c r="P24" i="1"/>
  <c r="P72" i="1"/>
  <c r="P85" i="1"/>
  <c r="P237" i="1"/>
  <c r="P17" i="1"/>
  <c r="P177" i="1"/>
  <c r="P303" i="1"/>
  <c r="P213" i="1"/>
  <c r="P75" i="1"/>
  <c r="P43" i="1"/>
  <c r="P112" i="1"/>
  <c r="P9" i="1"/>
  <c r="P50" i="1"/>
  <c r="P4" i="1"/>
  <c r="P59" i="1"/>
  <c r="P136" i="1"/>
  <c r="P214" i="1"/>
  <c r="P268" i="1"/>
  <c r="P260" i="1"/>
  <c r="P6" i="1"/>
  <c r="P196" i="1"/>
  <c r="P376" i="1"/>
  <c r="P300" i="1"/>
  <c r="P164" i="1"/>
  <c r="P367" i="1"/>
  <c r="P352" i="1"/>
  <c r="P346" i="1"/>
  <c r="P25" i="1"/>
  <c r="P32" i="1"/>
  <c r="P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tc={710E17A3-ADB8-4B85-9E46-472130D022BE}</author>
    <author>tc={5047587F-9391-4627-9B50-12E97FE1202D}</author>
    <author>tc={19D7C2FE-4EAB-4FDF-B841-5715FA286DD0}</author>
    <author>tc={B45942D5-FF4B-43DF-BA0E-222740F87416}</author>
    <author>tc={663C41F8-A739-4914-A2EE-E7C8B8103CFD}</author>
    <author>tc={D679B926-AE3E-4789-818E-688622AE6F0D}</author>
  </authors>
  <commentList>
    <comment ref="A3" authorId="0" shapeId="0" xr:uid="{710E17A3-ADB8-4B85-9E46-472130D022BE}">
      <text>
        <t>[Threaded comment]
Your version of Excel allows you to read this threaded comment; however, any edits to it will get removed if the file is opened in a newer version of Excel. Learn more: https://go.microsoft.com/fwlink/?linkid=870924
Comment:
    Reasonable central point to ask this question. If you're farther away, then the solutions available could be different.</t>
      </text>
    </comment>
    <comment ref="B3" authorId="1" shapeId="0" xr:uid="{5047587F-9391-4627-9B50-12E97FE1202D}">
      <text>
        <t>[Threaded comment]
Your version of Excel allows you to read this threaded comment; however, any edits to it will get removed if the file is opened in a newer version of Excel. Learn more: https://go.microsoft.com/fwlink/?linkid=870924
Comment:
    Upstream from substation. 10-year data from Michelle Sakomoto's team.
Reply:
    Adam is sayin the data he has includes higher count of Tx events</t>
      </text>
    </comment>
    <comment ref="D3" authorId="2" shapeId="0" xr:uid="{19D7C2FE-4EAB-4FDF-B841-5715FA286DD0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distribution circuits on that substation; averaged annually
Reply:
    30 year model
Reply:
    events annually....
Reply:
    sum of averages</t>
      </text>
    </comment>
    <comment ref="E3" authorId="3" shapeId="0" xr:uid="{B45942D5-FF4B-43DF-BA0E-222740F87416}">
      <text>
        <t>[Threaded comment]
Your version of Excel allows you to read this threaded comment; however, any edits to it will get removed if the file is opened in a newer version of Excel. Learn more: https://go.microsoft.com/fwlink/?linkid=870924
Comment:
    relative; measure of downstream circuits</t>
      </text>
    </comment>
    <comment ref="F3" authorId="4" shapeId="0" xr:uid="{663C41F8-A739-4914-A2EE-E7C8B8103CFD}">
      <text>
        <t>[Threaded comment]
Your version of Excel allows you to read this threaded comment; however, any edits to it will get removed if the file is opened in a newer version of Excel. Learn more: https://go.microsoft.com/fwlink/?linkid=870924
Comment:
    taking the difference in 10 vs. 30 years as sample sizes. Could do some statistical analysis to rectify this but not applying that here b/c there isn't enough information here for that.</t>
      </text>
    </comment>
    <comment ref="N3" authorId="5" shapeId="0" xr:uid="{D679B926-AE3E-4789-818E-688622AE6F0D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double counting of customers</t>
      </text>
    </comment>
  </commentList>
</comments>
</file>

<file path=xl/sharedStrings.xml><?xml version="1.0" encoding="utf-8"?>
<sst xmlns="http://schemas.openxmlformats.org/spreadsheetml/2006/main" count="398" uniqueCount="398">
  <si>
    <t>Mean</t>
  </si>
  <si>
    <t>Weight</t>
  </si>
  <si>
    <t>SUBNAME</t>
  </si>
  <si>
    <t>Distribution PSPS Average Annual Event Count</t>
  </si>
  <si>
    <t>Customers Served in HFTD</t>
  </si>
  <si>
    <t>Critical Customers</t>
  </si>
  <si>
    <t>Medical Baseline Customers</t>
  </si>
  <si>
    <t>Critical Customer Share</t>
  </si>
  <si>
    <t>Medical Baseline Customer Share</t>
  </si>
  <si>
    <t>Customer Impact Index</t>
  </si>
  <si>
    <t>Impact Index (draft old)</t>
  </si>
  <si>
    <t>BRUNSWICK</t>
  </si>
  <si>
    <t>SHINGLE SPRINGS</t>
  </si>
  <si>
    <t>PLACERVILLE</t>
  </si>
  <si>
    <t>CLARKSVILLE</t>
  </si>
  <si>
    <t>RINCON</t>
  </si>
  <si>
    <t>DIAMOND SPRINGS</t>
  </si>
  <si>
    <t>HIGGINS</t>
  </si>
  <si>
    <t>CURTIS</t>
  </si>
  <si>
    <t>CAMP EVERS</t>
  </si>
  <si>
    <t>WYANDOTTE</t>
  </si>
  <si>
    <t>APPLE HILL</t>
  </si>
  <si>
    <t>PAUL SWEET</t>
  </si>
  <si>
    <t>NARROWS</t>
  </si>
  <si>
    <t>DUNBAR</t>
  </si>
  <si>
    <t>SILVERADO</t>
  </si>
  <si>
    <t>EL DORADO PH</t>
  </si>
  <si>
    <t>SAN RAFAEL</t>
  </si>
  <si>
    <t>PEORIA</t>
  </si>
  <si>
    <t>PARADISE</t>
  </si>
  <si>
    <t>ALTO</t>
  </si>
  <si>
    <t>FROGTOWN</t>
  </si>
  <si>
    <t>PINE GROVE</t>
  </si>
  <si>
    <t>GRASS VALLEY</t>
  </si>
  <si>
    <t>PLACER</t>
  </si>
  <si>
    <t>COARSEGOLD</t>
  </si>
  <si>
    <t>OAKHURST</t>
  </si>
  <si>
    <t>HALSEY</t>
  </si>
  <si>
    <t>MONTE RIO</t>
  </si>
  <si>
    <t>WEST POINT</t>
  </si>
  <si>
    <t>MIDDLETOWN</t>
  </si>
  <si>
    <t>BIG BASIN</t>
  </si>
  <si>
    <t>STANISLAUS</t>
  </si>
  <si>
    <t>HIGHLANDS</t>
  </si>
  <si>
    <t>LOS GATOS</t>
  </si>
  <si>
    <t>ORO FINO</t>
  </si>
  <si>
    <t>SARATOGA</t>
  </si>
  <si>
    <t>SHADY GLEN</t>
  </si>
  <si>
    <t>RACETRACK</t>
  </si>
  <si>
    <t>PENRYN</t>
  </si>
  <si>
    <t>FORESTHILL</t>
  </si>
  <si>
    <t>MIWUK</t>
  </si>
  <si>
    <t>CALISTOGA</t>
  </si>
  <si>
    <t>WEIMAR</t>
  </si>
  <si>
    <t>CALAVERAS CEMENT</t>
  </si>
  <si>
    <t>ROSSMOOR</t>
  </si>
  <si>
    <t>MIRABEL</t>
  </si>
  <si>
    <t>ELECTRA</t>
  </si>
  <si>
    <t>MOUNTAIN QUARRIES</t>
  </si>
  <si>
    <t>VACAVILLE</t>
  </si>
  <si>
    <t>FULTON</t>
  </si>
  <si>
    <t>WISE</t>
  </si>
  <si>
    <t>CLAY</t>
  </si>
  <si>
    <t>AUBERRY</t>
  </si>
  <si>
    <t>WOODACRE</t>
  </si>
  <si>
    <t>MARTELL</t>
  </si>
  <si>
    <t>MONTICELLO</t>
  </si>
  <si>
    <t>LUCERNE</t>
  </si>
  <si>
    <t>CHALLENGE</t>
  </si>
  <si>
    <t>BONNIE NOOK</t>
  </si>
  <si>
    <t>SOBRANTE</t>
  </si>
  <si>
    <t>BELL</t>
  </si>
  <si>
    <t>KONOCTI</t>
  </si>
  <si>
    <t>SANTA ROSA A</t>
  </si>
  <si>
    <t>IGNACIO</t>
  </si>
  <si>
    <t>LAKEWOOD</t>
  </si>
  <si>
    <t>HALF MOON BAY</t>
  </si>
  <si>
    <t>VOLTA</t>
  </si>
  <si>
    <t>SONOMA</t>
  </si>
  <si>
    <t>FITCH MOUNTAIN</t>
  </si>
  <si>
    <t>REDBUD</t>
  </si>
  <si>
    <t>MENLO</t>
  </si>
  <si>
    <t>AUBURN</t>
  </si>
  <si>
    <t>OLETA</t>
  </si>
  <si>
    <t>PUEBLO</t>
  </si>
  <si>
    <t>WOODSIDE</t>
  </si>
  <si>
    <t>BIG BEND</t>
  </si>
  <si>
    <t>FLINT</t>
  </si>
  <si>
    <t>CORRAL</t>
  </si>
  <si>
    <t>BEN LOMOND</t>
  </si>
  <si>
    <t>COLUMBIA HILL</t>
  </si>
  <si>
    <t>WILLITS</t>
  </si>
  <si>
    <t>SALT SPRINGS</t>
  </si>
  <si>
    <t>DOBBINS</t>
  </si>
  <si>
    <t>POINT MORETTI</t>
  </si>
  <si>
    <t>SAN JOAQUIN #3</t>
  </si>
  <si>
    <t>PIKE CITY</t>
  </si>
  <si>
    <t>STAFFORD</t>
  </si>
  <si>
    <t>HORSESHOE</t>
  </si>
  <si>
    <t>KANAKA</t>
  </si>
  <si>
    <t>MOLINO</t>
  </si>
  <si>
    <t>SWIFT</t>
  </si>
  <si>
    <t>ALLEGHANY</t>
  </si>
  <si>
    <t>NORTH BRANCH</t>
  </si>
  <si>
    <t>GEYSERVILLE</t>
  </si>
  <si>
    <t>LINCOLN</t>
  </si>
  <si>
    <t>BIG TREES</t>
  </si>
  <si>
    <t>STELLING</t>
  </si>
  <si>
    <t>GUALALA</t>
  </si>
  <si>
    <t>BELLEVUE</t>
  </si>
  <si>
    <t>FORT ROSS</t>
  </si>
  <si>
    <t>TAR FLAT</t>
  </si>
  <si>
    <t>HICKS</t>
  </si>
  <si>
    <t>TIDEWATER</t>
  </si>
  <si>
    <t>OTTER</t>
  </si>
  <si>
    <t>DRUM</t>
  </si>
  <si>
    <t>UPPER LAKE</t>
  </si>
  <si>
    <t>CLAYTON</t>
  </si>
  <si>
    <t>BANGOR</t>
  </si>
  <si>
    <t>SPRING GAP</t>
  </si>
  <si>
    <t>LAS GALLINAS A</t>
  </si>
  <si>
    <t>GREEN VALLEY</t>
  </si>
  <si>
    <t>TEJON</t>
  </si>
  <si>
    <t>SMARTVILLE</t>
  </si>
  <si>
    <t>IONE</t>
  </si>
  <si>
    <t>ANNAPOLIS</t>
  </si>
  <si>
    <t>WINDSOR</t>
  </si>
  <si>
    <t>PENNGROVE</t>
  </si>
  <si>
    <t>TASSAJARA</t>
  </si>
  <si>
    <t>BOLINAS</t>
  </si>
  <si>
    <t>MORGAN HILL</t>
  </si>
  <si>
    <t>EMERALD LAKE</t>
  </si>
  <si>
    <t>NOVATO</t>
  </si>
  <si>
    <t>SAN JOAQUIN #2</t>
  </si>
  <si>
    <t>MC KEE</t>
  </si>
  <si>
    <t>KERCKHOFF</t>
  </si>
  <si>
    <t>BRIDGEVILLE</t>
  </si>
  <si>
    <t>PIERCY</t>
  </si>
  <si>
    <t>NOTRE DAME</t>
  </si>
  <si>
    <t>RALSTON</t>
  </si>
  <si>
    <t>GREENBRAE</t>
  </si>
  <si>
    <t>SPAULDING</t>
  </si>
  <si>
    <t>ROB ROY</t>
  </si>
  <si>
    <t>JAMESON</t>
  </si>
  <si>
    <t>BUCKS CREEK</t>
  </si>
  <si>
    <t>CLARK ROAD</t>
  </si>
  <si>
    <t>WHITMORE</t>
  </si>
  <si>
    <t>NAPA</t>
  </si>
  <si>
    <t>BUTTE</t>
  </si>
  <si>
    <t>DESCHUTES</t>
  </si>
  <si>
    <t>TIGER CREEK</t>
  </si>
  <si>
    <t>BROWNS VALLEY</t>
  </si>
  <si>
    <t>LAYTONVILLE</t>
  </si>
  <si>
    <t>VALLEY VIEW</t>
  </si>
  <si>
    <t>SALMON CREEK</t>
  </si>
  <si>
    <t>MORAGA</t>
  </si>
  <si>
    <t>CLOVERDALE</t>
  </si>
  <si>
    <t>WOODWARD</t>
  </si>
  <si>
    <t>PEABODY</t>
  </si>
  <si>
    <t>OAKLAND X</t>
  </si>
  <si>
    <t>FELTON</t>
  </si>
  <si>
    <t>SAUSALITO</t>
  </si>
  <si>
    <t>ELK</t>
  </si>
  <si>
    <t>CLEAR LAKE</t>
  </si>
  <si>
    <t>OAKLAND K</t>
  </si>
  <si>
    <t>VACA DIXON</t>
  </si>
  <si>
    <t>PUTAH CREEK</t>
  </si>
  <si>
    <t>MILPITAS</t>
  </si>
  <si>
    <t>CASTRO VALLEY</t>
  </si>
  <si>
    <t>EL CERRITO G</t>
  </si>
  <si>
    <t>SEACLIFF</t>
  </si>
  <si>
    <t>DEL MONTE</t>
  </si>
  <si>
    <t>TEMPLETON</t>
  </si>
  <si>
    <t>HOPLAND</t>
  </si>
  <si>
    <t>COTATI</t>
  </si>
  <si>
    <t>VIEJO</t>
  </si>
  <si>
    <t>SAN RAMON</t>
  </si>
  <si>
    <t>LAMONT</t>
  </si>
  <si>
    <t>SAN LEANDRO U</t>
  </si>
  <si>
    <t>RED BLUFF</t>
  </si>
  <si>
    <t>LOW GAP</t>
  </si>
  <si>
    <t>SHEPHERD</t>
  </si>
  <si>
    <t>PETALUMA C</t>
  </si>
  <si>
    <t>POINT ARENA</t>
  </si>
  <si>
    <t>JESSUP</t>
  </si>
  <si>
    <t>LLAGAS</t>
  </si>
  <si>
    <t>OCEANO</t>
  </si>
  <si>
    <t>WILLOW PASS</t>
  </si>
  <si>
    <t>SAN LUIS OBISPO</t>
  </si>
  <si>
    <t>PACIFICA</t>
  </si>
  <si>
    <t>HOLLISTER</t>
  </si>
  <si>
    <t>SNEATH LANE</t>
  </si>
  <si>
    <t>EDENVALE</t>
  </si>
  <si>
    <t>JARVIS</t>
  </si>
  <si>
    <t>MARIPOSA</t>
  </si>
  <si>
    <t>EDES</t>
  </si>
  <si>
    <t>BAY MEADOWS</t>
  </si>
  <si>
    <t>UKIAH</t>
  </si>
  <si>
    <t>CEDAR CREEK</t>
  </si>
  <si>
    <t>COTTONWOOD</t>
  </si>
  <si>
    <t>MADISON</t>
  </si>
  <si>
    <t>PANORAMA</t>
  </si>
  <si>
    <t>WISHON</t>
  </si>
  <si>
    <t>SPRUCE</t>
  </si>
  <si>
    <t>BURNS</t>
  </si>
  <si>
    <t>FORT BRAGG A</t>
  </si>
  <si>
    <t>PASO ROBLES</t>
  </si>
  <si>
    <t>CAYETANO</t>
  </si>
  <si>
    <t>ATASCADERO</t>
  </si>
  <si>
    <t>FORT ORD</t>
  </si>
  <si>
    <t>GABILAN</t>
  </si>
  <si>
    <t>PRUNEDALE</t>
  </si>
  <si>
    <t>BEAR VALLEY</t>
  </si>
  <si>
    <t>VINEYARD</t>
  </si>
  <si>
    <t>OREGON TRAIL</t>
  </si>
  <si>
    <t>CORONA</t>
  </si>
  <si>
    <t>LAURELES</t>
  </si>
  <si>
    <t>DEL MAR</t>
  </si>
  <si>
    <t>GIRVAN</t>
  </si>
  <si>
    <t>ORINDA</t>
  </si>
  <si>
    <t>ANDERSON</t>
  </si>
  <si>
    <t>BASALT</t>
  </si>
  <si>
    <t>MORRO BAY</t>
  </si>
  <si>
    <t>CORNING</t>
  </si>
  <si>
    <t>OLEMA</t>
  </si>
  <si>
    <t>HATTON</t>
  </si>
  <si>
    <t>VASONA</t>
  </si>
  <si>
    <t>BELMONT</t>
  </si>
  <si>
    <t>FAIRVIEW</t>
  </si>
  <si>
    <t>MERCED FALLS</t>
  </si>
  <si>
    <t>SOLEDAD</t>
  </si>
  <si>
    <t>ALHAMBRA</t>
  </si>
  <si>
    <t>POTTER VALLEY P H</t>
  </si>
  <si>
    <t>CALPELLA</t>
  </si>
  <si>
    <t>SYCAMORE CREEK</t>
  </si>
  <si>
    <t>LAKEVILLE</t>
  </si>
  <si>
    <t>MESA</t>
  </si>
  <si>
    <t>STILLWATER</t>
  </si>
  <si>
    <t>FRANKLIN</t>
  </si>
  <si>
    <t>RAWSON</t>
  </si>
  <si>
    <t>PHILO</t>
  </si>
  <si>
    <t>SAN MIGUEL</t>
  </si>
  <si>
    <t>JACINTO</t>
  </si>
  <si>
    <t>RESERVATION ROAD</t>
  </si>
  <si>
    <t>HARTLEY</t>
  </si>
  <si>
    <t>SAN BENITO</t>
  </si>
  <si>
    <t>VASCO</t>
  </si>
  <si>
    <t>SANTA YNEZ</t>
  </si>
  <si>
    <t>NORTH DUBLIN</t>
  </si>
  <si>
    <t>CAL WATER</t>
  </si>
  <si>
    <t>FREMONT</t>
  </si>
  <si>
    <t>BUELLTON</t>
  </si>
  <si>
    <t>RIO DEL MAR</t>
  </si>
  <si>
    <t>CAYUCOS</t>
  </si>
  <si>
    <t>CABRILLO</t>
  </si>
  <si>
    <t>SO. CAL. EDISON #3</t>
  </si>
  <si>
    <t>BRYANT</t>
  </si>
  <si>
    <t>LAS AROMAS</t>
  </si>
  <si>
    <t>HARRIS</t>
  </si>
  <si>
    <t>NEWBURG</t>
  </si>
  <si>
    <t>ANITA</t>
  </si>
  <si>
    <t>WHEATLAND</t>
  </si>
  <si>
    <t>TYLER</t>
  </si>
  <si>
    <t>GARBERVILLE</t>
  </si>
  <si>
    <t>ARCATA</t>
  </si>
  <si>
    <t>FOOTHILL</t>
  </si>
  <si>
    <t>COPPERMINE</t>
  </si>
  <si>
    <t>OILFIELDS</t>
  </si>
  <si>
    <t>LOS MOLINOS</t>
  </si>
  <si>
    <t>BIG RIVER</t>
  </si>
  <si>
    <t>WILLOW CREEK</t>
  </si>
  <si>
    <t>SANTA MARIA</t>
  </si>
  <si>
    <t>TIVY VALLEY</t>
  </si>
  <si>
    <t>SUNOL</t>
  </si>
  <si>
    <t>DOLAN ROAD</t>
  </si>
  <si>
    <t>SPENCE</t>
  </si>
  <si>
    <t>LONE TREE</t>
  </si>
  <si>
    <t>PERRY</t>
  </si>
  <si>
    <t>RADUM</t>
  </si>
  <si>
    <t>SISQUOC</t>
  </si>
  <si>
    <t>ARBUCKLE</t>
  </si>
  <si>
    <t>CAMBRIA</t>
  </si>
  <si>
    <t>TULUCAY</t>
  </si>
  <si>
    <t>PURISIMA</t>
  </si>
  <si>
    <t>MEADOW LANE</t>
  </si>
  <si>
    <t>LOS OSITOS</t>
  </si>
  <si>
    <t>ANTLER</t>
  </si>
  <si>
    <t>COALINGA NO 1</t>
  </si>
  <si>
    <t>SAN JUSTO</t>
  </si>
  <si>
    <t>ELK CREEK</t>
  </si>
  <si>
    <t>MAXWELL</t>
  </si>
  <si>
    <t>POSO MOUNTAIN</t>
  </si>
  <si>
    <t>MONTEREY</t>
  </si>
  <si>
    <t>LOGAN CREEK</t>
  </si>
  <si>
    <t>PACIFIC GROVE</t>
  </si>
  <si>
    <t>MENDOCINO</t>
  </si>
  <si>
    <t>SAND CREEK</t>
  </si>
  <si>
    <t>LAS POSITAS</t>
  </si>
  <si>
    <t>INDIAN FLAT</t>
  </si>
  <si>
    <t>EEL RIVER</t>
  </si>
  <si>
    <t>GOLDTREE</t>
  </si>
  <si>
    <t>RIO DELL</t>
  </si>
  <si>
    <t>CARLOTTA</t>
  </si>
  <si>
    <t>ARVIN</t>
  </si>
  <si>
    <t>DIVIDE</t>
  </si>
  <si>
    <t>COVELO</t>
  </si>
  <si>
    <t>STOREY</t>
  </si>
  <si>
    <t>FORT SEWARD</t>
  </si>
  <si>
    <t>PALMER</t>
  </si>
  <si>
    <t>BIG MEADOWS</t>
  </si>
  <si>
    <t>KIRKER</t>
  </si>
  <si>
    <t>REEDLEY</t>
  </si>
  <si>
    <t>JOLON</t>
  </si>
  <si>
    <t>ZACA</t>
  </si>
  <si>
    <t>CORTINA</t>
  </si>
  <si>
    <t>RESEARCH</t>
  </si>
  <si>
    <t>JANES CREEK</t>
  </si>
  <si>
    <t>MAPLE CREEK</t>
  </si>
  <si>
    <t>GLENN</t>
  </si>
  <si>
    <t>GANSNER</t>
  </si>
  <si>
    <t>HUMBOLDT BAY</t>
  </si>
  <si>
    <t>KERN OIL</t>
  </si>
  <si>
    <t>GONZALES</t>
  </si>
  <si>
    <t>BERESFORD</t>
  </si>
  <si>
    <t>PANOCHE</t>
  </si>
  <si>
    <t>FRUITLAND</t>
  </si>
  <si>
    <t>CAROLANDS</t>
  </si>
  <si>
    <t>HOOPA</t>
  </si>
  <si>
    <t>CHOLAME</t>
  </si>
  <si>
    <t>MC ARTHUR</t>
  </si>
  <si>
    <t>DUNLAP</t>
  </si>
  <si>
    <t>SAN BERNARD</t>
  </si>
  <si>
    <t>TAMARACK</t>
  </si>
  <si>
    <t>KESWICK</t>
  </si>
  <si>
    <t>CAMPHORA</t>
  </si>
  <si>
    <t>PIT NO 1</t>
  </si>
  <si>
    <t>RISING RIVER</t>
  </si>
  <si>
    <t>BAYWOOD</t>
  </si>
  <si>
    <t>LOS COCHES</t>
  </si>
  <si>
    <t>CUYAMA</t>
  </si>
  <si>
    <t>OROSI</t>
  </si>
  <si>
    <t>COAST RD</t>
  </si>
  <si>
    <t>WAYNE</t>
  </si>
  <si>
    <t>ANTELOPE</t>
  </si>
  <si>
    <t>SCE TEHACHAPI</t>
  </si>
  <si>
    <t>SPANISH CREEK</t>
  </si>
  <si>
    <t>BALCH NO 1</t>
  </si>
  <si>
    <t>CARMEL</t>
  </si>
  <si>
    <t>PIT NO 7</t>
  </si>
  <si>
    <t>OAKLAND D</t>
  </si>
  <si>
    <t>BERKELEY F</t>
  </si>
  <si>
    <t>OAKLAND J</t>
  </si>
  <si>
    <t>OAK</t>
  </si>
  <si>
    <t>FAIRMOUNT</t>
  </si>
  <si>
    <t>FLORENCE</t>
  </si>
  <si>
    <t>RIDGE</t>
  </si>
  <si>
    <t>BANCROFT</t>
  </si>
  <si>
    <t>HOLLYWOOD</t>
  </si>
  <si>
    <t>PALO SECO</t>
  </si>
  <si>
    <t>BOSTON</t>
  </si>
  <si>
    <t>WALDO</t>
  </si>
  <si>
    <t>WOOD</t>
  </si>
  <si>
    <t>ESTUDILLO</t>
  </si>
  <si>
    <t>ARLINGTON</t>
  </si>
  <si>
    <t>BRENTWOOD</t>
  </si>
  <si>
    <t>LAS PULGAS</t>
  </si>
  <si>
    <t>SAN CARLOS</t>
  </si>
  <si>
    <t>GARCIA</t>
  </si>
  <si>
    <t>MONROE</t>
  </si>
  <si>
    <t>PIT NO 5</t>
  </si>
  <si>
    <t>HAMILTON BRANCH</t>
  </si>
  <si>
    <t>GRAYS FLAT</t>
  </si>
  <si>
    <t>EAST QUINCY</t>
  </si>
  <si>
    <t>CRESCENT MILLS</t>
  </si>
  <si>
    <t>CHESTER</t>
  </si>
  <si>
    <t>BOGARD</t>
  </si>
  <si>
    <t>BURNEY</t>
  </si>
  <si>
    <t>FRENCH GULCH</t>
  </si>
  <si>
    <t>WILDWOOD</t>
  </si>
  <si>
    <t>PIT NO 3</t>
  </si>
  <si>
    <t>SUMMIT</t>
  </si>
  <si>
    <t>ECHO SUMMIT</t>
  </si>
  <si>
    <t>PINECREST</t>
  </si>
  <si>
    <t>ALPINE</t>
  </si>
  <si>
    <t>KING CITY</t>
  </si>
  <si>
    <t>SAN ARDO</t>
  </si>
  <si>
    <t>SCE REFUGIO</t>
  </si>
  <si>
    <t>SCE VEGAS</t>
  </si>
  <si>
    <t>STONE CORRAL</t>
  </si>
  <si>
    <t>WOODCHUCK</t>
  </si>
  <si>
    <t>TULE POWER HOUSE</t>
  </si>
  <si>
    <t>Combined Fraction of Critical and Medical Baseline Customers</t>
  </si>
  <si>
    <t>Transmission PSPS Average Annual Event Count</t>
  </si>
  <si>
    <t>Distribution PSPS Likelihood Index</t>
  </si>
  <si>
    <t>Transmisson PSPS Likelihood Index</t>
  </si>
  <si>
    <t>Composite PSPS likelihood index</t>
  </si>
  <si>
    <t>Customer Vulnerability Index</t>
  </si>
  <si>
    <t>Total Customer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</si>
</sst>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10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9" fontId="0" fillId="0" borderId="0" xfId="1" applyFont="1"/>
    <xf numFmtId="164" fontId="0" fillId="0" borderId="0" xfId="0" applyNumberFormat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microsoft.com/office/2017/10/relationships/person" Target="persons/perso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Critical / Medical Baseline Customer Share vs Distribution PSPS Average Annual Event 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'Locational PSPS framework'!$D$3</c:f>
              <c:strCache>
                <c:ptCount val="1"/>
                <c:pt idx="0">
                  <c:v>Distribution PSPS Average Annual Event Count</c:v>
                </c:pt>
              </c:strCache>
            </c:strRef>
          </c:tx>
          <c:spPr>
            <a:solidFill>
              <a:schemeClr val="accent5">
                <a:alpha val="62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'Locational PSPS framework'!$D$4:$D$383</c:f>
              <c:numCache>
                <c:formatCode>0.00</c:formatCode>
                <c:ptCount val="380"/>
                <c:pt idx="0">
                  <c:v>18.233333333999997</c:v>
                </c:pt>
                <c:pt idx="1">
                  <c:v>13.466666667</c:v>
                </c:pt>
                <c:pt idx="2">
                  <c:v>14.233333334000001</c:v>
                </c:pt>
                <c:pt idx="3">
                  <c:v>11.133333332999999</c:v>
                </c:pt>
                <c:pt idx="4">
                  <c:v>12.866666667000001</c:v>
                </c:pt>
                <c:pt idx="5">
                  <c:v>12.466666666</c:v>
                </c:pt>
                <c:pt idx="6">
                  <c:v>12.133333333000001</c:v>
                </c:pt>
                <c:pt idx="7">
                  <c:v>8.7666666669999991</c:v>
                </c:pt>
                <c:pt idx="8">
                  <c:v>10.966666667</c:v>
                </c:pt>
                <c:pt idx="9">
                  <c:v>5.5333333339999999</c:v>
                </c:pt>
                <c:pt idx="10">
                  <c:v>5.2666666659999999</c:v>
                </c:pt>
                <c:pt idx="11">
                  <c:v>7.6666666669999994</c:v>
                </c:pt>
                <c:pt idx="12">
                  <c:v>8.2666666669999991</c:v>
                </c:pt>
                <c:pt idx="13">
                  <c:v>9.1666666670000012</c:v>
                </c:pt>
                <c:pt idx="14">
                  <c:v>5.1333333329999995</c:v>
                </c:pt>
                <c:pt idx="15">
                  <c:v>4.2</c:v>
                </c:pt>
                <c:pt idx="16">
                  <c:v>5.0999999999999996</c:v>
                </c:pt>
                <c:pt idx="17">
                  <c:v>8.4999999989999999</c:v>
                </c:pt>
                <c:pt idx="18">
                  <c:v>8.1999999999999993</c:v>
                </c:pt>
                <c:pt idx="19">
                  <c:v>8.199999999000001</c:v>
                </c:pt>
                <c:pt idx="20">
                  <c:v>8.1333333340000014</c:v>
                </c:pt>
                <c:pt idx="21">
                  <c:v>7.5666666659999997</c:v>
                </c:pt>
                <c:pt idx="22">
                  <c:v>3.766666667</c:v>
                </c:pt>
                <c:pt idx="23">
                  <c:v>7.4999999989999999</c:v>
                </c:pt>
                <c:pt idx="24">
                  <c:v>7.4</c:v>
                </c:pt>
                <c:pt idx="25">
                  <c:v>6.8666666669999996</c:v>
                </c:pt>
                <c:pt idx="26">
                  <c:v>6.8666666669999996</c:v>
                </c:pt>
                <c:pt idx="27">
                  <c:v>4.8666666660000004</c:v>
                </c:pt>
                <c:pt idx="28">
                  <c:v>6.6333333329999995</c:v>
                </c:pt>
                <c:pt idx="29">
                  <c:v>6.4333333329999993</c:v>
                </c:pt>
                <c:pt idx="30">
                  <c:v>6.3333333339999998</c:v>
                </c:pt>
                <c:pt idx="31">
                  <c:v>3.4666666669999997</c:v>
                </c:pt>
                <c:pt idx="32">
                  <c:v>6.233333333</c:v>
                </c:pt>
                <c:pt idx="33">
                  <c:v>4.0333333329999999</c:v>
                </c:pt>
                <c:pt idx="34">
                  <c:v>2.4666666670000001</c:v>
                </c:pt>
                <c:pt idx="35">
                  <c:v>6.0333333329999999</c:v>
                </c:pt>
                <c:pt idx="36">
                  <c:v>2.4666666670000001</c:v>
                </c:pt>
                <c:pt idx="37">
                  <c:v>5.733333333</c:v>
                </c:pt>
                <c:pt idx="38">
                  <c:v>1.833333334</c:v>
                </c:pt>
                <c:pt idx="39">
                  <c:v>5.4333333339999994</c:v>
                </c:pt>
                <c:pt idx="40">
                  <c:v>5.4333333330000002</c:v>
                </c:pt>
                <c:pt idx="41">
                  <c:v>5.4000000009999995</c:v>
                </c:pt>
                <c:pt idx="42">
                  <c:v>2.5333333329999999</c:v>
                </c:pt>
                <c:pt idx="43">
                  <c:v>5.2999999989999997</c:v>
                </c:pt>
                <c:pt idx="44">
                  <c:v>4.6333333339999996</c:v>
                </c:pt>
                <c:pt idx="45">
                  <c:v>0.53333333299999997</c:v>
                </c:pt>
                <c:pt idx="46">
                  <c:v>4.5666666659999997</c:v>
                </c:pt>
                <c:pt idx="47">
                  <c:v>5.0333333339999999</c:v>
                </c:pt>
                <c:pt idx="48">
                  <c:v>4.9666666669999993</c:v>
                </c:pt>
                <c:pt idx="49">
                  <c:v>4.9000000000000004</c:v>
                </c:pt>
                <c:pt idx="50">
                  <c:v>4.8666666669999996</c:v>
                </c:pt>
                <c:pt idx="51">
                  <c:v>4.8666666660000004</c:v>
                </c:pt>
                <c:pt idx="52">
                  <c:v>6.6666665999999999E-2</c:v>
                </c:pt>
                <c:pt idx="53">
                  <c:v>2.1333333329999999</c:v>
                </c:pt>
                <c:pt idx="54">
                  <c:v>4.5999999999999996</c:v>
                </c:pt>
                <c:pt idx="55">
                  <c:v>4.5999999999999996</c:v>
                </c:pt>
                <c:pt idx="56">
                  <c:v>3.9666666670000001</c:v>
                </c:pt>
                <c:pt idx="57">
                  <c:v>3.6</c:v>
                </c:pt>
                <c:pt idx="58">
                  <c:v>4.5333333339999999</c:v>
                </c:pt>
                <c:pt idx="59">
                  <c:v>4.5333333339999999</c:v>
                </c:pt>
                <c:pt idx="60">
                  <c:v>4.4000000000000004</c:v>
                </c:pt>
                <c:pt idx="61">
                  <c:v>4.4000000000000004</c:v>
                </c:pt>
                <c:pt idx="62">
                  <c:v>2.5</c:v>
                </c:pt>
                <c:pt idx="63">
                  <c:v>4.3333333339999998</c:v>
                </c:pt>
                <c:pt idx="64">
                  <c:v>4.2666666659999999</c:v>
                </c:pt>
                <c:pt idx="65">
                  <c:v>4.233333333</c:v>
                </c:pt>
                <c:pt idx="66">
                  <c:v>3.8333333329999997</c:v>
                </c:pt>
                <c:pt idx="67">
                  <c:v>3.0333333329999999</c:v>
                </c:pt>
                <c:pt idx="68">
                  <c:v>3.9</c:v>
                </c:pt>
                <c:pt idx="69">
                  <c:v>0.1</c:v>
                </c:pt>
                <c:pt idx="70">
                  <c:v>3.8000000000000003</c:v>
                </c:pt>
                <c:pt idx="71">
                  <c:v>3.766666667</c:v>
                </c:pt>
                <c:pt idx="72">
                  <c:v>0</c:v>
                </c:pt>
                <c:pt idx="73">
                  <c:v>3.4333333330000002</c:v>
                </c:pt>
                <c:pt idx="74">
                  <c:v>3.7333333340000001</c:v>
                </c:pt>
                <c:pt idx="75">
                  <c:v>3.6666666669999999</c:v>
                </c:pt>
                <c:pt idx="76">
                  <c:v>3.6</c:v>
                </c:pt>
                <c:pt idx="77">
                  <c:v>3.5</c:v>
                </c:pt>
                <c:pt idx="78">
                  <c:v>3.4</c:v>
                </c:pt>
                <c:pt idx="79">
                  <c:v>3.2</c:v>
                </c:pt>
                <c:pt idx="80">
                  <c:v>2.866666666</c:v>
                </c:pt>
                <c:pt idx="81">
                  <c:v>3.0666666659999997</c:v>
                </c:pt>
                <c:pt idx="82">
                  <c:v>3.0333333339999999</c:v>
                </c:pt>
                <c:pt idx="83">
                  <c:v>0.76666666699999997</c:v>
                </c:pt>
                <c:pt idx="84">
                  <c:v>2.8999999990000003</c:v>
                </c:pt>
                <c:pt idx="85">
                  <c:v>0.366666667</c:v>
                </c:pt>
                <c:pt idx="86">
                  <c:v>2.8666666659999995</c:v>
                </c:pt>
                <c:pt idx="87">
                  <c:v>2.8333333339999998</c:v>
                </c:pt>
                <c:pt idx="88">
                  <c:v>2.7666666659999999</c:v>
                </c:pt>
                <c:pt idx="89">
                  <c:v>2.7</c:v>
                </c:pt>
                <c:pt idx="90">
                  <c:v>2.6666666669999999</c:v>
                </c:pt>
                <c:pt idx="91">
                  <c:v>2.6</c:v>
                </c:pt>
                <c:pt idx="92">
                  <c:v>2.5666666670000002</c:v>
                </c:pt>
                <c:pt idx="93">
                  <c:v>2.4666666669999997</c:v>
                </c:pt>
                <c:pt idx="94">
                  <c:v>2.4000000000000004</c:v>
                </c:pt>
                <c:pt idx="95">
                  <c:v>2.4000000000000004</c:v>
                </c:pt>
                <c:pt idx="96">
                  <c:v>2.4</c:v>
                </c:pt>
                <c:pt idx="97">
                  <c:v>2.4</c:v>
                </c:pt>
                <c:pt idx="98">
                  <c:v>1.4</c:v>
                </c:pt>
                <c:pt idx="99">
                  <c:v>2.3333333330000001</c:v>
                </c:pt>
                <c:pt idx="100">
                  <c:v>2.2999999999999998</c:v>
                </c:pt>
                <c:pt idx="101">
                  <c:v>2.2999999999999998</c:v>
                </c:pt>
                <c:pt idx="102">
                  <c:v>2.2999999999999998</c:v>
                </c:pt>
                <c:pt idx="103">
                  <c:v>2.2666666659999999</c:v>
                </c:pt>
                <c:pt idx="104">
                  <c:v>2.2333333320000004</c:v>
                </c:pt>
                <c:pt idx="105">
                  <c:v>2.2000000000000002</c:v>
                </c:pt>
                <c:pt idx="106">
                  <c:v>2.2000000000000002</c:v>
                </c:pt>
                <c:pt idx="107">
                  <c:v>1.233333333</c:v>
                </c:pt>
                <c:pt idx="108">
                  <c:v>2.1666666659999998</c:v>
                </c:pt>
                <c:pt idx="109">
                  <c:v>2.1333333329999999</c:v>
                </c:pt>
                <c:pt idx="110">
                  <c:v>0.86666666699999995</c:v>
                </c:pt>
                <c:pt idx="111">
                  <c:v>1.7666666659999999</c:v>
                </c:pt>
                <c:pt idx="112">
                  <c:v>2.0333333329999999</c:v>
                </c:pt>
                <c:pt idx="113">
                  <c:v>2</c:v>
                </c:pt>
                <c:pt idx="114">
                  <c:v>2</c:v>
                </c:pt>
                <c:pt idx="115">
                  <c:v>1.9666666670000001</c:v>
                </c:pt>
                <c:pt idx="116">
                  <c:v>1.9666666669999999</c:v>
                </c:pt>
                <c:pt idx="117">
                  <c:v>1.9666666669999999</c:v>
                </c:pt>
                <c:pt idx="118">
                  <c:v>1.9666666669999999</c:v>
                </c:pt>
                <c:pt idx="119">
                  <c:v>1.9666666660000001</c:v>
                </c:pt>
                <c:pt idx="120">
                  <c:v>6.6666666999999999E-2</c:v>
                </c:pt>
                <c:pt idx="121">
                  <c:v>1.933333333</c:v>
                </c:pt>
                <c:pt idx="122">
                  <c:v>0</c:v>
                </c:pt>
                <c:pt idx="123">
                  <c:v>1.8333333330000001</c:v>
                </c:pt>
                <c:pt idx="124">
                  <c:v>1.8</c:v>
                </c:pt>
                <c:pt idx="125">
                  <c:v>1.733333333</c:v>
                </c:pt>
                <c:pt idx="126">
                  <c:v>1.7</c:v>
                </c:pt>
                <c:pt idx="127">
                  <c:v>1.7</c:v>
                </c:pt>
                <c:pt idx="128">
                  <c:v>1.7</c:v>
                </c:pt>
                <c:pt idx="129">
                  <c:v>1.6666666669999999</c:v>
                </c:pt>
                <c:pt idx="130">
                  <c:v>1.6333333329999999</c:v>
                </c:pt>
                <c:pt idx="131">
                  <c:v>1.6333333329999999</c:v>
                </c:pt>
                <c:pt idx="132">
                  <c:v>1.6333333329999999</c:v>
                </c:pt>
                <c:pt idx="133">
                  <c:v>1.6333333319999999</c:v>
                </c:pt>
                <c:pt idx="134">
                  <c:v>1.6</c:v>
                </c:pt>
                <c:pt idx="135">
                  <c:v>1.6</c:v>
                </c:pt>
                <c:pt idx="136">
                  <c:v>1.233333333</c:v>
                </c:pt>
                <c:pt idx="137">
                  <c:v>1.5333333330000001</c:v>
                </c:pt>
                <c:pt idx="138">
                  <c:v>1.5333333330000001</c:v>
                </c:pt>
                <c:pt idx="139">
                  <c:v>1.2000000000000002</c:v>
                </c:pt>
                <c:pt idx="140">
                  <c:v>1.5</c:v>
                </c:pt>
                <c:pt idx="141">
                  <c:v>1.5</c:v>
                </c:pt>
                <c:pt idx="142">
                  <c:v>1.4666666670000001</c:v>
                </c:pt>
                <c:pt idx="143">
                  <c:v>1.4666666660000001</c:v>
                </c:pt>
                <c:pt idx="144">
                  <c:v>1.4333333339999998</c:v>
                </c:pt>
                <c:pt idx="145">
                  <c:v>1.433333333</c:v>
                </c:pt>
                <c:pt idx="146">
                  <c:v>1.3666666670000001</c:v>
                </c:pt>
                <c:pt idx="147">
                  <c:v>1.333333334</c:v>
                </c:pt>
                <c:pt idx="148">
                  <c:v>1.3333333329999999</c:v>
                </c:pt>
                <c:pt idx="149">
                  <c:v>1.3333333329999999</c:v>
                </c:pt>
                <c:pt idx="150">
                  <c:v>1.3333333329999999</c:v>
                </c:pt>
                <c:pt idx="151">
                  <c:v>1.3</c:v>
                </c:pt>
                <c:pt idx="152">
                  <c:v>1.266666667</c:v>
                </c:pt>
                <c:pt idx="153">
                  <c:v>1.2666666660000001</c:v>
                </c:pt>
                <c:pt idx="154">
                  <c:v>0</c:v>
                </c:pt>
                <c:pt idx="155">
                  <c:v>1.2333333339999999</c:v>
                </c:pt>
                <c:pt idx="156">
                  <c:v>1.233333333</c:v>
                </c:pt>
                <c:pt idx="157">
                  <c:v>1.2000000000000002</c:v>
                </c:pt>
                <c:pt idx="158">
                  <c:v>1.2000000000000002</c:v>
                </c:pt>
                <c:pt idx="159">
                  <c:v>1.2</c:v>
                </c:pt>
                <c:pt idx="160">
                  <c:v>1.2</c:v>
                </c:pt>
                <c:pt idx="161">
                  <c:v>1.2</c:v>
                </c:pt>
                <c:pt idx="162">
                  <c:v>1.2</c:v>
                </c:pt>
                <c:pt idx="163">
                  <c:v>1.2</c:v>
                </c:pt>
                <c:pt idx="164">
                  <c:v>0.83333333300000001</c:v>
                </c:pt>
                <c:pt idx="165">
                  <c:v>0.83333333300000001</c:v>
                </c:pt>
                <c:pt idx="166">
                  <c:v>1.133333334</c:v>
                </c:pt>
                <c:pt idx="167">
                  <c:v>1.1333333329999999</c:v>
                </c:pt>
                <c:pt idx="168">
                  <c:v>1.1333333329999999</c:v>
                </c:pt>
                <c:pt idx="169">
                  <c:v>0.16666666699999999</c:v>
                </c:pt>
                <c:pt idx="170">
                  <c:v>1.1000000000000001</c:v>
                </c:pt>
                <c:pt idx="171">
                  <c:v>1.1000000000000001</c:v>
                </c:pt>
                <c:pt idx="172">
                  <c:v>1.1000000000000001</c:v>
                </c:pt>
                <c:pt idx="173">
                  <c:v>1.1000000000000001</c:v>
                </c:pt>
                <c:pt idx="174">
                  <c:v>1.0666666680000001</c:v>
                </c:pt>
                <c:pt idx="175">
                  <c:v>1.066666667</c:v>
                </c:pt>
                <c:pt idx="176">
                  <c:v>1.066666667</c:v>
                </c:pt>
                <c:pt idx="177">
                  <c:v>1.066666667</c:v>
                </c:pt>
                <c:pt idx="178">
                  <c:v>1.0666666659999999</c:v>
                </c:pt>
                <c:pt idx="179">
                  <c:v>1.0666666659999999</c:v>
                </c:pt>
                <c:pt idx="180">
                  <c:v>1.0333333330000001</c:v>
                </c:pt>
                <c:pt idx="181">
                  <c:v>1.0333333330000001</c:v>
                </c:pt>
                <c:pt idx="182">
                  <c:v>1.0333333329999999</c:v>
                </c:pt>
                <c:pt idx="183">
                  <c:v>1</c:v>
                </c:pt>
                <c:pt idx="184">
                  <c:v>0.96666666700000003</c:v>
                </c:pt>
                <c:pt idx="185">
                  <c:v>0.96666666700000003</c:v>
                </c:pt>
                <c:pt idx="186">
                  <c:v>0.96666666700000003</c:v>
                </c:pt>
                <c:pt idx="187">
                  <c:v>0.96666666700000003</c:v>
                </c:pt>
                <c:pt idx="188">
                  <c:v>0.96666666599999995</c:v>
                </c:pt>
                <c:pt idx="189">
                  <c:v>0.63333333300000005</c:v>
                </c:pt>
                <c:pt idx="190">
                  <c:v>0.93333333399999996</c:v>
                </c:pt>
                <c:pt idx="191">
                  <c:v>0.93333333299999999</c:v>
                </c:pt>
                <c:pt idx="192">
                  <c:v>0.9</c:v>
                </c:pt>
                <c:pt idx="193">
                  <c:v>0.86666666699999995</c:v>
                </c:pt>
                <c:pt idx="194">
                  <c:v>0.86666666699999995</c:v>
                </c:pt>
                <c:pt idx="195">
                  <c:v>0.83333333300000001</c:v>
                </c:pt>
                <c:pt idx="196">
                  <c:v>0.83333333300000001</c:v>
                </c:pt>
                <c:pt idx="197">
                  <c:v>0.83333333300000001</c:v>
                </c:pt>
                <c:pt idx="198">
                  <c:v>0.83333333300000001</c:v>
                </c:pt>
                <c:pt idx="199">
                  <c:v>0.8</c:v>
                </c:pt>
                <c:pt idx="200">
                  <c:v>0.8</c:v>
                </c:pt>
                <c:pt idx="201">
                  <c:v>0.76666666699999997</c:v>
                </c:pt>
                <c:pt idx="202">
                  <c:v>0.76666666699999997</c:v>
                </c:pt>
                <c:pt idx="203">
                  <c:v>0.766666666</c:v>
                </c:pt>
                <c:pt idx="204">
                  <c:v>0.73333333300000003</c:v>
                </c:pt>
                <c:pt idx="205">
                  <c:v>0.73333333300000003</c:v>
                </c:pt>
                <c:pt idx="206">
                  <c:v>0.7</c:v>
                </c:pt>
                <c:pt idx="207">
                  <c:v>0.7</c:v>
                </c:pt>
                <c:pt idx="208">
                  <c:v>0.366666667</c:v>
                </c:pt>
                <c:pt idx="209">
                  <c:v>0.66666666799999996</c:v>
                </c:pt>
                <c:pt idx="210">
                  <c:v>0.66666666699999999</c:v>
                </c:pt>
                <c:pt idx="211">
                  <c:v>0.33333333300000001</c:v>
                </c:pt>
                <c:pt idx="212">
                  <c:v>0.63333333400000003</c:v>
                </c:pt>
                <c:pt idx="213">
                  <c:v>0.63333333300000005</c:v>
                </c:pt>
                <c:pt idx="214">
                  <c:v>0.63333333299999994</c:v>
                </c:pt>
                <c:pt idx="215">
                  <c:v>0</c:v>
                </c:pt>
                <c:pt idx="216">
                  <c:v>0</c:v>
                </c:pt>
                <c:pt idx="217">
                  <c:v>0.60000000000000009</c:v>
                </c:pt>
                <c:pt idx="218">
                  <c:v>0.6</c:v>
                </c:pt>
                <c:pt idx="219">
                  <c:v>0.6</c:v>
                </c:pt>
                <c:pt idx="220">
                  <c:v>0.6</c:v>
                </c:pt>
                <c:pt idx="221">
                  <c:v>0.5999999989999999</c:v>
                </c:pt>
                <c:pt idx="222">
                  <c:v>0.56666666700000001</c:v>
                </c:pt>
                <c:pt idx="223">
                  <c:v>0.56666666700000001</c:v>
                </c:pt>
                <c:pt idx="224">
                  <c:v>0.56666666700000001</c:v>
                </c:pt>
                <c:pt idx="225">
                  <c:v>0.233333333</c:v>
                </c:pt>
                <c:pt idx="226">
                  <c:v>0.53333333400000005</c:v>
                </c:pt>
                <c:pt idx="227">
                  <c:v>0.53333333300000008</c:v>
                </c:pt>
                <c:pt idx="228">
                  <c:v>0.53333333299999997</c:v>
                </c:pt>
                <c:pt idx="229">
                  <c:v>0.53333333299999997</c:v>
                </c:pt>
                <c:pt idx="230">
                  <c:v>0.53333333299999997</c:v>
                </c:pt>
                <c:pt idx="231">
                  <c:v>0.53333333299999997</c:v>
                </c:pt>
                <c:pt idx="232">
                  <c:v>0.5333333320000001</c:v>
                </c:pt>
                <c:pt idx="233">
                  <c:v>0.5</c:v>
                </c:pt>
                <c:pt idx="234">
                  <c:v>0.5</c:v>
                </c:pt>
                <c:pt idx="235">
                  <c:v>0.5</c:v>
                </c:pt>
                <c:pt idx="236">
                  <c:v>0.5</c:v>
                </c:pt>
                <c:pt idx="237">
                  <c:v>0.5</c:v>
                </c:pt>
                <c:pt idx="238">
                  <c:v>0.5</c:v>
                </c:pt>
                <c:pt idx="239">
                  <c:v>0.46666666700000003</c:v>
                </c:pt>
                <c:pt idx="240">
                  <c:v>0.46666666699999998</c:v>
                </c:pt>
                <c:pt idx="241">
                  <c:v>0.46666666699999998</c:v>
                </c:pt>
                <c:pt idx="242">
                  <c:v>0.46666666600000001</c:v>
                </c:pt>
                <c:pt idx="243">
                  <c:v>0.133333333</c:v>
                </c:pt>
                <c:pt idx="244">
                  <c:v>0.43333333299999999</c:v>
                </c:pt>
                <c:pt idx="245">
                  <c:v>0.43333333299999999</c:v>
                </c:pt>
                <c:pt idx="246">
                  <c:v>0.1</c:v>
                </c:pt>
                <c:pt idx="247">
                  <c:v>0.4</c:v>
                </c:pt>
                <c:pt idx="248">
                  <c:v>0.4</c:v>
                </c:pt>
                <c:pt idx="249">
                  <c:v>0.4</c:v>
                </c:pt>
                <c:pt idx="250">
                  <c:v>0.4</c:v>
                </c:pt>
                <c:pt idx="251">
                  <c:v>0.366666667</c:v>
                </c:pt>
                <c:pt idx="252">
                  <c:v>0.366666667</c:v>
                </c:pt>
                <c:pt idx="253">
                  <c:v>0.366666667</c:v>
                </c:pt>
                <c:pt idx="254">
                  <c:v>0.366666667</c:v>
                </c:pt>
                <c:pt idx="255">
                  <c:v>0.366666667</c:v>
                </c:pt>
                <c:pt idx="256">
                  <c:v>0.366666667</c:v>
                </c:pt>
                <c:pt idx="257">
                  <c:v>3.3333333E-2</c:v>
                </c:pt>
                <c:pt idx="258">
                  <c:v>0.33333333300000001</c:v>
                </c:pt>
                <c:pt idx="259">
                  <c:v>0.33333333300000001</c:v>
                </c:pt>
                <c:pt idx="260">
                  <c:v>0.33333333300000001</c:v>
                </c:pt>
                <c:pt idx="261">
                  <c:v>0</c:v>
                </c:pt>
                <c:pt idx="262">
                  <c:v>0.30000000000000004</c:v>
                </c:pt>
                <c:pt idx="263">
                  <c:v>0.3</c:v>
                </c:pt>
                <c:pt idx="264">
                  <c:v>0.3</c:v>
                </c:pt>
                <c:pt idx="265">
                  <c:v>0.3</c:v>
                </c:pt>
                <c:pt idx="266">
                  <c:v>0.26666666700000002</c:v>
                </c:pt>
                <c:pt idx="267">
                  <c:v>0.26666666700000002</c:v>
                </c:pt>
                <c:pt idx="268">
                  <c:v>0.26666666700000002</c:v>
                </c:pt>
                <c:pt idx="269">
                  <c:v>0.26666666700000002</c:v>
                </c:pt>
                <c:pt idx="270">
                  <c:v>0.26666666700000002</c:v>
                </c:pt>
                <c:pt idx="271">
                  <c:v>0.26666666700000002</c:v>
                </c:pt>
                <c:pt idx="272">
                  <c:v>0.266666666</c:v>
                </c:pt>
                <c:pt idx="273">
                  <c:v>0.266666666</c:v>
                </c:pt>
                <c:pt idx="274">
                  <c:v>0.266666666</c:v>
                </c:pt>
                <c:pt idx="275">
                  <c:v>0.266666666</c:v>
                </c:pt>
                <c:pt idx="276">
                  <c:v>0.233333334</c:v>
                </c:pt>
                <c:pt idx="277">
                  <c:v>0.233333334</c:v>
                </c:pt>
                <c:pt idx="278">
                  <c:v>0.233333334</c:v>
                </c:pt>
                <c:pt idx="279">
                  <c:v>0.233333333</c:v>
                </c:pt>
                <c:pt idx="280">
                  <c:v>0.233333333</c:v>
                </c:pt>
                <c:pt idx="281">
                  <c:v>0.233333333</c:v>
                </c:pt>
                <c:pt idx="282">
                  <c:v>0.233333333</c:v>
                </c:pt>
                <c:pt idx="283">
                  <c:v>0.233333333</c:v>
                </c:pt>
                <c:pt idx="284">
                  <c:v>0.233333333</c:v>
                </c:pt>
                <c:pt idx="285">
                  <c:v>0.233333333</c:v>
                </c:pt>
                <c:pt idx="286">
                  <c:v>0.20000000099999998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0.16666666699999999</c:v>
                </c:pt>
                <c:pt idx="295">
                  <c:v>0.16666666699999999</c:v>
                </c:pt>
                <c:pt idx="296">
                  <c:v>0.16666666699999999</c:v>
                </c:pt>
                <c:pt idx="297">
                  <c:v>0.16666666599999999</c:v>
                </c:pt>
                <c:pt idx="298">
                  <c:v>0.133333334</c:v>
                </c:pt>
                <c:pt idx="299">
                  <c:v>0.133333333</c:v>
                </c:pt>
                <c:pt idx="300">
                  <c:v>0.133333333</c:v>
                </c:pt>
                <c:pt idx="301">
                  <c:v>0.133333333</c:v>
                </c:pt>
                <c:pt idx="302">
                  <c:v>0.133333333</c:v>
                </c:pt>
                <c:pt idx="303">
                  <c:v>0.133333333</c:v>
                </c:pt>
                <c:pt idx="304">
                  <c:v>0.133333333</c:v>
                </c:pt>
                <c:pt idx="305">
                  <c:v>0.133333333</c:v>
                </c:pt>
                <c:pt idx="306">
                  <c:v>0.1</c:v>
                </c:pt>
                <c:pt idx="307">
                  <c:v>0.1</c:v>
                </c:pt>
                <c:pt idx="308">
                  <c:v>0.1</c:v>
                </c:pt>
                <c:pt idx="309">
                  <c:v>0.1</c:v>
                </c:pt>
                <c:pt idx="310">
                  <c:v>0.1</c:v>
                </c:pt>
                <c:pt idx="311">
                  <c:v>0.1</c:v>
                </c:pt>
                <c:pt idx="312">
                  <c:v>0.1</c:v>
                </c:pt>
                <c:pt idx="313">
                  <c:v>0.1</c:v>
                </c:pt>
                <c:pt idx="314">
                  <c:v>9.9999999000000006E-2</c:v>
                </c:pt>
                <c:pt idx="315">
                  <c:v>6.6666666999999999E-2</c:v>
                </c:pt>
                <c:pt idx="316">
                  <c:v>6.6666666999999999E-2</c:v>
                </c:pt>
                <c:pt idx="317">
                  <c:v>6.6666666999999999E-2</c:v>
                </c:pt>
                <c:pt idx="318">
                  <c:v>6.6666666999999999E-2</c:v>
                </c:pt>
                <c:pt idx="319">
                  <c:v>6.6666666999999999E-2</c:v>
                </c:pt>
                <c:pt idx="320">
                  <c:v>6.6666666999999999E-2</c:v>
                </c:pt>
                <c:pt idx="321">
                  <c:v>6.6666666999999999E-2</c:v>
                </c:pt>
                <c:pt idx="322">
                  <c:v>6.6666666999999999E-2</c:v>
                </c:pt>
                <c:pt idx="323">
                  <c:v>6.6666666999999999E-2</c:v>
                </c:pt>
                <c:pt idx="324">
                  <c:v>6.6666666999999999E-2</c:v>
                </c:pt>
                <c:pt idx="325">
                  <c:v>6.6666666999999999E-2</c:v>
                </c:pt>
                <c:pt idx="326">
                  <c:v>6.6666665999999999E-2</c:v>
                </c:pt>
                <c:pt idx="327">
                  <c:v>3.3333333E-2</c:v>
                </c:pt>
                <c:pt idx="328">
                  <c:v>3.3333333E-2</c:v>
                </c:pt>
                <c:pt idx="329">
                  <c:v>3.3333333E-2</c:v>
                </c:pt>
                <c:pt idx="330">
                  <c:v>3.3333333E-2</c:v>
                </c:pt>
                <c:pt idx="331">
                  <c:v>3.3333333E-2</c:v>
                </c:pt>
                <c:pt idx="332">
                  <c:v>3.3333333E-2</c:v>
                </c:pt>
                <c:pt idx="333">
                  <c:v>3.3333333E-2</c:v>
                </c:pt>
                <c:pt idx="334">
                  <c:v>3.3333333E-2</c:v>
                </c:pt>
                <c:pt idx="335">
                  <c:v>3.3333333E-2</c:v>
                </c:pt>
                <c:pt idx="336">
                  <c:v>3.3333333E-2</c:v>
                </c:pt>
                <c:pt idx="337">
                  <c:v>3.3333333E-2</c:v>
                </c:pt>
                <c:pt idx="338">
                  <c:v>3.3333333E-2</c:v>
                </c:pt>
                <c:pt idx="339">
                  <c:v>3.3333333E-2</c:v>
                </c:pt>
                <c:pt idx="340">
                  <c:v>3.3333333E-2</c:v>
                </c:pt>
                <c:pt idx="341">
                  <c:v>3.3333333E-2</c:v>
                </c:pt>
                <c:pt idx="342">
                  <c:v>3.3333333E-2</c:v>
                </c:pt>
                <c:pt idx="343">
                  <c:v>3.3333333E-2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</c:numCache>
            </c:numRef>
          </c:xVal>
          <c:yVal>
            <c:numRef>
              <c:f>'Locational PSPS framework'!$M$4:$M$383</c:f>
              <c:numCache>
                <c:formatCode>0%</c:formatCode>
                <c:ptCount val="380"/>
                <c:pt idx="0">
                  <c:v>5.6693797361773782E-2</c:v>
                </c:pt>
                <c:pt idx="1">
                  <c:v>7.4368568755846576E-2</c:v>
                </c:pt>
                <c:pt idx="2">
                  <c:v>1.9015795868772785E-2</c:v>
                </c:pt>
                <c:pt idx="3">
                  <c:v>2.3272214386459801E-2</c:v>
                </c:pt>
                <c:pt idx="4">
                  <c:v>6.7753546474698292E-2</c:v>
                </c:pt>
                <c:pt idx="5">
                  <c:v>7.9865489701555284E-2</c:v>
                </c:pt>
                <c:pt idx="6">
                  <c:v>5.775941230486685E-2</c:v>
                </c:pt>
                <c:pt idx="7">
                  <c:v>6.8103089926562277E-2</c:v>
                </c:pt>
                <c:pt idx="8">
                  <c:v>2.715423606082549E-3</c:v>
                </c:pt>
                <c:pt idx="9">
                  <c:v>7.6662908680947009E-2</c:v>
                </c:pt>
                <c:pt idx="10">
                  <c:v>7.0835155225185825E-2</c:v>
                </c:pt>
                <c:pt idx="11">
                  <c:v>7.1669477234401355E-2</c:v>
                </c:pt>
                <c:pt idx="12">
                  <c:v>6.3858331097397372E-2</c:v>
                </c:pt>
                <c:pt idx="13">
                  <c:v>4.3288399468388077E-2</c:v>
                </c:pt>
                <c:pt idx="14">
                  <c:v>3.984272608125819E-2</c:v>
                </c:pt>
                <c:pt idx="15">
                  <c:v>6.6091954022988508E-2</c:v>
                </c:pt>
                <c:pt idx="16">
                  <c:v>8.7118391660461647E-2</c:v>
                </c:pt>
                <c:pt idx="17">
                  <c:v>3.8595161392205167E-2</c:v>
                </c:pt>
                <c:pt idx="18">
                  <c:v>0</c:v>
                </c:pt>
                <c:pt idx="19">
                  <c:v>2.7256592292089249E-3</c:v>
                </c:pt>
                <c:pt idx="20">
                  <c:v>1.882053148889698E-2</c:v>
                </c:pt>
                <c:pt idx="21">
                  <c:v>7.1491283080396331E-2</c:v>
                </c:pt>
                <c:pt idx="22">
                  <c:v>8.8636363636363638E-2</c:v>
                </c:pt>
                <c:pt idx="23">
                  <c:v>1.6952789699570814E-2</c:v>
                </c:pt>
                <c:pt idx="24">
                  <c:v>6.1664108748081564E-2</c:v>
                </c:pt>
                <c:pt idx="25">
                  <c:v>7.0939137444578804E-2</c:v>
                </c:pt>
                <c:pt idx="26">
                  <c:v>1.2210394489668128E-2</c:v>
                </c:pt>
                <c:pt idx="27">
                  <c:v>8.6072733047482919E-2</c:v>
                </c:pt>
                <c:pt idx="28">
                  <c:v>6.5879428216283412E-2</c:v>
                </c:pt>
                <c:pt idx="29">
                  <c:v>1.9818629511741035E-3</c:v>
                </c:pt>
                <c:pt idx="30">
                  <c:v>9.145544813169584E-3</c:v>
                </c:pt>
                <c:pt idx="31">
                  <c:v>7.990012484394507E-2</c:v>
                </c:pt>
                <c:pt idx="32">
                  <c:v>1.4135886912904697E-2</c:v>
                </c:pt>
                <c:pt idx="33">
                  <c:v>8.8333333333333319E-2</c:v>
                </c:pt>
                <c:pt idx="34">
                  <c:v>8.7445887445887452E-2</c:v>
                </c:pt>
                <c:pt idx="35">
                  <c:v>0</c:v>
                </c:pt>
                <c:pt idx="36">
                  <c:v>4.9382716049382724E-3</c:v>
                </c:pt>
                <c:pt idx="37">
                  <c:v>1.1415211112639252E-2</c:v>
                </c:pt>
                <c:pt idx="38">
                  <c:v>4.1195476575121161E-2</c:v>
                </c:pt>
                <c:pt idx="39">
                  <c:v>8.7864233109189879E-2</c:v>
                </c:pt>
                <c:pt idx="40">
                  <c:v>7.3154210882817788E-2</c:v>
                </c:pt>
                <c:pt idx="41">
                  <c:v>2.4410475174783744E-2</c:v>
                </c:pt>
                <c:pt idx="42">
                  <c:v>8.5245901639344257E-2</c:v>
                </c:pt>
                <c:pt idx="43">
                  <c:v>2.0694080530452914E-2</c:v>
                </c:pt>
                <c:pt idx="44">
                  <c:v>8.8835119253370204E-2</c:v>
                </c:pt>
                <c:pt idx="45">
                  <c:v>0</c:v>
                </c:pt>
                <c:pt idx="46">
                  <c:v>7.6681989134977022E-2</c:v>
                </c:pt>
                <c:pt idx="47">
                  <c:v>2.1326508850501172E-4</c:v>
                </c:pt>
                <c:pt idx="48">
                  <c:v>1.3934426229508197E-2</c:v>
                </c:pt>
                <c:pt idx="49">
                  <c:v>3.3966841892438334E-3</c:v>
                </c:pt>
                <c:pt idx="50">
                  <c:v>0</c:v>
                </c:pt>
                <c:pt idx="51">
                  <c:v>1.4340344168260039E-2</c:v>
                </c:pt>
                <c:pt idx="52">
                  <c:v>0</c:v>
                </c:pt>
                <c:pt idx="53">
                  <c:v>9.1757387247278388E-2</c:v>
                </c:pt>
                <c:pt idx="54">
                  <c:v>6.964208710651143E-2</c:v>
                </c:pt>
                <c:pt idx="55">
                  <c:v>0</c:v>
                </c:pt>
                <c:pt idx="56">
                  <c:v>8.2915541843424603E-2</c:v>
                </c:pt>
                <c:pt idx="57">
                  <c:v>8.4279956027849025E-3</c:v>
                </c:pt>
                <c:pt idx="58">
                  <c:v>3.160377358490566E-2</c:v>
                </c:pt>
                <c:pt idx="59">
                  <c:v>7.9341317365269462E-2</c:v>
                </c:pt>
                <c:pt idx="60">
                  <c:v>6.7939772309952254E-2</c:v>
                </c:pt>
                <c:pt idx="61">
                  <c:v>9.437751004016063E-3</c:v>
                </c:pt>
                <c:pt idx="62">
                  <c:v>1.2710127101271012E-2</c:v>
                </c:pt>
                <c:pt idx="63">
                  <c:v>0</c:v>
                </c:pt>
                <c:pt idx="64">
                  <c:v>0</c:v>
                </c:pt>
                <c:pt idx="65">
                  <c:v>5.5346298716273355E-3</c:v>
                </c:pt>
                <c:pt idx="66">
                  <c:v>2.4041811846689895E-2</c:v>
                </c:pt>
                <c:pt idx="67">
                  <c:v>8.4699453551912565E-2</c:v>
                </c:pt>
                <c:pt idx="68">
                  <c:v>8.5839700861648507E-2</c:v>
                </c:pt>
                <c:pt idx="69">
                  <c:v>2.5572005383580079E-2</c:v>
                </c:pt>
                <c:pt idx="70">
                  <c:v>8.8277294560560826E-2</c:v>
                </c:pt>
                <c:pt idx="71">
                  <c:v>6.1556500073281548E-2</c:v>
                </c:pt>
                <c:pt idx="72">
                  <c:v>4.8611111111111112E-2</c:v>
                </c:pt>
                <c:pt idx="73">
                  <c:v>2.5619487610247793E-2</c:v>
                </c:pt>
                <c:pt idx="74">
                  <c:v>5.2353717553893536E-2</c:v>
                </c:pt>
                <c:pt idx="75">
                  <c:v>3.817522427944264E-4</c:v>
                </c:pt>
                <c:pt idx="76">
                  <c:v>5.0766524252324696E-2</c:v>
                </c:pt>
                <c:pt idx="77">
                  <c:v>8.2047915982934034E-4</c:v>
                </c:pt>
                <c:pt idx="78">
                  <c:v>0.10226757369614513</c:v>
                </c:pt>
                <c:pt idx="79">
                  <c:v>2.4527934592174422E-2</c:v>
                </c:pt>
                <c:pt idx="80">
                  <c:v>3.7367802585193885E-2</c:v>
                </c:pt>
                <c:pt idx="81">
                  <c:v>9.034712315739421E-2</c:v>
                </c:pt>
                <c:pt idx="82">
                  <c:v>0</c:v>
                </c:pt>
                <c:pt idx="83">
                  <c:v>3.4482758620689655E-2</c:v>
                </c:pt>
                <c:pt idx="84">
                  <c:v>8.1037277147487841E-4</c:v>
                </c:pt>
                <c:pt idx="85">
                  <c:v>6.2271062271062272E-2</c:v>
                </c:pt>
                <c:pt idx="86">
                  <c:v>1.7929983414765341E-4</c:v>
                </c:pt>
                <c:pt idx="87">
                  <c:v>9.140767824497258E-3</c:v>
                </c:pt>
                <c:pt idx="88">
                  <c:v>3.3439845433603328E-3</c:v>
                </c:pt>
                <c:pt idx="89">
                  <c:v>8.4350420395985892E-2</c:v>
                </c:pt>
                <c:pt idx="90">
                  <c:v>4.3668122270742354E-4</c:v>
                </c:pt>
                <c:pt idx="91">
                  <c:v>6.4285714285714279E-2</c:v>
                </c:pt>
                <c:pt idx="92">
                  <c:v>0</c:v>
                </c:pt>
                <c:pt idx="93">
                  <c:v>0</c:v>
                </c:pt>
                <c:pt idx="94">
                  <c:v>9.48843728100911E-2</c:v>
                </c:pt>
                <c:pt idx="95">
                  <c:v>0</c:v>
                </c:pt>
                <c:pt idx="96">
                  <c:v>1.4309415180423061E-2</c:v>
                </c:pt>
                <c:pt idx="97">
                  <c:v>0</c:v>
                </c:pt>
                <c:pt idx="98">
                  <c:v>0.10412757973733583</c:v>
                </c:pt>
                <c:pt idx="99">
                  <c:v>5.0903537795876815E-4</c:v>
                </c:pt>
                <c:pt idx="100">
                  <c:v>9.5510437517872471E-2</c:v>
                </c:pt>
                <c:pt idx="101">
                  <c:v>3.8499834052439431E-2</c:v>
                </c:pt>
                <c:pt idx="102">
                  <c:v>3.0227024245932212E-3</c:v>
                </c:pt>
                <c:pt idx="103">
                  <c:v>0</c:v>
                </c:pt>
                <c:pt idx="104">
                  <c:v>0</c:v>
                </c:pt>
                <c:pt idx="105">
                  <c:v>8.7854500616522807E-2</c:v>
                </c:pt>
                <c:pt idx="106">
                  <c:v>6.2804284323271661E-2</c:v>
                </c:pt>
                <c:pt idx="107">
                  <c:v>9.7756410256410256E-2</c:v>
                </c:pt>
                <c:pt idx="108">
                  <c:v>0.12378734963135429</c:v>
                </c:pt>
                <c:pt idx="109">
                  <c:v>0</c:v>
                </c:pt>
                <c:pt idx="110">
                  <c:v>3.2775919732441469E-2</c:v>
                </c:pt>
                <c:pt idx="111">
                  <c:v>0</c:v>
                </c:pt>
                <c:pt idx="112">
                  <c:v>5.9101654846335692E-2</c:v>
                </c:pt>
                <c:pt idx="113">
                  <c:v>3.8488952245188885E-3</c:v>
                </c:pt>
                <c:pt idx="114">
                  <c:v>4.2944785276073623E-3</c:v>
                </c:pt>
                <c:pt idx="115">
                  <c:v>2.2967101179391682E-2</c:v>
                </c:pt>
                <c:pt idx="116">
                  <c:v>0.01</c:v>
                </c:pt>
                <c:pt idx="117">
                  <c:v>0</c:v>
                </c:pt>
                <c:pt idx="118">
                  <c:v>0</c:v>
                </c:pt>
                <c:pt idx="119">
                  <c:v>8.6287625418060204E-2</c:v>
                </c:pt>
                <c:pt idx="120">
                  <c:v>0</c:v>
                </c:pt>
                <c:pt idx="121">
                  <c:v>4.5794535185467866E-4</c:v>
                </c:pt>
                <c:pt idx="122">
                  <c:v>0</c:v>
                </c:pt>
                <c:pt idx="123">
                  <c:v>3.4985422740524783E-2</c:v>
                </c:pt>
                <c:pt idx="124">
                  <c:v>0.21428571428571427</c:v>
                </c:pt>
                <c:pt idx="125">
                  <c:v>7.4030552291421858E-2</c:v>
                </c:pt>
                <c:pt idx="126">
                  <c:v>2.9057700290577001E-3</c:v>
                </c:pt>
                <c:pt idx="127">
                  <c:v>6.3405797101449279E-3</c:v>
                </c:pt>
                <c:pt idx="128">
                  <c:v>0</c:v>
                </c:pt>
                <c:pt idx="129">
                  <c:v>0.10257255936675462</c:v>
                </c:pt>
                <c:pt idx="130">
                  <c:v>6.7459042724060392E-3</c:v>
                </c:pt>
                <c:pt idx="131">
                  <c:v>0</c:v>
                </c:pt>
                <c:pt idx="132">
                  <c:v>0</c:v>
                </c:pt>
                <c:pt idx="133">
                  <c:v>9.0614886731391585E-4</c:v>
                </c:pt>
                <c:pt idx="134">
                  <c:v>5.9190031152647968E-2</c:v>
                </c:pt>
                <c:pt idx="135">
                  <c:v>0</c:v>
                </c:pt>
                <c:pt idx="136">
                  <c:v>7.8947368421052627E-2</c:v>
                </c:pt>
                <c:pt idx="137">
                  <c:v>0.11055276381909547</c:v>
                </c:pt>
                <c:pt idx="138">
                  <c:v>0</c:v>
                </c:pt>
                <c:pt idx="139">
                  <c:v>2.7827648114901259E-2</c:v>
                </c:pt>
                <c:pt idx="140">
                  <c:v>5.5009363295880145E-3</c:v>
                </c:pt>
                <c:pt idx="141">
                  <c:v>0</c:v>
                </c:pt>
                <c:pt idx="142">
                  <c:v>0</c:v>
                </c:pt>
                <c:pt idx="143">
                  <c:v>3.9893617021276598E-2</c:v>
                </c:pt>
                <c:pt idx="144">
                  <c:v>2.4390243902439025E-2</c:v>
                </c:pt>
                <c:pt idx="145">
                  <c:v>0</c:v>
                </c:pt>
                <c:pt idx="146">
                  <c:v>8.130081300813009E-3</c:v>
                </c:pt>
                <c:pt idx="147">
                  <c:v>4.7793531942010514E-4</c:v>
                </c:pt>
                <c:pt idx="148">
                  <c:v>1.4352350197344814E-3</c:v>
                </c:pt>
                <c:pt idx="149">
                  <c:v>8.3333333333333329E-2</c:v>
                </c:pt>
                <c:pt idx="150">
                  <c:v>0</c:v>
                </c:pt>
                <c:pt idx="151">
                  <c:v>0</c:v>
                </c:pt>
                <c:pt idx="152">
                  <c:v>8.0662393162393153E-2</c:v>
                </c:pt>
                <c:pt idx="153">
                  <c:v>0</c:v>
                </c:pt>
                <c:pt idx="154">
                  <c:v>2.8571428571428574E-2</c:v>
                </c:pt>
                <c:pt idx="155">
                  <c:v>6.5205479452054793E-2</c:v>
                </c:pt>
                <c:pt idx="156">
                  <c:v>0</c:v>
                </c:pt>
                <c:pt idx="157">
                  <c:v>4.2003231017770596E-3</c:v>
                </c:pt>
                <c:pt idx="158">
                  <c:v>0</c:v>
                </c:pt>
                <c:pt idx="159">
                  <c:v>1.0899182561307903E-2</c:v>
                </c:pt>
                <c:pt idx="160">
                  <c:v>2.2408963585434172E-3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6.8155111633372512E-2</c:v>
                </c:pt>
                <c:pt idx="165">
                  <c:v>0</c:v>
                </c:pt>
                <c:pt idx="166">
                  <c:v>0</c:v>
                </c:pt>
                <c:pt idx="167">
                  <c:v>5.6477232615601836E-3</c:v>
                </c:pt>
                <c:pt idx="168">
                  <c:v>0</c:v>
                </c:pt>
                <c:pt idx="169">
                  <c:v>0</c:v>
                </c:pt>
                <c:pt idx="170">
                  <c:v>8.4418837675350702E-2</c:v>
                </c:pt>
                <c:pt idx="171">
                  <c:v>9.7378277153558054E-2</c:v>
                </c:pt>
                <c:pt idx="172">
                  <c:v>7.716049382716049E-4</c:v>
                </c:pt>
                <c:pt idx="173">
                  <c:v>0</c:v>
                </c:pt>
                <c:pt idx="174">
                  <c:v>0</c:v>
                </c:pt>
                <c:pt idx="175">
                  <c:v>4.5796532548249922E-3</c:v>
                </c:pt>
                <c:pt idx="176">
                  <c:v>0</c:v>
                </c:pt>
                <c:pt idx="177">
                  <c:v>0</c:v>
                </c:pt>
                <c:pt idx="178">
                  <c:v>2.2883295194508009E-3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4.6549835706462209E-3</c:v>
                </c:pt>
                <c:pt idx="183">
                  <c:v>0</c:v>
                </c:pt>
                <c:pt idx="184">
                  <c:v>7.9642421779764327E-2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4.6904315196998124E-4</c:v>
                </c:pt>
                <c:pt idx="189">
                  <c:v>0</c:v>
                </c:pt>
                <c:pt idx="190">
                  <c:v>0</c:v>
                </c:pt>
                <c:pt idx="191">
                  <c:v>2.2331949276175513E-2</c:v>
                </c:pt>
                <c:pt idx="192">
                  <c:v>2.8140013726835965E-2</c:v>
                </c:pt>
                <c:pt idx="193">
                  <c:v>9.4135802469135804E-2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6.2656641604010022E-3</c:v>
                </c:pt>
                <c:pt idx="200">
                  <c:v>0</c:v>
                </c:pt>
                <c:pt idx="201">
                  <c:v>6.6059225512528477E-2</c:v>
                </c:pt>
                <c:pt idx="202">
                  <c:v>0</c:v>
                </c:pt>
                <c:pt idx="203">
                  <c:v>6.3829787234042548E-2</c:v>
                </c:pt>
                <c:pt idx="204">
                  <c:v>0</c:v>
                </c:pt>
                <c:pt idx="205">
                  <c:v>0</c:v>
                </c:pt>
                <c:pt idx="206">
                  <c:v>9.2210144927536236E-2</c:v>
                </c:pt>
                <c:pt idx="207">
                  <c:v>0</c:v>
                </c:pt>
                <c:pt idx="208">
                  <c:v>4.7252455534908415E-2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5.0137994480220792E-2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5.4848484848484855E-2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8.748906386701661E-3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6.1803444782168183E-2</c:v>
                </c:pt>
                <c:pt idx="228">
                  <c:v>0.13186813186813187</c:v>
                </c:pt>
                <c:pt idx="229">
                  <c:v>0.10059171597633138</c:v>
                </c:pt>
                <c:pt idx="230">
                  <c:v>1.8462958689129934E-3</c:v>
                </c:pt>
                <c:pt idx="231">
                  <c:v>0</c:v>
                </c:pt>
                <c:pt idx="232">
                  <c:v>0</c:v>
                </c:pt>
                <c:pt idx="233">
                  <c:v>8.130081300813009E-3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4.8140043763676144E-2</c:v>
                </c:pt>
                <c:pt idx="243">
                  <c:v>0</c:v>
                </c:pt>
                <c:pt idx="244">
                  <c:v>3.9920159680638719E-3</c:v>
                </c:pt>
                <c:pt idx="245">
                  <c:v>0</c:v>
                </c:pt>
                <c:pt idx="246">
                  <c:v>1.2061403508771929E-2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3.8424591738712775E-3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0.22222222222222221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5.8823529411764705E-2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5.859375E-2</c:v>
                </c:pt>
                <c:pt idx="280">
                  <c:v>9.4966761633428293E-2</c:v>
                </c:pt>
                <c:pt idx="281">
                  <c:v>9.8425196850393699E-3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6.3371356147021544E-3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2.3853972204936735E-2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5.0833995234312954E-3</c:v>
                </c:pt>
                <c:pt idx="315">
                  <c:v>3.2258064516129032E-3</c:v>
                </c:pt>
                <c:pt idx="316">
                  <c:v>8.6956521739130432E-2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8.9365504915102768E-4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7.6400679117147718E-3</c:v>
                </c:pt>
                <c:pt idx="361">
                  <c:v>2.7773491745101066E-3</c:v>
                </c:pt>
                <c:pt idx="362">
                  <c:v>4.3060140663126167E-4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6.8027210884353739E-3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1.4285714285714285E-2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</c:numCache>
            </c:numRef>
          </c:yVal>
          <c:bubbleSize>
            <c:numRef>
              <c:f>'Locational PSPS framework'!$G$4:$G$383</c:f>
              <c:numCache>
                <c:formatCode>0</c:formatCode>
                <c:ptCount val="380"/>
                <c:pt idx="0">
                  <c:v>14372</c:v>
                </c:pt>
                <c:pt idx="1">
                  <c:v>10300</c:v>
                </c:pt>
                <c:pt idx="2">
                  <c:v>3603</c:v>
                </c:pt>
                <c:pt idx="3">
                  <c:v>3377</c:v>
                </c:pt>
                <c:pt idx="4">
                  <c:v>6838</c:v>
                </c:pt>
                <c:pt idx="5">
                  <c:v>8351</c:v>
                </c:pt>
                <c:pt idx="6">
                  <c:v>6558</c:v>
                </c:pt>
                <c:pt idx="7">
                  <c:v>2647</c:v>
                </c:pt>
                <c:pt idx="8">
                  <c:v>1558</c:v>
                </c:pt>
                <c:pt idx="9">
                  <c:v>2037</c:v>
                </c:pt>
                <c:pt idx="10">
                  <c:v>2282</c:v>
                </c:pt>
                <c:pt idx="11">
                  <c:v>7785</c:v>
                </c:pt>
                <c:pt idx="12">
                  <c:v>1884</c:v>
                </c:pt>
                <c:pt idx="13">
                  <c:v>291</c:v>
                </c:pt>
                <c:pt idx="14">
                  <c:v>1394</c:v>
                </c:pt>
                <c:pt idx="15">
                  <c:v>1044</c:v>
                </c:pt>
                <c:pt idx="16">
                  <c:v>2679</c:v>
                </c:pt>
                <c:pt idx="17">
                  <c:v>9583</c:v>
                </c:pt>
                <c:pt idx="18">
                  <c:v>2865</c:v>
                </c:pt>
                <c:pt idx="19">
                  <c:v>1643</c:v>
                </c:pt>
                <c:pt idx="20">
                  <c:v>2269</c:v>
                </c:pt>
                <c:pt idx="21">
                  <c:v>4339</c:v>
                </c:pt>
                <c:pt idx="22">
                  <c:v>440</c:v>
                </c:pt>
                <c:pt idx="23">
                  <c:v>5349</c:v>
                </c:pt>
                <c:pt idx="24">
                  <c:v>1857</c:v>
                </c:pt>
                <c:pt idx="25">
                  <c:v>2581</c:v>
                </c:pt>
                <c:pt idx="26">
                  <c:v>3337</c:v>
                </c:pt>
                <c:pt idx="27">
                  <c:v>5953</c:v>
                </c:pt>
                <c:pt idx="28">
                  <c:v>2505</c:v>
                </c:pt>
                <c:pt idx="29">
                  <c:v>897</c:v>
                </c:pt>
                <c:pt idx="30">
                  <c:v>2536</c:v>
                </c:pt>
                <c:pt idx="31">
                  <c:v>1602</c:v>
                </c:pt>
                <c:pt idx="32">
                  <c:v>2681</c:v>
                </c:pt>
                <c:pt idx="33">
                  <c:v>4200</c:v>
                </c:pt>
                <c:pt idx="34">
                  <c:v>1152</c:v>
                </c:pt>
                <c:pt idx="35">
                  <c:v>968</c:v>
                </c:pt>
                <c:pt idx="36">
                  <c:v>1016</c:v>
                </c:pt>
                <c:pt idx="37">
                  <c:v>2129</c:v>
                </c:pt>
                <c:pt idx="38">
                  <c:v>1172</c:v>
                </c:pt>
                <c:pt idx="39">
                  <c:v>12838</c:v>
                </c:pt>
                <c:pt idx="40">
                  <c:v>3799</c:v>
                </c:pt>
                <c:pt idx="41">
                  <c:v>2997</c:v>
                </c:pt>
                <c:pt idx="42">
                  <c:v>874</c:v>
                </c:pt>
                <c:pt idx="43">
                  <c:v>7222</c:v>
                </c:pt>
                <c:pt idx="44">
                  <c:v>5781</c:v>
                </c:pt>
                <c:pt idx="45">
                  <c:v>281</c:v>
                </c:pt>
                <c:pt idx="46">
                  <c:v>4780</c:v>
                </c:pt>
                <c:pt idx="47">
                  <c:v>2542</c:v>
                </c:pt>
                <c:pt idx="48">
                  <c:v>1131</c:v>
                </c:pt>
                <c:pt idx="49">
                  <c:v>2221</c:v>
                </c:pt>
                <c:pt idx="50">
                  <c:v>4132</c:v>
                </c:pt>
                <c:pt idx="51">
                  <c:v>10024</c:v>
                </c:pt>
                <c:pt idx="52">
                  <c:v>790</c:v>
                </c:pt>
                <c:pt idx="53">
                  <c:v>641</c:v>
                </c:pt>
                <c:pt idx="54">
                  <c:v>3212</c:v>
                </c:pt>
                <c:pt idx="55">
                  <c:v>7303</c:v>
                </c:pt>
                <c:pt idx="56">
                  <c:v>1498</c:v>
                </c:pt>
                <c:pt idx="57">
                  <c:v>823</c:v>
                </c:pt>
                <c:pt idx="58">
                  <c:v>588</c:v>
                </c:pt>
                <c:pt idx="59">
                  <c:v>631</c:v>
                </c:pt>
                <c:pt idx="60">
                  <c:v>1841</c:v>
                </c:pt>
                <c:pt idx="61">
                  <c:v>767</c:v>
                </c:pt>
                <c:pt idx="62">
                  <c:v>2026</c:v>
                </c:pt>
                <c:pt idx="63">
                  <c:v>949</c:v>
                </c:pt>
                <c:pt idx="64">
                  <c:v>620</c:v>
                </c:pt>
                <c:pt idx="65">
                  <c:v>1762</c:v>
                </c:pt>
                <c:pt idx="66">
                  <c:v>1567</c:v>
                </c:pt>
                <c:pt idx="67">
                  <c:v>1230</c:v>
                </c:pt>
                <c:pt idx="68">
                  <c:v>3801</c:v>
                </c:pt>
                <c:pt idx="69">
                  <c:v>709</c:v>
                </c:pt>
                <c:pt idx="70">
                  <c:v>3833</c:v>
                </c:pt>
                <c:pt idx="71">
                  <c:v>6668</c:v>
                </c:pt>
                <c:pt idx="72">
                  <c:v>144</c:v>
                </c:pt>
                <c:pt idx="73">
                  <c:v>1293</c:v>
                </c:pt>
                <c:pt idx="74">
                  <c:v>6813</c:v>
                </c:pt>
                <c:pt idx="75">
                  <c:v>795</c:v>
                </c:pt>
                <c:pt idx="76">
                  <c:v>2235</c:v>
                </c:pt>
                <c:pt idx="77">
                  <c:v>1285</c:v>
                </c:pt>
                <c:pt idx="78">
                  <c:v>4410</c:v>
                </c:pt>
                <c:pt idx="79">
                  <c:v>1361</c:v>
                </c:pt>
                <c:pt idx="80">
                  <c:v>4052</c:v>
                </c:pt>
                <c:pt idx="81">
                  <c:v>3398</c:v>
                </c:pt>
                <c:pt idx="82">
                  <c:v>4413</c:v>
                </c:pt>
                <c:pt idx="83">
                  <c:v>28</c:v>
                </c:pt>
                <c:pt idx="84">
                  <c:v>565</c:v>
                </c:pt>
                <c:pt idx="85">
                  <c:v>546</c:v>
                </c:pt>
                <c:pt idx="86">
                  <c:v>1576</c:v>
                </c:pt>
                <c:pt idx="87">
                  <c:v>557</c:v>
                </c:pt>
                <c:pt idx="88">
                  <c:v>3059</c:v>
                </c:pt>
                <c:pt idx="89">
                  <c:v>3664</c:v>
                </c:pt>
                <c:pt idx="90">
                  <c:v>3864</c:v>
                </c:pt>
                <c:pt idx="91">
                  <c:v>7550</c:v>
                </c:pt>
                <c:pt idx="92">
                  <c:v>36</c:v>
                </c:pt>
                <c:pt idx="93">
                  <c:v>3415</c:v>
                </c:pt>
                <c:pt idx="94">
                  <c:v>6178</c:v>
                </c:pt>
                <c:pt idx="95">
                  <c:v>2532</c:v>
                </c:pt>
                <c:pt idx="96">
                  <c:v>2393</c:v>
                </c:pt>
                <c:pt idx="97">
                  <c:v>2686</c:v>
                </c:pt>
                <c:pt idx="98">
                  <c:v>950</c:v>
                </c:pt>
                <c:pt idx="99">
                  <c:v>266</c:v>
                </c:pt>
                <c:pt idx="100">
                  <c:v>2110</c:v>
                </c:pt>
                <c:pt idx="101">
                  <c:v>811</c:v>
                </c:pt>
                <c:pt idx="102">
                  <c:v>396</c:v>
                </c:pt>
                <c:pt idx="103">
                  <c:v>2271</c:v>
                </c:pt>
                <c:pt idx="104">
                  <c:v>1656</c:v>
                </c:pt>
                <c:pt idx="105">
                  <c:v>494</c:v>
                </c:pt>
                <c:pt idx="106">
                  <c:v>230</c:v>
                </c:pt>
                <c:pt idx="107">
                  <c:v>4963</c:v>
                </c:pt>
                <c:pt idx="108">
                  <c:v>7540</c:v>
                </c:pt>
                <c:pt idx="109">
                  <c:v>380</c:v>
                </c:pt>
                <c:pt idx="110">
                  <c:v>1483</c:v>
                </c:pt>
                <c:pt idx="111">
                  <c:v>2161</c:v>
                </c:pt>
                <c:pt idx="112">
                  <c:v>623</c:v>
                </c:pt>
                <c:pt idx="113">
                  <c:v>436</c:v>
                </c:pt>
                <c:pt idx="114">
                  <c:v>372</c:v>
                </c:pt>
                <c:pt idx="115">
                  <c:v>3055</c:v>
                </c:pt>
                <c:pt idx="116">
                  <c:v>443</c:v>
                </c:pt>
                <c:pt idx="117">
                  <c:v>2613</c:v>
                </c:pt>
                <c:pt idx="118">
                  <c:v>2</c:v>
                </c:pt>
                <c:pt idx="119">
                  <c:v>1495</c:v>
                </c:pt>
                <c:pt idx="120">
                  <c:v>445</c:v>
                </c:pt>
                <c:pt idx="121">
                  <c:v>129</c:v>
                </c:pt>
                <c:pt idx="122">
                  <c:v>566</c:v>
                </c:pt>
                <c:pt idx="123">
                  <c:v>2373</c:v>
                </c:pt>
                <c:pt idx="124">
                  <c:v>14</c:v>
                </c:pt>
                <c:pt idx="125">
                  <c:v>851</c:v>
                </c:pt>
                <c:pt idx="126">
                  <c:v>220</c:v>
                </c:pt>
                <c:pt idx="127">
                  <c:v>259</c:v>
                </c:pt>
                <c:pt idx="128">
                  <c:v>1795</c:v>
                </c:pt>
                <c:pt idx="129">
                  <c:v>3942</c:v>
                </c:pt>
                <c:pt idx="130">
                  <c:v>450</c:v>
                </c:pt>
                <c:pt idx="131">
                  <c:v>918</c:v>
                </c:pt>
                <c:pt idx="132">
                  <c:v>170</c:v>
                </c:pt>
                <c:pt idx="133">
                  <c:v>245</c:v>
                </c:pt>
                <c:pt idx="134">
                  <c:v>637</c:v>
                </c:pt>
                <c:pt idx="135">
                  <c:v>120</c:v>
                </c:pt>
                <c:pt idx="136">
                  <c:v>228</c:v>
                </c:pt>
                <c:pt idx="137">
                  <c:v>198</c:v>
                </c:pt>
                <c:pt idx="138">
                  <c:v>468</c:v>
                </c:pt>
                <c:pt idx="139">
                  <c:v>923</c:v>
                </c:pt>
                <c:pt idx="140">
                  <c:v>497</c:v>
                </c:pt>
                <c:pt idx="141">
                  <c:v>1538</c:v>
                </c:pt>
                <c:pt idx="142">
                  <c:v>4512</c:v>
                </c:pt>
                <c:pt idx="143">
                  <c:v>480</c:v>
                </c:pt>
                <c:pt idx="144">
                  <c:v>2486</c:v>
                </c:pt>
                <c:pt idx="145">
                  <c:v>4160</c:v>
                </c:pt>
                <c:pt idx="146">
                  <c:v>242</c:v>
                </c:pt>
                <c:pt idx="147">
                  <c:v>946</c:v>
                </c:pt>
                <c:pt idx="148">
                  <c:v>1209</c:v>
                </c:pt>
                <c:pt idx="149">
                  <c:v>44</c:v>
                </c:pt>
                <c:pt idx="150">
                  <c:v>65</c:v>
                </c:pt>
                <c:pt idx="151">
                  <c:v>29</c:v>
                </c:pt>
                <c:pt idx="152">
                  <c:v>1872</c:v>
                </c:pt>
                <c:pt idx="153">
                  <c:v>199</c:v>
                </c:pt>
                <c:pt idx="154">
                  <c:v>210</c:v>
                </c:pt>
                <c:pt idx="155">
                  <c:v>2924</c:v>
                </c:pt>
                <c:pt idx="156">
                  <c:v>2023</c:v>
                </c:pt>
                <c:pt idx="157">
                  <c:v>1397</c:v>
                </c:pt>
                <c:pt idx="158">
                  <c:v>552</c:v>
                </c:pt>
                <c:pt idx="159">
                  <c:v>326</c:v>
                </c:pt>
                <c:pt idx="160">
                  <c:v>350</c:v>
                </c:pt>
                <c:pt idx="161">
                  <c:v>3051</c:v>
                </c:pt>
                <c:pt idx="162">
                  <c:v>121</c:v>
                </c:pt>
                <c:pt idx="163">
                  <c:v>25</c:v>
                </c:pt>
                <c:pt idx="164">
                  <c:v>87</c:v>
                </c:pt>
                <c:pt idx="165">
                  <c:v>26</c:v>
                </c:pt>
                <c:pt idx="166">
                  <c:v>1359</c:v>
                </c:pt>
                <c:pt idx="167">
                  <c:v>710</c:v>
                </c:pt>
                <c:pt idx="168">
                  <c:v>1249</c:v>
                </c:pt>
                <c:pt idx="169">
                  <c:v>305</c:v>
                </c:pt>
                <c:pt idx="170">
                  <c:v>3972</c:v>
                </c:pt>
                <c:pt idx="171">
                  <c:v>260</c:v>
                </c:pt>
                <c:pt idx="172">
                  <c:v>684</c:v>
                </c:pt>
                <c:pt idx="173">
                  <c:v>3267</c:v>
                </c:pt>
                <c:pt idx="174">
                  <c:v>528</c:v>
                </c:pt>
                <c:pt idx="175">
                  <c:v>71</c:v>
                </c:pt>
                <c:pt idx="176">
                  <c:v>6013</c:v>
                </c:pt>
                <c:pt idx="177">
                  <c:v>29</c:v>
                </c:pt>
                <c:pt idx="178">
                  <c:v>314</c:v>
                </c:pt>
                <c:pt idx="179">
                  <c:v>545</c:v>
                </c:pt>
                <c:pt idx="180">
                  <c:v>3398</c:v>
                </c:pt>
                <c:pt idx="181">
                  <c:v>2408</c:v>
                </c:pt>
                <c:pt idx="182">
                  <c:v>2071</c:v>
                </c:pt>
                <c:pt idx="183">
                  <c:v>397</c:v>
                </c:pt>
                <c:pt idx="184">
                  <c:v>3325</c:v>
                </c:pt>
                <c:pt idx="185">
                  <c:v>218</c:v>
                </c:pt>
                <c:pt idx="186">
                  <c:v>82</c:v>
                </c:pt>
                <c:pt idx="187">
                  <c:v>2</c:v>
                </c:pt>
                <c:pt idx="188">
                  <c:v>373</c:v>
                </c:pt>
                <c:pt idx="189">
                  <c:v>7</c:v>
                </c:pt>
                <c:pt idx="190">
                  <c:v>356</c:v>
                </c:pt>
                <c:pt idx="191">
                  <c:v>1953</c:v>
                </c:pt>
                <c:pt idx="192">
                  <c:v>102</c:v>
                </c:pt>
                <c:pt idx="193">
                  <c:v>498</c:v>
                </c:pt>
                <c:pt idx="194">
                  <c:v>586</c:v>
                </c:pt>
                <c:pt idx="195">
                  <c:v>1598</c:v>
                </c:pt>
                <c:pt idx="196">
                  <c:v>14</c:v>
                </c:pt>
                <c:pt idx="197">
                  <c:v>10</c:v>
                </c:pt>
                <c:pt idx="198">
                  <c:v>8</c:v>
                </c:pt>
                <c:pt idx="199">
                  <c:v>162</c:v>
                </c:pt>
                <c:pt idx="200">
                  <c:v>6</c:v>
                </c:pt>
                <c:pt idx="201">
                  <c:v>576</c:v>
                </c:pt>
                <c:pt idx="202">
                  <c:v>491</c:v>
                </c:pt>
                <c:pt idx="203">
                  <c:v>277</c:v>
                </c:pt>
                <c:pt idx="204">
                  <c:v>2126</c:v>
                </c:pt>
                <c:pt idx="205">
                  <c:v>152</c:v>
                </c:pt>
                <c:pt idx="206">
                  <c:v>1879</c:v>
                </c:pt>
                <c:pt idx="207">
                  <c:v>232</c:v>
                </c:pt>
                <c:pt idx="208">
                  <c:v>2206</c:v>
                </c:pt>
                <c:pt idx="209">
                  <c:v>590</c:v>
                </c:pt>
                <c:pt idx="210">
                  <c:v>1366</c:v>
                </c:pt>
                <c:pt idx="211">
                  <c:v>613</c:v>
                </c:pt>
                <c:pt idx="212">
                  <c:v>427</c:v>
                </c:pt>
                <c:pt idx="213">
                  <c:v>80</c:v>
                </c:pt>
                <c:pt idx="214">
                  <c:v>1186</c:v>
                </c:pt>
                <c:pt idx="215">
                  <c:v>284</c:v>
                </c:pt>
                <c:pt idx="216">
                  <c:v>10</c:v>
                </c:pt>
                <c:pt idx="217">
                  <c:v>12</c:v>
                </c:pt>
                <c:pt idx="218">
                  <c:v>4458</c:v>
                </c:pt>
                <c:pt idx="219">
                  <c:v>5</c:v>
                </c:pt>
                <c:pt idx="220">
                  <c:v>4</c:v>
                </c:pt>
                <c:pt idx="221">
                  <c:v>3390</c:v>
                </c:pt>
                <c:pt idx="222">
                  <c:v>271</c:v>
                </c:pt>
                <c:pt idx="223">
                  <c:v>2455</c:v>
                </c:pt>
                <c:pt idx="224">
                  <c:v>1040</c:v>
                </c:pt>
                <c:pt idx="225">
                  <c:v>2337</c:v>
                </c:pt>
                <c:pt idx="226">
                  <c:v>2390</c:v>
                </c:pt>
                <c:pt idx="227">
                  <c:v>574</c:v>
                </c:pt>
                <c:pt idx="228">
                  <c:v>273</c:v>
                </c:pt>
                <c:pt idx="229">
                  <c:v>136</c:v>
                </c:pt>
                <c:pt idx="230">
                  <c:v>211</c:v>
                </c:pt>
                <c:pt idx="231">
                  <c:v>484</c:v>
                </c:pt>
                <c:pt idx="232">
                  <c:v>4781</c:v>
                </c:pt>
                <c:pt idx="233">
                  <c:v>1205</c:v>
                </c:pt>
                <c:pt idx="234">
                  <c:v>6143</c:v>
                </c:pt>
                <c:pt idx="235">
                  <c:v>679</c:v>
                </c:pt>
                <c:pt idx="236">
                  <c:v>384</c:v>
                </c:pt>
                <c:pt idx="237">
                  <c:v>326</c:v>
                </c:pt>
                <c:pt idx="238">
                  <c:v>275</c:v>
                </c:pt>
                <c:pt idx="239">
                  <c:v>1723</c:v>
                </c:pt>
                <c:pt idx="240">
                  <c:v>12</c:v>
                </c:pt>
                <c:pt idx="241">
                  <c:v>12</c:v>
                </c:pt>
                <c:pt idx="242">
                  <c:v>457</c:v>
                </c:pt>
                <c:pt idx="243">
                  <c:v>73</c:v>
                </c:pt>
                <c:pt idx="244">
                  <c:v>5</c:v>
                </c:pt>
                <c:pt idx="245">
                  <c:v>1</c:v>
                </c:pt>
                <c:pt idx="246">
                  <c:v>437</c:v>
                </c:pt>
                <c:pt idx="247">
                  <c:v>947</c:v>
                </c:pt>
                <c:pt idx="248">
                  <c:v>878</c:v>
                </c:pt>
                <c:pt idx="249">
                  <c:v>744</c:v>
                </c:pt>
                <c:pt idx="250">
                  <c:v>2</c:v>
                </c:pt>
                <c:pt idx="251">
                  <c:v>216</c:v>
                </c:pt>
                <c:pt idx="252">
                  <c:v>1705</c:v>
                </c:pt>
                <c:pt idx="253">
                  <c:v>370</c:v>
                </c:pt>
                <c:pt idx="254">
                  <c:v>11</c:v>
                </c:pt>
                <c:pt idx="255">
                  <c:v>8</c:v>
                </c:pt>
                <c:pt idx="256">
                  <c:v>5</c:v>
                </c:pt>
                <c:pt idx="257">
                  <c:v>1197</c:v>
                </c:pt>
                <c:pt idx="258">
                  <c:v>1584</c:v>
                </c:pt>
                <c:pt idx="259">
                  <c:v>1297</c:v>
                </c:pt>
                <c:pt idx="260">
                  <c:v>980</c:v>
                </c:pt>
                <c:pt idx="261">
                  <c:v>9</c:v>
                </c:pt>
                <c:pt idx="262">
                  <c:v>132</c:v>
                </c:pt>
                <c:pt idx="263">
                  <c:v>621</c:v>
                </c:pt>
                <c:pt idx="264">
                  <c:v>79</c:v>
                </c:pt>
                <c:pt idx="265">
                  <c:v>15</c:v>
                </c:pt>
                <c:pt idx="266">
                  <c:v>16</c:v>
                </c:pt>
                <c:pt idx="267">
                  <c:v>73</c:v>
                </c:pt>
                <c:pt idx="268">
                  <c:v>57</c:v>
                </c:pt>
                <c:pt idx="269">
                  <c:v>16</c:v>
                </c:pt>
                <c:pt idx="270">
                  <c:v>14</c:v>
                </c:pt>
                <c:pt idx="271">
                  <c:v>2</c:v>
                </c:pt>
                <c:pt idx="272">
                  <c:v>611</c:v>
                </c:pt>
                <c:pt idx="273">
                  <c:v>611</c:v>
                </c:pt>
                <c:pt idx="274">
                  <c:v>417</c:v>
                </c:pt>
                <c:pt idx="275">
                  <c:v>351</c:v>
                </c:pt>
                <c:pt idx="276">
                  <c:v>1238</c:v>
                </c:pt>
                <c:pt idx="277">
                  <c:v>919</c:v>
                </c:pt>
                <c:pt idx="278">
                  <c:v>87</c:v>
                </c:pt>
                <c:pt idx="279">
                  <c:v>1524</c:v>
                </c:pt>
                <c:pt idx="280">
                  <c:v>1053</c:v>
                </c:pt>
                <c:pt idx="281">
                  <c:v>836</c:v>
                </c:pt>
                <c:pt idx="282">
                  <c:v>2088</c:v>
                </c:pt>
                <c:pt idx="283">
                  <c:v>1501</c:v>
                </c:pt>
                <c:pt idx="284">
                  <c:v>502</c:v>
                </c:pt>
                <c:pt idx="285">
                  <c:v>132</c:v>
                </c:pt>
                <c:pt idx="286">
                  <c:v>830</c:v>
                </c:pt>
                <c:pt idx="287">
                  <c:v>789</c:v>
                </c:pt>
                <c:pt idx="288">
                  <c:v>1859</c:v>
                </c:pt>
                <c:pt idx="289">
                  <c:v>210</c:v>
                </c:pt>
                <c:pt idx="290">
                  <c:v>154</c:v>
                </c:pt>
                <c:pt idx="291">
                  <c:v>144</c:v>
                </c:pt>
                <c:pt idx="292">
                  <c:v>80</c:v>
                </c:pt>
                <c:pt idx="293">
                  <c:v>4</c:v>
                </c:pt>
                <c:pt idx="294">
                  <c:v>507</c:v>
                </c:pt>
                <c:pt idx="295">
                  <c:v>356</c:v>
                </c:pt>
                <c:pt idx="296">
                  <c:v>9</c:v>
                </c:pt>
                <c:pt idx="297">
                  <c:v>808</c:v>
                </c:pt>
                <c:pt idx="298">
                  <c:v>393</c:v>
                </c:pt>
                <c:pt idx="299">
                  <c:v>2705</c:v>
                </c:pt>
                <c:pt idx="300">
                  <c:v>2174</c:v>
                </c:pt>
                <c:pt idx="301">
                  <c:v>1665</c:v>
                </c:pt>
                <c:pt idx="302">
                  <c:v>772</c:v>
                </c:pt>
                <c:pt idx="303">
                  <c:v>658</c:v>
                </c:pt>
                <c:pt idx="304">
                  <c:v>242</c:v>
                </c:pt>
                <c:pt idx="305">
                  <c:v>240</c:v>
                </c:pt>
                <c:pt idx="306">
                  <c:v>832</c:v>
                </c:pt>
                <c:pt idx="307">
                  <c:v>489</c:v>
                </c:pt>
                <c:pt idx="308">
                  <c:v>426</c:v>
                </c:pt>
                <c:pt idx="309">
                  <c:v>182</c:v>
                </c:pt>
                <c:pt idx="310">
                  <c:v>11</c:v>
                </c:pt>
                <c:pt idx="311">
                  <c:v>6</c:v>
                </c:pt>
                <c:pt idx="312">
                  <c:v>5</c:v>
                </c:pt>
                <c:pt idx="313">
                  <c:v>1</c:v>
                </c:pt>
                <c:pt idx="314">
                  <c:v>496</c:v>
                </c:pt>
                <c:pt idx="315">
                  <c:v>571</c:v>
                </c:pt>
                <c:pt idx="316">
                  <c:v>23</c:v>
                </c:pt>
                <c:pt idx="317">
                  <c:v>1459</c:v>
                </c:pt>
                <c:pt idx="318">
                  <c:v>627</c:v>
                </c:pt>
                <c:pt idx="319">
                  <c:v>481</c:v>
                </c:pt>
                <c:pt idx="320">
                  <c:v>467</c:v>
                </c:pt>
                <c:pt idx="321">
                  <c:v>364</c:v>
                </c:pt>
                <c:pt idx="322">
                  <c:v>62</c:v>
                </c:pt>
                <c:pt idx="323">
                  <c:v>35</c:v>
                </c:pt>
                <c:pt idx="324">
                  <c:v>23</c:v>
                </c:pt>
                <c:pt idx="325">
                  <c:v>4</c:v>
                </c:pt>
                <c:pt idx="326">
                  <c:v>156</c:v>
                </c:pt>
                <c:pt idx="327">
                  <c:v>56</c:v>
                </c:pt>
                <c:pt idx="328">
                  <c:v>1628</c:v>
                </c:pt>
                <c:pt idx="329">
                  <c:v>611</c:v>
                </c:pt>
                <c:pt idx="330">
                  <c:v>495</c:v>
                </c:pt>
                <c:pt idx="331">
                  <c:v>415</c:v>
                </c:pt>
                <c:pt idx="332">
                  <c:v>167</c:v>
                </c:pt>
                <c:pt idx="333">
                  <c:v>78</c:v>
                </c:pt>
                <c:pt idx="334">
                  <c:v>78</c:v>
                </c:pt>
                <c:pt idx="335">
                  <c:v>38</c:v>
                </c:pt>
                <c:pt idx="336">
                  <c:v>25</c:v>
                </c:pt>
                <c:pt idx="337">
                  <c:v>21</c:v>
                </c:pt>
                <c:pt idx="338">
                  <c:v>13</c:v>
                </c:pt>
                <c:pt idx="339">
                  <c:v>9</c:v>
                </c:pt>
                <c:pt idx="340">
                  <c:v>6</c:v>
                </c:pt>
                <c:pt idx="341">
                  <c:v>6</c:v>
                </c:pt>
                <c:pt idx="342">
                  <c:v>5</c:v>
                </c:pt>
                <c:pt idx="343">
                  <c:v>4</c:v>
                </c:pt>
                <c:pt idx="344">
                  <c:v>193</c:v>
                </c:pt>
                <c:pt idx="345">
                  <c:v>829</c:v>
                </c:pt>
                <c:pt idx="346">
                  <c:v>2446</c:v>
                </c:pt>
                <c:pt idx="347">
                  <c:v>631</c:v>
                </c:pt>
                <c:pt idx="348">
                  <c:v>288</c:v>
                </c:pt>
                <c:pt idx="349">
                  <c:v>88</c:v>
                </c:pt>
                <c:pt idx="350">
                  <c:v>729</c:v>
                </c:pt>
                <c:pt idx="351">
                  <c:v>64</c:v>
                </c:pt>
                <c:pt idx="352">
                  <c:v>666</c:v>
                </c:pt>
                <c:pt idx="353">
                  <c:v>600</c:v>
                </c:pt>
                <c:pt idx="354">
                  <c:v>56</c:v>
                </c:pt>
                <c:pt idx="355">
                  <c:v>711</c:v>
                </c:pt>
                <c:pt idx="356">
                  <c:v>24</c:v>
                </c:pt>
                <c:pt idx="357">
                  <c:v>51</c:v>
                </c:pt>
                <c:pt idx="358">
                  <c:v>119</c:v>
                </c:pt>
                <c:pt idx="359">
                  <c:v>57</c:v>
                </c:pt>
                <c:pt idx="360">
                  <c:v>62</c:v>
                </c:pt>
                <c:pt idx="361">
                  <c:v>2604</c:v>
                </c:pt>
                <c:pt idx="362">
                  <c:v>663</c:v>
                </c:pt>
                <c:pt idx="363">
                  <c:v>121</c:v>
                </c:pt>
                <c:pt idx="364">
                  <c:v>1436</c:v>
                </c:pt>
                <c:pt idx="365">
                  <c:v>125</c:v>
                </c:pt>
                <c:pt idx="366">
                  <c:v>201</c:v>
                </c:pt>
                <c:pt idx="367">
                  <c:v>468</c:v>
                </c:pt>
                <c:pt idx="368">
                  <c:v>274</c:v>
                </c:pt>
                <c:pt idx="369">
                  <c:v>1952</c:v>
                </c:pt>
                <c:pt idx="370">
                  <c:v>141</c:v>
                </c:pt>
                <c:pt idx="371">
                  <c:v>230</c:v>
                </c:pt>
                <c:pt idx="372">
                  <c:v>161</c:v>
                </c:pt>
                <c:pt idx="373">
                  <c:v>259</c:v>
                </c:pt>
                <c:pt idx="374">
                  <c:v>20</c:v>
                </c:pt>
                <c:pt idx="375">
                  <c:v>2</c:v>
                </c:pt>
                <c:pt idx="376">
                  <c:v>1</c:v>
                </c:pt>
                <c:pt idx="377">
                  <c:v>23</c:v>
                </c:pt>
                <c:pt idx="378">
                  <c:v>31</c:v>
                </c:pt>
                <c:pt idx="379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7EA-43C0-9871-4E5DDBB6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1715512735"/>
        <c:axId val="1924700207"/>
      </c:bubbleChart>
      <c:valAx>
        <c:axId val="1715512735"/>
        <c:scaling>
          <c:orientation val="minMax"/>
          <c:min val="0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700207"/>
        <c:crosses val="autoZero"/>
        <c:crossBetween val="midCat"/>
      </c:valAx>
      <c:valAx>
        <c:axId val="192470020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12735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Customer Impact Index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Customer Impact Index</a:t>
          </a:r>
        </a:p>
      </cx:txPr>
    </cx:title>
    <cx:plotArea>
      <cx:plotAreaRegion>
        <cx:series layoutId="clusteredColumn" uniqueId="{CAB7F275-D5CA-41B2-9E27-72394D6FBC08}">
          <cx:dataId val="0"/>
          <cx:layoutPr>
            <cx:aggregation/>
          </cx:layoutPr>
          <cx:axisId val="1"/>
        </cx:series>
        <cx:series layoutId="paretoLine" ownerIdx="0" uniqueId="{6EDF8655-EFC9-4A9E-9C22-B682EAFFDDDF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Composite PSPS Likelihood Index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Composite PSPS Likelihood Index</a:t>
          </a:r>
        </a:p>
      </cx:txPr>
    </cx:title>
    <cx:plotArea>
      <cx:plotAreaRegion>
        <cx:series layoutId="clusteredColumn" uniqueId="{DB08493F-E7F5-4F2D-965D-917F56721750}">
          <cx:dataId val="0"/>
          <cx:layoutPr>
            <cx:aggregation/>
          </cx:layoutPr>
          <cx:axisId val="1"/>
        </cx:series>
        <cx:series layoutId="paretoLine" ownerIdx="0" uniqueId="{17B247FE-D62E-49EC-985F-6FBFF647DD81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title pos="t" align="ctr" overlay="0">
      <cx:tx>
        <cx:txData>
          <cx:v>Customer Impact Index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Customer Impact Index</a:t>
          </a:r>
        </a:p>
      </cx:txPr>
    </cx:title>
    <cx:plotArea>
      <cx:plotAreaRegion>
        <cx:series layoutId="clusteredColumn" uniqueId="{0526457B-F82A-49C7-8311-ED1996B4E44D}">
          <cx:tx>
            <cx:txData>
              <cx:f/>
              <cx:v>Customer Impact Index</cx:v>
            </cx:txData>
          </cx:tx>
          <cx:spPr>
            <a:solidFill>
              <a:schemeClr val="accent1"/>
            </a:solidFill>
          </cx:spPr>
          <cx:dataId val="0"/>
          <cx:layoutPr>
            <cx:aggregation/>
          </cx:layoutPr>
          <cx:axisId val="1"/>
        </cx:series>
        <cx:series layoutId="paretoLine" ownerIdx="0" uniqueId="{15382F47-0CDA-440F-93BC-8B17EF06DABE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>
      <cx:tx>
        <cx:txData>
          <cx:v>Distribution PSPS likelihood index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Distribution PSPS likelihood index</a:t>
          </a:r>
        </a:p>
      </cx:txPr>
    </cx:title>
    <cx:plotArea>
      <cx:plotAreaRegion>
        <cx:series layoutId="clusteredColumn" uniqueId="{7D0B41C2-EF7A-4C8E-AD5A-4F67734413A7}" formatIdx="0">
          <cx:spPr>
            <a:solidFill>
              <a:schemeClr val="accent1"/>
            </a:solidFill>
          </cx:spPr>
          <cx:dataId val="0"/>
          <cx:layoutPr>
            <cx:aggregation/>
          </cx:layoutPr>
          <cx:axisId val="0"/>
        </cx:series>
        <cx:series layoutId="paretoLine" ownerIdx="0" uniqueId="{1C9DF931-9B86-498D-A995-222CE758630E}" formatIdx="1">
          <cx:axisId val="1"/>
        </cx:series>
      </cx:plotAreaRegion>
      <cx:axis id="0">
        <cx:valScaling/>
        <cx:majorGridlines/>
        <cx:tickLabels/>
      </cx:axis>
      <cx:axis id="1">
        <cx:valScaling max="1" min="0"/>
        <cx:units unit="percentage"/>
        <cx:tickLabels/>
      </cx:axis>
      <cx:axis id="2">
        <cx:catScaling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val">
        <cx:f>_xlchart.v1.9</cx:f>
      </cx:numDim>
    </cx:data>
  </cx:chartData>
  <cx:chart>
    <cx:title pos="t" align="ctr" overlay="0">
      <cx:tx>
        <cx:txData>
          <cx:v>Combined Share of Critical and Medical Baseline Customers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Combined Share of Critical and Medical Baseline Customers</a:t>
          </a:r>
        </a:p>
      </cx:txPr>
    </cx:title>
    <cx:plotArea>
      <cx:plotAreaRegion>
        <cx:series layoutId="clusteredColumn" uniqueId="{389C3ECE-ED1E-416D-9C7B-40B723977AD7}" formatIdx="0">
          <cx:tx>
            <cx:txData>
              <cx:f/>
              <cx:v>Combined Share of Critical and Medical Baseline Customers</cx:v>
            </cx:txData>
          </cx:tx>
          <cx:dataId val="0"/>
          <cx:layoutPr>
            <cx:aggregation/>
          </cx:layoutPr>
          <cx:axisId val="1"/>
        </cx:series>
        <cx:series layoutId="paretoLine" ownerIdx="0" uniqueId="{AF980B08-C29C-4472-B27B-55FDC9C6EF33}" formatIdx="1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dataLabel>
  <cs:dataLabelCallout>
    <cs:lnRef idx="0"/>
    <cs:fillRef idx="0"/>
    <cs:effectRef idx="0"/>
    <cs:fontRef idx="minor">
      <a:schemeClr val="dk1">
        <a:lumMod val="50000"/>
        <a:lumOff val="50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ln w="9525" cap="flat" cmpd="sng" algn="ctr">
        <a:solidFill>
          <a:schemeClr val="phClr">
            <a:alpha val="50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cap="none" spc="2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6" Type="http://schemas.microsoft.com/office/2014/relationships/chartEx" Target="../charts/chartEx5.xml"/><Relationship Id="rId5" Type="http://schemas.microsoft.com/office/2014/relationships/chartEx" Target="../charts/chartEx4.xml"/><Relationship Id="rId4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30481</xdr:colOff>
      <xdr:row>61</xdr:row>
      <xdr:rowOff>141660</xdr:rowOff>
    </xdr:from>
    <xdr:to>
      <xdr:col>25</xdr:col>
      <xdr:colOff>366659</xdr:colOff>
      <xdr:row>87</xdr:row>
      <xdr:rowOff>161084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29BCE3B5-B034-40DF-BDB2-3EC302ECA7B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46981" y="12333660"/>
              <a:ext cx="4603378" cy="49724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27</xdr:col>
      <xdr:colOff>595777</xdr:colOff>
      <xdr:row>28</xdr:row>
      <xdr:rowOff>24466</xdr:rowOff>
    </xdr:from>
    <xdr:to>
      <xdr:col>41</xdr:col>
      <xdr:colOff>380066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D45372-2E45-47E8-AD10-D394D1DB2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188366</xdr:colOff>
      <xdr:row>2</xdr:row>
      <xdr:rowOff>678222</xdr:rowOff>
    </xdr:from>
    <xdr:to>
      <xdr:col>24</xdr:col>
      <xdr:colOff>524544</xdr:colOff>
      <xdr:row>28</xdr:row>
      <xdr:rowOff>126146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DEC70149-7840-4C3C-B2A0-AC8B3DF7874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95266" y="1059222"/>
              <a:ext cx="4603378" cy="49724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36</xdr:col>
      <xdr:colOff>186085</xdr:colOff>
      <xdr:row>383</xdr:row>
      <xdr:rowOff>173182</xdr:rowOff>
    </xdr:from>
    <xdr:to>
      <xdr:col>48</xdr:col>
      <xdr:colOff>357909</xdr:colOff>
      <xdr:row>414</xdr:row>
      <xdr:rowOff>161976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C87259E7-BCBF-4EB7-A915-029F057FE8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875385" y="73706182"/>
              <a:ext cx="7487024" cy="5894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98815</xdr:colOff>
      <xdr:row>387</xdr:row>
      <xdr:rowOff>91783</xdr:rowOff>
    </xdr:from>
    <xdr:to>
      <xdr:col>29</xdr:col>
      <xdr:colOff>242455</xdr:colOff>
      <xdr:row>411</xdr:row>
      <xdr:rowOff>86591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2C3950D-429F-4312-9AAD-5D62EA40B7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5315" y="74386783"/>
              <a:ext cx="6849240" cy="45668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297224</xdr:colOff>
      <xdr:row>33</xdr:row>
      <xdr:rowOff>120329</xdr:rowOff>
    </xdr:from>
    <xdr:to>
      <xdr:col>25</xdr:col>
      <xdr:colOff>21081</xdr:colOff>
      <xdr:row>59</xdr:row>
      <xdr:rowOff>139753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11BFB5B5-3AB7-4137-884C-4C59712BADF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04124" y="6978329"/>
              <a:ext cx="4600657" cy="49724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fonline.sharepoint.com/sites/PGEAssetManagement/Shared%20Documents/PSPS%20Mitigation/Task%204%20-%20Quantitative%20Model/Transmission/2020-10-23%20Sakamoto%20CBP%20All%20Yea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fonline.sharepoint.com/sites/PGEAssetManagement/Shared%20Documents/PSPS%20Mitigation/Task%204%20-%20Quantitative%20Model/Locational%20analysis/2020-11-19-20-47-00%20-%20PSPS%20Risk%20Spend%20Prioritization%20v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P%20Meeting%20Review%20List%20-DEV-%202017Dec19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ourceAdequacyPlan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TS.15%20MOSS%20LANDING%2012%20MTS%20SCHEDULE(2-9-15).x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M2Dg/Documents/_TOE%20Analytics/Fire%20Index%20&amp;%20PSPS/PSPS%20Relationship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-Sub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idOpsDB-DEV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GAE%20South%204th%20QTR%202014%20CAISO%20Long%20Range%20Pla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esno%20&amp;%20Gates%202nd%20QTR%202015%20Long%20Range%20Pla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esno%20&amp;%20Gates%201st%20QTR%202015%20Long%20Range%20Pla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TS.17%20PISMO%2012%20MTS%20ROLLING%20SCHEDULE%20(03-28-13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tQualifyingCapacityLis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Item Pivot"/>
      <sheetName val="Summary"/>
      <sheetName val="Sheet1"/>
      <sheetName val="Sheet3"/>
      <sheetName val="Pivot"/>
      <sheetName val="Sheet2"/>
      <sheetName val="MWC Review Progress"/>
      <sheetName val="MWC 60-61 PMs not review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E Lite Model Inputs"/>
      <sheetName val="Program Solution Costs"/>
      <sheetName val="Reduced Customer Impact"/>
      <sheetName val="Model Data"/>
      <sheetName val="Dx Zone Prioritization"/>
      <sheetName val="Customer Effectiveness - Draft"/>
      <sheetName val="Tx Data"/>
      <sheetName val="Dx Pivot and Data"/>
      <sheetName val="Benson's CMI data"/>
      <sheetName val="L-1 Lines All Original"/>
      <sheetName val="Jon Eric PSPS Data"/>
      <sheetName val="All Dx Circuits"/>
      <sheetName val="Remote Grid and DGEM"/>
      <sheetName val="Tx Line Miles"/>
      <sheetName val="KPMG Data"/>
      <sheetName val="Substation Scatter"/>
      <sheetName val="Sheet1"/>
    </sheetNames>
    <sheetDataSet>
      <sheetData sheetId="0">
        <row r="2">
          <cell r="C2">
            <v>7.0999999999999994E-2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SUBNAME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B3" t="str">
            <v>Distribution PSPS Average Annual Event Count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Owner"/>
      <sheetName val="Lookup"/>
      <sheetName val="TCust"/>
      <sheetName val="TCustTLineLU"/>
      <sheetName val="TCustTLine"/>
      <sheetName val="TCustRaw2017Nov08"/>
      <sheetName val="Generation"/>
      <sheetName val="May 2016 Cross Reference"/>
      <sheetName val="AORLookup"/>
      <sheetName val="Substation"/>
      <sheetName val="Entity"/>
      <sheetName val="TJCT"/>
      <sheetName val="TLine"/>
      <sheetName val="Macro"/>
      <sheetName val="Shoo-Fly"/>
      <sheetName val="Doc"/>
      <sheetName val="Sandbox"/>
      <sheetName val="Error"/>
      <sheetName val="Acronyms"/>
      <sheetName val="ClearancePlans"/>
      <sheetName val="CodeExamples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A1" t="str">
            <v>TCustSource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Name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e Date"/>
      <sheetName val="CORRECTIVE"/>
      <sheetName val="OPEN NOTIFICATION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ine Input"/>
      <sheetName val="GCC Line Report"/>
      <sheetName val="OEs Involved"/>
      <sheetName val="OEs Involved by Line"/>
      <sheetName val="Zone-&gt;OE"/>
      <sheetName val="FIA-&gt;OE"/>
      <sheetName val="FIA-&gt;ETLs"/>
      <sheetName val="Relationship Table"/>
      <sheetName val="GCC Master"/>
      <sheetName val="OE Mapping (Sandra Ellis)"/>
      <sheetName val="TLine(Chris Georgen)"/>
      <sheetName val="TransPerLine(Shawn Holder)"/>
      <sheetName val="FIA-&gt;Zone"/>
      <sheetName val="PSPS Relationshi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Owner"/>
      <sheetName val="Lookup"/>
      <sheetName val="TCust"/>
      <sheetName val="TCustTLineLU"/>
      <sheetName val="TCustTLine"/>
      <sheetName val="TCustRaw2017Nov08"/>
      <sheetName val="Generation"/>
      <sheetName val="May 2016 Cross Reference"/>
      <sheetName val="AOLookup"/>
      <sheetName val="Substation"/>
      <sheetName val="Entity"/>
      <sheetName val="TJCT"/>
      <sheetName val="TLine"/>
      <sheetName val="Macro"/>
      <sheetName val="Shoo-Fly"/>
      <sheetName val="Doc"/>
      <sheetName val="Sandbox"/>
      <sheetName val="Error"/>
      <sheetName val="Acronyms"/>
      <sheetName val="ClearancePlans"/>
      <sheetName val="CodeExamples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A1" t="str">
            <v>TCustSource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CC</v>
          </cell>
          <cell r="B1" t="str">
            <v>CCName</v>
          </cell>
          <cell r="C1" t="str">
            <v>AO</v>
          </cell>
          <cell r="D1" t="str">
            <v>AOName</v>
          </cell>
          <cell r="E1" t="str">
            <v>AO3</v>
          </cell>
        </row>
        <row r="2">
          <cell r="A2" t="str">
            <v>DW</v>
          </cell>
          <cell r="B2" t="str">
            <v>Diablo Canyon</v>
          </cell>
          <cell r="C2" t="str">
            <v>SC</v>
          </cell>
          <cell r="D2" t="str">
            <v>South Coast</v>
          </cell>
          <cell r="E2" t="str">
            <v>South</v>
          </cell>
        </row>
        <row r="3">
          <cell r="A3" t="str">
            <v>FR</v>
          </cell>
          <cell r="B3" t="str">
            <v>Fresno</v>
          </cell>
          <cell r="C3" t="str">
            <v>SC</v>
          </cell>
          <cell r="D3" t="str">
            <v>South Coast</v>
          </cell>
          <cell r="E3" t="str">
            <v>South</v>
          </cell>
        </row>
        <row r="4">
          <cell r="A4" t="str">
            <v>FU</v>
          </cell>
          <cell r="B4" t="str">
            <v>Fulton</v>
          </cell>
          <cell r="C4" t="str">
            <v>NBS</v>
          </cell>
          <cell r="D4" t="str">
            <v>North Bay Sierra</v>
          </cell>
          <cell r="E4" t="str">
            <v>North</v>
          </cell>
        </row>
        <row r="5">
          <cell r="A5" t="str">
            <v>HU</v>
          </cell>
          <cell r="B5" t="str">
            <v>Humboldt</v>
          </cell>
          <cell r="C5" t="str">
            <v>NS</v>
          </cell>
          <cell r="D5" t="str">
            <v>North State</v>
          </cell>
          <cell r="E5" t="str">
            <v>North</v>
          </cell>
        </row>
        <row r="6">
          <cell r="A6" t="str">
            <v>LB</v>
          </cell>
          <cell r="B6" t="str">
            <v>Los Banos</v>
          </cell>
          <cell r="C6" t="str">
            <v>CV</v>
          </cell>
          <cell r="D6" t="str">
            <v>Central Valley</v>
          </cell>
          <cell r="E6" t="str">
            <v>Central</v>
          </cell>
        </row>
        <row r="7">
          <cell r="A7" t="str">
            <v>MD</v>
          </cell>
          <cell r="B7" t="str">
            <v>Midway</v>
          </cell>
          <cell r="C7" t="str">
            <v>SC</v>
          </cell>
          <cell r="D7" t="str">
            <v>South Coast</v>
          </cell>
          <cell r="E7" t="str">
            <v>South</v>
          </cell>
        </row>
        <row r="8">
          <cell r="A8" t="str">
            <v>ME</v>
          </cell>
          <cell r="B8" t="str">
            <v>Metcalf</v>
          </cell>
          <cell r="C8" t="str">
            <v>SV</v>
          </cell>
          <cell r="D8" t="str">
            <v>South Valley</v>
          </cell>
          <cell r="E8" t="str">
            <v>South</v>
          </cell>
        </row>
        <row r="9">
          <cell r="A9" t="str">
            <v>ML</v>
          </cell>
          <cell r="B9" t="str">
            <v>Moss Landing</v>
          </cell>
          <cell r="C9" t="str">
            <v>SV</v>
          </cell>
          <cell r="D9" t="str">
            <v>South Valley</v>
          </cell>
          <cell r="E9" t="str">
            <v>South</v>
          </cell>
        </row>
        <row r="10">
          <cell r="A10" t="str">
            <v>NE</v>
          </cell>
          <cell r="B10" t="str">
            <v>Newark</v>
          </cell>
          <cell r="C10" t="str">
            <v>BAM</v>
          </cell>
          <cell r="D10" t="str">
            <v>Bay Area Metro</v>
          </cell>
          <cell r="E10" t="str">
            <v>Central</v>
          </cell>
        </row>
        <row r="11">
          <cell r="A11" t="str">
            <v>PS</v>
          </cell>
          <cell r="B11" t="str">
            <v>Pittsburg</v>
          </cell>
          <cell r="C11" t="str">
            <v>BAM</v>
          </cell>
          <cell r="D11" t="str">
            <v>Bay Area Metro</v>
          </cell>
          <cell r="E11" t="str">
            <v>Central</v>
          </cell>
        </row>
        <row r="12">
          <cell r="A12" t="str">
            <v>RM</v>
          </cell>
          <cell r="B12" t="str">
            <v>Round Mountain</v>
          </cell>
          <cell r="C12" t="str">
            <v>NS</v>
          </cell>
          <cell r="D12" t="str">
            <v>North State</v>
          </cell>
          <cell r="E12" t="str">
            <v>North</v>
          </cell>
        </row>
        <row r="13">
          <cell r="A13" t="str">
            <v>SA</v>
          </cell>
          <cell r="B13" t="str">
            <v>San Mateo</v>
          </cell>
          <cell r="C13" t="str">
            <v>BAM</v>
          </cell>
          <cell r="D13" t="str">
            <v>Bay Area Metro</v>
          </cell>
          <cell r="E13" t="str">
            <v>Central</v>
          </cell>
        </row>
        <row r="14">
          <cell r="A14" t="str">
            <v>TE</v>
          </cell>
          <cell r="B14" t="str">
            <v>Tesla</v>
          </cell>
          <cell r="C14" t="str">
            <v>CV</v>
          </cell>
          <cell r="D14" t="str">
            <v>Central Valley</v>
          </cell>
          <cell r="E14" t="str">
            <v>Central</v>
          </cell>
        </row>
        <row r="15">
          <cell r="A15" t="str">
            <v>TM</v>
          </cell>
          <cell r="B15" t="str">
            <v>Table Mountain</v>
          </cell>
          <cell r="C15" t="str">
            <v>NS</v>
          </cell>
          <cell r="D15" t="str">
            <v>North State</v>
          </cell>
          <cell r="E15" t="str">
            <v>North</v>
          </cell>
        </row>
        <row r="16">
          <cell r="A16" t="str">
            <v>VD</v>
          </cell>
          <cell r="B16" t="str">
            <v>Vaca Dixon</v>
          </cell>
          <cell r="C16" t="str">
            <v>NBS</v>
          </cell>
          <cell r="D16" t="str">
            <v>North Bay Sierra</v>
          </cell>
          <cell r="E16" t="str">
            <v>North</v>
          </cell>
        </row>
      </sheetData>
      <sheetData sheetId="10" refreshError="1"/>
      <sheetData sheetId="11" refreshError="1"/>
      <sheetData sheetId="12" refreshError="1"/>
      <sheetData sheetId="13">
        <row r="1">
          <cell r="A1" t="str">
            <v>Name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oration"/>
      <sheetName val="SPS"/>
      <sheetName val="Shoo-Fly"/>
      <sheetName val="TLine"/>
      <sheetName val="TJCT"/>
      <sheetName val="SUB"/>
      <sheetName val="TheBigPicture_maybe"/>
      <sheetName val="TCustRaw2017Nov08_original"/>
      <sheetName val="TCustRaw2017Nov08"/>
      <sheetName val="TCustTLine"/>
      <sheetName val="TCustTLineLU"/>
      <sheetName val="TCust"/>
      <sheetName val="Acronyms"/>
      <sheetName val="ETL"/>
      <sheetName val="SAP_ETL"/>
      <sheetName val="ETL_Idle"/>
      <sheetName val="BKS"/>
      <sheetName val="SAP_ETS"/>
      <sheetName val="ETSSupLU"/>
      <sheetName val="CustCTSubLU"/>
      <sheetName val="TOP_MTG_DEV"/>
      <sheetName val="AORLookup"/>
      <sheetName val="Stakeholders"/>
      <sheetName val="3210B_PDF"/>
      <sheetName val="Entity"/>
      <sheetName val="Macro"/>
      <sheetName val="Sandbox"/>
      <sheetName val="Error"/>
      <sheetName val="Doc"/>
      <sheetName val="Notes"/>
      <sheetName val="Links"/>
      <sheetName val="CodeExamples"/>
      <sheetName val="PG&amp;E T-Subs"/>
      <sheetName val="May 2016 Cross Reference"/>
      <sheetName val="Generation"/>
      <sheetName val="TOPIDStatusIndicatorLU"/>
      <sheetName val="3210Bv4"/>
      <sheetName val="3210Bv4_SUB"/>
      <sheetName val="3210Bv4clean"/>
      <sheetName val="3210Bv4_TLine"/>
      <sheetName val="NCPA_2019_Working"/>
      <sheetName val="NCPA_PG&amp;E_Contention"/>
      <sheetName val="NCPA_Planned_Maint_2019"/>
      <sheetName val="ClearancePlans"/>
      <sheetName val="Paths_Lookup"/>
      <sheetName val="TOP_Archive"/>
      <sheetName val="70YMaster"/>
      <sheetName val="Co-Owned"/>
      <sheetName val="ETL-OH"/>
      <sheetName val="ETU-UG"/>
      <sheetName val="RegTLines"/>
      <sheetName val="TRANS LINES"/>
      <sheetName val="XFMR &amp; BANK"/>
      <sheetName val="LINE NOTES"/>
      <sheetName val="XFMR NOTES"/>
      <sheetName val="Stats"/>
      <sheetName val="PSPS_GCC"/>
      <sheetName val="OMS"/>
      <sheetName val="TOTL_Tline"/>
      <sheetName val="ETL_OH"/>
      <sheetName val="FeederCalcs"/>
      <sheetName val="ETS_20190725"/>
      <sheetName val="Line-Tap"/>
      <sheetName val="Sakamoto"/>
      <sheetName val="Schaffer"/>
      <sheetName val="High Risk T-Custs"/>
      <sheetName val="3rdPartyKeepers"/>
      <sheetName val="ETU_UG"/>
      <sheetName val="TransPerLine"/>
      <sheetName val="PSPS lines list"/>
      <sheetName val="FIA_Master"/>
      <sheetName val="Reclosing"/>
      <sheetName val="TLine_Protection"/>
      <sheetName val="NCPA_Planned_Maint_2020"/>
    </sheetNames>
    <sheetDataSet>
      <sheetData sheetId="0"/>
      <sheetData sheetId="1"/>
      <sheetData sheetId="2"/>
      <sheetData sheetId="3">
        <row r="6">
          <cell r="C6" t="str">
            <v>Key</v>
          </cell>
        </row>
      </sheetData>
      <sheetData sheetId="4">
        <row r="5">
          <cell r="D5" t="str">
            <v>TJCTID</v>
          </cell>
        </row>
      </sheetData>
      <sheetData sheetId="5"/>
      <sheetData sheetId="6"/>
      <sheetData sheetId="7"/>
      <sheetData sheetId="8"/>
      <sheetData sheetId="9"/>
      <sheetData sheetId="10">
        <row r="4">
          <cell r="D4" t="str">
            <v>TCustSource</v>
          </cell>
          <cell r="E4" t="str">
            <v>SourceMod</v>
          </cell>
          <cell r="F4" t="str">
            <v>TCust</v>
          </cell>
          <cell r="H4" t="str">
            <v>AdminNotes</v>
          </cell>
          <cell r="I4" t="str">
            <v>NameFull</v>
          </cell>
          <cell r="J4" t="str">
            <v>kV</v>
          </cell>
          <cell r="K4" t="str">
            <v>Type</v>
          </cell>
          <cell r="L4" t="str">
            <v>Cust</v>
          </cell>
          <cell r="M4" t="str">
            <v>Source</v>
          </cell>
          <cell r="N4" t="str">
            <v>Control</v>
          </cell>
          <cell r="O4" t="str">
            <v>FuncLoc</v>
          </cell>
          <cell r="P4" t="str">
            <v>Sync</v>
          </cell>
        </row>
        <row r="5">
          <cell r="D5" t="str">
            <v>-</v>
          </cell>
          <cell r="H5" t="str">
            <v>To handle dash entries.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</row>
        <row r="6">
          <cell r="D6" t="str">
            <v>Alpaugh Sub/North ct</v>
          </cell>
          <cell r="E6" t="str">
            <v>Alpaugh Sub/North ct</v>
          </cell>
          <cell r="I6" t="str">
            <v>Alpaugh 115kV tap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</row>
        <row r="7">
          <cell r="D7" t="str">
            <v>Amfor 60 tap</v>
          </cell>
          <cell r="E7" t="str">
            <v>Amfor 60kV tap</v>
          </cell>
          <cell r="I7" t="str">
            <v>Amfor 60kV tap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P7" t="e">
            <v>#REF!</v>
          </cell>
        </row>
        <row r="8">
          <cell r="D8" t="str">
            <v>Arco-Cholame 70kV - Antelope Tap</v>
          </cell>
          <cell r="E8" t="str">
            <v>Antelope 70kV tap</v>
          </cell>
          <cell r="I8" t="str">
            <v>Antelope 70kV tap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D9" t="str">
            <v>Arco-Carneras 70kV</v>
          </cell>
          <cell r="E9" t="str">
            <v>Arco-Carneras 70kV</v>
          </cell>
          <cell r="I9" t="str">
            <v>Arco-Carneras 70kV line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</row>
        <row r="10">
          <cell r="D10" t="str">
            <v>Arco - Tulare Lake 70kV</v>
          </cell>
          <cell r="E10" t="str">
            <v>Arco-Tulare Lake 70kV</v>
          </cell>
          <cell r="I10" t="str">
            <v>Arco-Tulare Lake 70kV line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O10" t="e">
            <v>#REF!</v>
          </cell>
          <cell r="P10" t="e">
            <v>#REF!</v>
          </cell>
        </row>
        <row r="11">
          <cell r="D11" t="str">
            <v>Armstrong 70 tap</v>
          </cell>
          <cell r="E11" t="str">
            <v>Armstrong 70kV tap</v>
          </cell>
          <cell r="I11" t="str">
            <v>Armstrong 70kV tap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D12" t="str">
            <v>Atwell 115 kV Tap</v>
          </cell>
          <cell r="E12" t="str">
            <v>Atwell 115kV tap</v>
          </cell>
          <cell r="I12" t="str">
            <v>Atwell 115kV tap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</row>
        <row r="13">
          <cell r="D13" t="str">
            <v>Avenal 70kV Tap</v>
          </cell>
          <cell r="E13" t="str">
            <v>Avenal 70kV tap</v>
          </cell>
          <cell r="I13" t="str">
            <v>Avenal 70kV tap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</row>
        <row r="14">
          <cell r="D14" t="str">
            <v>BALCH-MCCALL 230KV</v>
          </cell>
          <cell r="E14" t="str">
            <v>Balch-McCall 230kV</v>
          </cell>
          <cell r="I14" t="str">
            <v>Balch-McCall 230kV line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</row>
        <row r="15">
          <cell r="D15" t="str">
            <v>Beale Air Force Base #1 &amp;amp; #2 60 tap</v>
          </cell>
          <cell r="E15" t="str">
            <v>Beale Air Force Base #1-60kV tap</v>
          </cell>
          <cell r="I15" t="str">
            <v>Beale Air Force Base #1-60kV tap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 t="e">
            <v>#REF!</v>
          </cell>
        </row>
        <row r="16">
          <cell r="D16" t="str">
            <v>Beale Air Force Base #1 &amp;amp; #2 60 tap</v>
          </cell>
          <cell r="E16" t="str">
            <v>Beale Air Force Base #1-60kV tap</v>
          </cell>
          <cell r="I16" t="str">
            <v>Beale Air Force Base #2-60kV tap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D17" t="str">
            <v>Beardsley 115kV tap</v>
          </cell>
          <cell r="E17" t="str">
            <v>Beardsley 115kV tap</v>
          </cell>
          <cell r="I17" t="str">
            <v>Beardsley 115kV tap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D18" t="str">
            <v>Birds Landing SW STA Russell (SMUD) 230kV</v>
          </cell>
          <cell r="E18" t="str">
            <v>Birds Landing SW STA Russell (SMUD) 230kV</v>
          </cell>
          <cell r="I18" t="str">
            <v>Birds Landing SW STA-Russell 230kV line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 t="e">
            <v>#REF!</v>
          </cell>
        </row>
        <row r="19">
          <cell r="D19" t="str">
            <v>Birds Landing SW STA - Shiloh 230kV</v>
          </cell>
          <cell r="E19" t="str">
            <v>Birds Landing SW STA-Shiloh 230kV</v>
          </cell>
          <cell r="I19" t="str">
            <v>Birds Landing SW STA-Shiloh 230kV line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 t="e">
            <v>#REF!</v>
          </cell>
        </row>
        <row r="20">
          <cell r="D20" t="str">
            <v>Bixler Tap 60kV</v>
          </cell>
          <cell r="E20" t="str">
            <v>Bixler 60kV tap</v>
          </cell>
          <cell r="I20" t="str">
            <v>Bixler 60kV tap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D21" t="str">
            <v>Blackwell Sub - Arco Carnares 70 kV</v>
          </cell>
          <cell r="E21" t="str">
            <v>Blackwell Sub-Arco Carnares 70kV</v>
          </cell>
          <cell r="I21" t="str">
            <v>Blackwell 70kV tap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D22" t="str">
            <v>Blue Lake Tap</v>
          </cell>
          <cell r="E22" t="str">
            <v>Blue Lake tap</v>
          </cell>
          <cell r="I22" t="str">
            <v>Blue Lake 60kV tap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 t="e">
            <v>#REF!</v>
          </cell>
        </row>
        <row r="23">
          <cell r="D23" t="str">
            <v>Bollman #1 Tap 60kV</v>
          </cell>
          <cell r="E23" t="str">
            <v>Bollman #1-60kV tap</v>
          </cell>
          <cell r="I23" t="str">
            <v>Bollman #1-115kV tap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 t="e">
            <v>#REF!</v>
          </cell>
        </row>
        <row r="24">
          <cell r="D24" t="str">
            <v>Brentwood - Kelso 230 kv</v>
          </cell>
          <cell r="E24" t="str">
            <v>Brentwood-Kelso 230kV</v>
          </cell>
          <cell r="I24" t="str">
            <v>Brentwood-Kelso 230kV line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 t="e">
            <v>#REF!</v>
          </cell>
        </row>
        <row r="25">
          <cell r="D25" t="str">
            <v>Briones Tap</v>
          </cell>
          <cell r="E25" t="str">
            <v>Briones tap</v>
          </cell>
          <cell r="I25" t="str">
            <v>Briones 60kV tap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 t="e">
            <v>#REF!</v>
          </cell>
        </row>
        <row r="26">
          <cell r="D26" t="str">
            <v>Buena Vista Power 60kV tap</v>
          </cell>
          <cell r="E26" t="str">
            <v>Buena Vista Power 60kV tap</v>
          </cell>
          <cell r="I26" t="str">
            <v>Buena Vista Power 60kV tap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 t="e">
            <v>#REF!</v>
          </cell>
        </row>
        <row r="27">
          <cell r="D27" t="str">
            <v>Burney Forest Products 230 KV Tap</v>
          </cell>
          <cell r="E27" t="str">
            <v>Burney Forest Products 230kV tap</v>
          </cell>
          <cell r="I27" t="str">
            <v xml:space="preserve">Burney Forest Products 230kV tap 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</row>
        <row r="28">
          <cell r="D28" t="str">
            <v>Cadet Tap 60kV</v>
          </cell>
          <cell r="E28" t="str">
            <v>Cadet 60kV tap</v>
          </cell>
          <cell r="I28" t="str">
            <v>Cadet 70kV tap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</row>
        <row r="29">
          <cell r="D29" t="str">
            <v>Cal Peak - Vaca 115kV</v>
          </cell>
          <cell r="E29" t="str">
            <v>Cal Peak-Vaca 115kV</v>
          </cell>
          <cell r="I29" t="str">
            <v>Cal Peak-Vaca 115kV line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</row>
        <row r="30">
          <cell r="D30" t="str">
            <v>California Ave - McCall 115</v>
          </cell>
          <cell r="E30" t="str">
            <v>California Ave-McCall 115kV</v>
          </cell>
          <cell r="I30" t="str">
            <v>California Avenue-McCall 115kV line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</row>
        <row r="31">
          <cell r="D31" t="str">
            <v>California Flats SW Sta - CAL FLATS NORTH PV 230KV</v>
          </cell>
          <cell r="E31" t="str">
            <v>California Flats SW STA-Cal Flats North PV 230kV</v>
          </cell>
          <cell r="I31" t="str">
            <v>California Flats SW STA-Cal Flats North PV 230kV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 t="e">
            <v>#REF!</v>
          </cell>
        </row>
        <row r="32">
          <cell r="D32" t="str">
            <v>Camanche 115kV tap</v>
          </cell>
          <cell r="E32" t="str">
            <v>Camanche 115kV tap</v>
          </cell>
          <cell r="I32" t="str">
            <v>Camanche 115kV tap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</row>
        <row r="33">
          <cell r="D33" t="str">
            <v>Camanche Pumping Plant Tap 230kV</v>
          </cell>
          <cell r="E33" t="str">
            <v>Camanche Pumping Plant tap 230kV</v>
          </cell>
          <cell r="I33" t="str">
            <v>Camanche Pumping Plant 230kV tap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 t="e">
            <v>#REF!</v>
          </cell>
        </row>
        <row r="34">
          <cell r="D34" t="str">
            <v>Cananadaiqua Winery Tap 70kV</v>
          </cell>
          <cell r="E34" t="str">
            <v>Cananadaiqua Winery 70kV tap</v>
          </cell>
          <cell r="I34" t="str">
            <v>Canandaigua 70kV tap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 t="e">
            <v>#REF!</v>
          </cell>
        </row>
        <row r="35">
          <cell r="D35" t="str">
            <v>Cape Horn Tap 60 kV Tap (off Drum-Grass Valley-Weimar)</v>
          </cell>
          <cell r="E35" t="str">
            <v>Cape Horn 60kV tap</v>
          </cell>
          <cell r="I35" t="str">
            <v>Cape Horn 60kV tap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 t="e">
            <v>#REF!</v>
          </cell>
        </row>
        <row r="36">
          <cell r="D36" t="str">
            <v>carberry switching station</v>
          </cell>
          <cell r="E36" t="str">
            <v>Carberry SW STA</v>
          </cell>
          <cell r="I36" t="str">
            <v>Carberry SW STA-Round Mountain 230kV line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 t="e">
            <v>#REF!</v>
          </cell>
        </row>
        <row r="37">
          <cell r="D37" t="str">
            <v>Caribou-Plumas Jct 60KV</v>
          </cell>
          <cell r="E37" t="str">
            <v>Caribou-Plumas JCT 60kV</v>
          </cell>
          <cell r="I37" t="str">
            <v>Caribou-Plumas JCT 60kV line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 t="e">
            <v>#REF!</v>
          </cell>
        </row>
        <row r="38">
          <cell r="D38" t="str">
            <v>Centerville - Table Mtn 60</v>
          </cell>
          <cell r="E38" t="str">
            <v>Centerville-Table Mtn 60kV</v>
          </cell>
          <cell r="I38" t="str">
            <v>Centerville-Table Mountain 60kV line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 t="e">
            <v>#REF!</v>
          </cell>
        </row>
        <row r="39">
          <cell r="D39" t="str">
            <v>Certainteed Tap 10137A - 115 kV</v>
          </cell>
          <cell r="E39" t="str">
            <v>Certainteed tap 10137A-115kV</v>
          </cell>
          <cell r="I39" t="str">
            <v>Certainteed 115kV tap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  <cell r="O39" t="e">
            <v>#REF!</v>
          </cell>
          <cell r="P39" t="e">
            <v>#REF!</v>
          </cell>
        </row>
        <row r="40">
          <cell r="D40" t="str">
            <v>Chevron (Lost Hills) 70 tap</v>
          </cell>
          <cell r="E40" t="str">
            <v>Chevron (Lost Hills) 70kV tap</v>
          </cell>
          <cell r="I40" t="str">
            <v xml:space="preserve">Chevron Lost Hills 70kV tap 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 t="e">
            <v>#REF!</v>
          </cell>
        </row>
        <row r="41">
          <cell r="D41" t="str">
            <v>Chevron Pipeline Kettleman 70</v>
          </cell>
          <cell r="E41" t="str">
            <v>Chevron Pipeline Kettleman 70kV</v>
          </cell>
          <cell r="I41" t="str">
            <v>Chevron PipelineKettleman 70kV tap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  <cell r="O41" t="e">
            <v>#REF!</v>
          </cell>
          <cell r="P41" t="e">
            <v>#REF!</v>
          </cell>
        </row>
        <row r="42">
          <cell r="D42" t="str">
            <v>Chinese Camp 115kV Tap</v>
          </cell>
          <cell r="E42" t="str">
            <v>Chinese Camp 115kV tap</v>
          </cell>
          <cell r="I42" t="str">
            <v>Chinese Camp 115kV tap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  <cell r="O42" t="e">
            <v>#REF!</v>
          </cell>
          <cell r="P42" t="e">
            <v>#REF!</v>
          </cell>
        </row>
        <row r="43">
          <cell r="D43" t="str">
            <v>Christie-Willow Pass 60 kV</v>
          </cell>
          <cell r="E43" t="str">
            <v>Christie-Willow Pass 60kV</v>
          </cell>
          <cell r="I43" t="str">
            <v>Christie-Willow Pass 60kV line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 t="e">
            <v>#REF!</v>
          </cell>
        </row>
        <row r="44">
          <cell r="D44" t="str">
            <v>Clear Lake - Hopland 60</v>
          </cell>
          <cell r="E44" t="str">
            <v>Clear Lake-Hopland 60kV</v>
          </cell>
          <cell r="I44" t="str">
            <v>Clear Lake-Hopland 60kV line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</row>
        <row r="45">
          <cell r="D45" t="str">
            <v>Coburn-Basic Energy 60</v>
          </cell>
          <cell r="E45" t="str">
            <v>Coburn-Basic Energy 60kV</v>
          </cell>
          <cell r="I45" t="str">
            <v>Coburn-Basic Energy 60kV line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</row>
        <row r="46">
          <cell r="D46" t="str">
            <v>Collins Pine 60KV Tap</v>
          </cell>
          <cell r="E46" t="str">
            <v>Collins Pine 60kV tap</v>
          </cell>
          <cell r="I46" t="str">
            <v>Collins Pine 60kV tap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</row>
        <row r="47">
          <cell r="D47" t="str">
            <v>Columbia Solar 115kV tap</v>
          </cell>
          <cell r="E47" t="str">
            <v>Columbia Solar 115kV tap</v>
          </cell>
          <cell r="I47" t="str">
            <v>Columbia Solar 115kV tap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  <cell r="P47" t="e">
            <v>#REF!</v>
          </cell>
        </row>
        <row r="48">
          <cell r="D48" t="str">
            <v>Contra Costa #1 115</v>
          </cell>
          <cell r="E48" t="str">
            <v>Contra Costa #1-115kV</v>
          </cell>
          <cell r="I48" t="str">
            <v>Contra Costa #1-115kV line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</row>
        <row r="49">
          <cell r="D49" t="str">
            <v>Contra Costa #2 115 kV</v>
          </cell>
          <cell r="E49" t="str">
            <v>Contra Costa #2-115kV</v>
          </cell>
          <cell r="I49" t="str">
            <v>Contra Costa #2-115kV line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</row>
        <row r="50">
          <cell r="D50" t="str">
            <v>Contra Costa PP</v>
          </cell>
          <cell r="E50" t="str">
            <v>Contra Costa PP</v>
          </cell>
          <cell r="I50" t="str">
            <v>Contra Costa PP-Contra Costa SUB 230kV line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 t="e">
            <v>#REF!</v>
          </cell>
        </row>
        <row r="51">
          <cell r="D51" t="str">
            <v>Contra Costa - Lone Tree 230</v>
          </cell>
          <cell r="E51" t="str">
            <v>Contra Costa-Lone Tree 230kV</v>
          </cell>
          <cell r="I51" t="str">
            <v>Contra Costa-Lone Tree 230kV line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</row>
        <row r="52">
          <cell r="D52" t="str">
            <v>Corcoran - Angiola 70</v>
          </cell>
          <cell r="E52" t="str">
            <v>Corcoran-Angiola 70kV</v>
          </cell>
          <cell r="I52" t="str">
            <v>Corcoran-Angiola 70kV line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 t="e">
            <v>#REF!</v>
          </cell>
          <cell r="P52" t="e">
            <v>#REF!</v>
          </cell>
        </row>
        <row r="53">
          <cell r="D53" t="str">
            <v>Cortina #3/#4 60</v>
          </cell>
          <cell r="E53" t="str">
            <v>Cortina #3-60kV</v>
          </cell>
          <cell r="I53" t="str">
            <v>Cortina #3-60kV line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</row>
        <row r="54">
          <cell r="D54" t="str">
            <v>Cortina #3/#4 60</v>
          </cell>
          <cell r="E54" t="str">
            <v>Cortina #3-60kV</v>
          </cell>
          <cell r="I54" t="str">
            <v>Cortina #4-60kV line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</row>
        <row r="55">
          <cell r="D55" t="str">
            <v>Cottonwood #1 60 KV</v>
          </cell>
          <cell r="E55" t="str">
            <v>Cottonwood #1-60kV</v>
          </cell>
          <cell r="I55" t="str">
            <v>Cottonwood #1-60kV line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</row>
        <row r="56">
          <cell r="D56" t="str">
            <v>Cottonwood #2 60 KV</v>
          </cell>
          <cell r="E56" t="str">
            <v>Cottonwood #2-60kV</v>
          </cell>
          <cell r="I56" t="str">
            <v>Cottonwood #2-60kV line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</row>
        <row r="57">
          <cell r="D57" t="str">
            <v>Cottonwood #2 60kv</v>
          </cell>
          <cell r="E57" t="str">
            <v>Cottonwood #2-60kV</v>
          </cell>
          <cell r="I57" t="str">
            <v>Cottonwood #2-60kV line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</row>
        <row r="58">
          <cell r="D58" t="str">
            <v>Cottonwood-Panorama 115KV</v>
          </cell>
          <cell r="E58" t="str">
            <v>Cottonwood-Panorama 115kV</v>
          </cell>
          <cell r="I58" t="str">
            <v>Cottonwood-Panorama 115kV line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</row>
        <row r="59">
          <cell r="D59" t="str">
            <v>Coyote Sw Sta-Metcalf 230</v>
          </cell>
          <cell r="E59" t="str">
            <v>Coyote SW STA-Metcalf 230kV</v>
          </cell>
          <cell r="I59" t="str">
            <v>Coyote SW STA-Metcalf 230kV line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</row>
        <row r="60">
          <cell r="D60" t="str">
            <v>Crow Creek SW STA Frontier Solar PV 60 kV</v>
          </cell>
          <cell r="E60" t="str">
            <v>Crow Creek SW STA Frontier Solar PV 60kV</v>
          </cell>
          <cell r="I60" t="str">
            <v>Crow Creek SW STA-Frontier Solar PV 60kV line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</row>
        <row r="61">
          <cell r="D61" t="str">
            <v>CVSR 230KV TAP</v>
          </cell>
          <cell r="E61" t="str">
            <v>CVSR 230kV tap</v>
          </cell>
          <cell r="I61" t="str">
            <v>CVSR 230kV tap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</row>
        <row r="62">
          <cell r="D62" t="str">
            <v>Dairyland - Mendota 115kV</v>
          </cell>
          <cell r="E62" t="str">
            <v>Dairyland-Mendota 115kV</v>
          </cell>
          <cell r="I62" t="str">
            <v>Dairyland-Mendota 115kV line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</row>
        <row r="63">
          <cell r="D63" t="str">
            <v>Dairyland-Mendota 115kV</v>
          </cell>
          <cell r="E63" t="str">
            <v>Dairyland-Mendota 115kV</v>
          </cell>
          <cell r="I63" t="str">
            <v>Dairyland-Mendota 115kV line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</row>
        <row r="64">
          <cell r="D64" t="str">
            <v>Del Mar Atlantic #2 60 kV</v>
          </cell>
          <cell r="E64" t="str">
            <v>Del Mar Atlantic #2-60kV</v>
          </cell>
          <cell r="I64" t="str">
            <v>Del Mar-Atlantic #2-60kV line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</row>
        <row r="65">
          <cell r="D65" t="str">
            <v>Delta Switching yard - Tesla 230kv</v>
          </cell>
          <cell r="E65" t="str">
            <v>Delta Switching Yard-Tesla 230kV</v>
          </cell>
          <cell r="I65" t="str">
            <v>Delta Switching Yard-Tesla 230kV line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</row>
        <row r="66">
          <cell r="D66" t="str">
            <v>Desabla-Centerville 60KV</v>
          </cell>
          <cell r="E66" t="str">
            <v>DeSabla-Centerville 60kV</v>
          </cell>
          <cell r="I66" t="str">
            <v>DeSabla-Centerville 60kV line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</row>
        <row r="67">
          <cell r="D67" t="str">
            <v>Dinosaur Point 70kV tap</v>
          </cell>
          <cell r="E67" t="str">
            <v>Dinosaur Point 70kV tap</v>
          </cell>
          <cell r="I67" t="str">
            <v>Dinosaur Point 70kV tap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 t="e">
            <v>#REF!</v>
          </cell>
        </row>
        <row r="68">
          <cell r="D68" t="str">
            <v>DISCOVERY 115KV TAP</v>
          </cell>
          <cell r="E68" t="str">
            <v>Discovery 115kV tap</v>
          </cell>
          <cell r="I68" t="str">
            <v>Discovery 115kV tap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</row>
        <row r="69">
          <cell r="D69" t="str">
            <v>Dixon-Vaca #1 60kV</v>
          </cell>
          <cell r="E69" t="str">
            <v>Dixon-Vaca #1-60kV</v>
          </cell>
          <cell r="I69" t="str">
            <v>Dixon-Vaca #1-60kV line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</row>
        <row r="70">
          <cell r="D70" t="str">
            <v>Donnells - Curtis 115kV</v>
          </cell>
          <cell r="E70" t="str">
            <v>Donnells-Curtis 115kV</v>
          </cell>
          <cell r="I70" t="str">
            <v>Donnells-Curtis 115kV line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</row>
        <row r="71">
          <cell r="D71" t="str">
            <v>East Shore - Mt Eden #2 115kV</v>
          </cell>
          <cell r="E71" t="str">
            <v>East Shore-Mt Eden #2-115kV</v>
          </cell>
          <cell r="I71" t="str">
            <v>East Shore-Mt Eden #2-115kV line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</row>
        <row r="72">
          <cell r="D72" t="str">
            <v>EBMUD Tap 115kV</v>
          </cell>
          <cell r="E72" t="str">
            <v>EBMUD tap 115kV</v>
          </cell>
          <cell r="I72" t="str">
            <v>EBMUD 115kV tap</v>
          </cell>
          <cell r="J72" t="e">
            <v>#REF!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 t="e">
            <v>#REF!</v>
          </cell>
          <cell r="P72" t="e">
            <v>#REF!</v>
          </cell>
        </row>
        <row r="73">
          <cell r="D73" t="str">
            <v>Eisen 70kv Tap</v>
          </cell>
          <cell r="E73" t="str">
            <v>Eisen 70kV tap</v>
          </cell>
          <cell r="I73" t="str">
            <v>Eisen 70kV tap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</row>
        <row r="74">
          <cell r="D74" t="str">
            <v>Ellis Tap</v>
          </cell>
          <cell r="E74" t="str">
            <v>Ellis tap</v>
          </cell>
          <cell r="I74" t="str">
            <v>Ellis 115kV tap</v>
          </cell>
          <cell r="J74" t="e">
            <v>#REF!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</row>
        <row r="75">
          <cell r="D75" t="str">
            <v>Exchequer - Yosemite 70</v>
          </cell>
          <cell r="E75" t="str">
            <v>Exchequer-Yosemite 70kV</v>
          </cell>
          <cell r="I75" t="str">
            <v>Exchequer-Yosemite 70kV line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</row>
        <row r="76">
          <cell r="D76" t="str">
            <v>Fairhaven 60</v>
          </cell>
          <cell r="E76" t="str">
            <v>Fairhaven 60kV</v>
          </cell>
          <cell r="I76" t="str">
            <v>Fairhaven #1-60kV line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</row>
        <row r="77">
          <cell r="D77" t="str">
            <v>FELLOWS-TAFT 115KV</v>
          </cell>
          <cell r="E77" t="str">
            <v>Fellows-Taft 115kV</v>
          </cell>
          <cell r="I77" t="str">
            <v>Fellows-Taft 115kV line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O77" t="e">
            <v>#REF!</v>
          </cell>
          <cell r="P77" t="e">
            <v>#REF!</v>
          </cell>
        </row>
        <row r="78">
          <cell r="D78" t="str">
            <v>CRE Five Points PV 115kV</v>
          </cell>
          <cell r="E78" t="str">
            <v>CRE Five Points PV 115kV</v>
          </cell>
          <cell r="I78" t="str">
            <v>Five Points SW STA-Whitney Point PV 70kV line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O78" t="e">
            <v>#REF!</v>
          </cell>
          <cell r="P78" t="e">
            <v>#REF!</v>
          </cell>
        </row>
        <row r="79">
          <cell r="D79" t="str">
            <v>FRIANT-COPPERMINE 70KV</v>
          </cell>
          <cell r="E79" t="str">
            <v>Friant-Coppermine 70kV</v>
          </cell>
          <cell r="I79" t="str">
            <v>Friant-Coppermine 70kV line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</row>
        <row r="80">
          <cell r="D80" t="str">
            <v>Geysers #13 tap 230</v>
          </cell>
          <cell r="E80" t="str">
            <v>Geysers #13-230kV tap</v>
          </cell>
          <cell r="I80" t="str">
            <v>Geysers #13-230kV tap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</row>
        <row r="81">
          <cell r="D81" t="str">
            <v>Gill Ranch 115 tap</v>
          </cell>
          <cell r="E81" t="str">
            <v>Gill Ranch 115kV tap</v>
          </cell>
          <cell r="I81" t="str">
            <v>Gill Ranch 115kV tap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</row>
        <row r="82">
          <cell r="D82" t="str">
            <v>Gilroy Energy 115 tap</v>
          </cell>
          <cell r="E82" t="str">
            <v>Gilroy Energy 115kV tap</v>
          </cell>
          <cell r="I82" t="str">
            <v>Gilroy Energy 115kV tap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</row>
        <row r="83">
          <cell r="D83" t="str">
            <v>Glenn #2 60kV</v>
          </cell>
          <cell r="E83" t="str">
            <v>Glenn #2-60kV</v>
          </cell>
          <cell r="I83" t="str">
            <v>Glenn #2-60kV line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</row>
        <row r="84">
          <cell r="D84" t="str">
            <v>Gold Hill #1 60</v>
          </cell>
          <cell r="E84" t="str">
            <v>Gold Hill #1-60kV</v>
          </cell>
          <cell r="I84" t="str">
            <v>Gold Hill #1-60kV line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</row>
        <row r="85">
          <cell r="D85" t="str">
            <v>Goldtree 115 tap</v>
          </cell>
          <cell r="E85" t="str">
            <v>Goldtree 115kV tap</v>
          </cell>
          <cell r="I85" t="str">
            <v>Goldtree 115kV tap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</row>
        <row r="86">
          <cell r="D86" t="str">
            <v>Granite Rock 60 tap</v>
          </cell>
          <cell r="E86" t="str">
            <v>Granite Rock 60kV tap</v>
          </cell>
          <cell r="I86" t="str">
            <v>Granite Rock 60kV tap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</row>
        <row r="87">
          <cell r="D87" t="str">
            <v>Greenleaf #2 60KV Tap</v>
          </cell>
          <cell r="E87" t="str">
            <v>Greenleaf #2-60kV tap</v>
          </cell>
          <cell r="I87" t="str">
            <v>Greenleaf #2-60kV tap</v>
          </cell>
          <cell r="J87" t="e">
            <v>#REF!</v>
          </cell>
          <cell r="K87" t="e">
            <v>#REF!</v>
          </cell>
          <cell r="L87" t="e">
            <v>#REF!</v>
          </cell>
          <cell r="M87" t="e">
            <v>#REF!</v>
          </cell>
          <cell r="N87" t="e">
            <v>#REF!</v>
          </cell>
          <cell r="O87" t="e">
            <v>#REF!</v>
          </cell>
          <cell r="P87" t="e">
            <v>#REF!</v>
          </cell>
        </row>
        <row r="88">
          <cell r="D88" t="str">
            <v>Greenleaf #1 115KV Tap</v>
          </cell>
          <cell r="E88" t="str">
            <v>Greenleaf #1-115kV tap</v>
          </cell>
          <cell r="I88" t="str">
            <v>Greenleaf 115kV tap</v>
          </cell>
          <cell r="J88" t="e">
            <v>#REF!</v>
          </cell>
          <cell r="K88" t="e">
            <v>#REF!</v>
          </cell>
          <cell r="L88" t="e">
            <v>#REF!</v>
          </cell>
          <cell r="M88" t="e">
            <v>#REF!</v>
          </cell>
          <cell r="N88" t="e">
            <v>#REF!</v>
          </cell>
          <cell r="O88" t="e">
            <v>#REF!</v>
          </cell>
          <cell r="P88" t="e">
            <v>#REF!</v>
          </cell>
        </row>
        <row r="89">
          <cell r="D89" t="str">
            <v>GWF Tracy - Schulte 115kV</v>
          </cell>
          <cell r="E89" t="str">
            <v>GWF Tracy-Schulte 115kV</v>
          </cell>
          <cell r="I89" t="str">
            <v>GWF Tracy-Schulte 115kV line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</row>
        <row r="90">
          <cell r="D90" t="str">
            <v>GWF - Kingsburg 115</v>
          </cell>
          <cell r="E90" t="str">
            <v>GWF-Kingsburg 115kV</v>
          </cell>
          <cell r="I90" t="str">
            <v>GWF-Kingsburg 115kV line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</row>
        <row r="91">
          <cell r="D91" t="str">
            <v>Ultra Power Jct to Hamilton Branch-Chester 60KV</v>
          </cell>
          <cell r="E91" t="str">
            <v>Ultra Power JCT to Hamilton Branch-Chester 60kV</v>
          </cell>
          <cell r="I91" t="str">
            <v>Hamilton Branch-Chester 60kV line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</row>
        <row r="92">
          <cell r="D92" t="str">
            <v>Hammer - Country Club 60</v>
          </cell>
          <cell r="E92" t="str">
            <v>Hammer-Country Club 60kV</v>
          </cell>
          <cell r="I92" t="str">
            <v>Hammer-Country Club 60kV line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  <cell r="O92" t="e">
            <v>#REF!</v>
          </cell>
          <cell r="P92" t="e">
            <v>#REF!</v>
          </cell>
        </row>
        <row r="93">
          <cell r="D93" t="str">
            <v>Hat Creek #1 - Westwood 60KV</v>
          </cell>
          <cell r="E93" t="str">
            <v>Hat Creek #1-Westwood 60kV</v>
          </cell>
          <cell r="I93" t="str">
            <v>Hat Creek #1-Westwood 60kV line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  <cell r="O93" t="e">
            <v>#REF!</v>
          </cell>
          <cell r="P93" t="e">
            <v>#REF!</v>
          </cell>
        </row>
        <row r="94">
          <cell r="D94" t="str">
            <v>Helm -Kerman 70 kV</v>
          </cell>
          <cell r="E94" t="str">
            <v>Helm-Kerman 70kV</v>
          </cell>
          <cell r="I94" t="str">
            <v>Helm-Kerman 70kV line</v>
          </cell>
          <cell r="J94" t="e">
            <v>#REF!</v>
          </cell>
          <cell r="K94" t="e">
            <v>#REF!</v>
          </cell>
          <cell r="L94" t="e">
            <v>#REF!</v>
          </cell>
          <cell r="M94" t="e">
            <v>#REF!</v>
          </cell>
          <cell r="N94" t="e">
            <v>#REF!</v>
          </cell>
          <cell r="O94" t="e">
            <v>#REF!</v>
          </cell>
          <cell r="P94" t="e">
            <v>#REF!</v>
          </cell>
        </row>
        <row r="95">
          <cell r="D95" t="str">
            <v>Henrietta - Lemoore 70</v>
          </cell>
          <cell r="E95" t="str">
            <v>Henrietta-Lemoore 70kV</v>
          </cell>
          <cell r="I95" t="str">
            <v>Henrietta-Lemoore 70kV line</v>
          </cell>
          <cell r="J95" t="e">
            <v>#REF!</v>
          </cell>
          <cell r="K95" t="e">
            <v>#REF!</v>
          </cell>
          <cell r="L95" t="e">
            <v>#REF!</v>
          </cell>
          <cell r="M95" t="e">
            <v>#REF!</v>
          </cell>
          <cell r="N95" t="e">
            <v>#REF!</v>
          </cell>
          <cell r="O95" t="e">
            <v>#REF!</v>
          </cell>
          <cell r="P95" t="e">
            <v>#REF!</v>
          </cell>
        </row>
        <row r="96">
          <cell r="D96" t="str">
            <v>Hillsdale Jct - Half Moon Bay 60</v>
          </cell>
          <cell r="E96" t="str">
            <v>Hillsdale JCT-Half Moon Bay 60kV</v>
          </cell>
          <cell r="I96" t="str">
            <v>Hillsdale JCT-Half Moon Bay 60kV line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  <cell r="O96" t="e">
            <v>#REF!</v>
          </cell>
          <cell r="P96" t="e">
            <v>#REF!</v>
          </cell>
        </row>
        <row r="97">
          <cell r="D97" t="str">
            <v>IBM Bailey Ave 115 tap</v>
          </cell>
          <cell r="E97" t="str">
            <v>IBM Bailey Ave 115kV tap</v>
          </cell>
          <cell r="I97" t="str">
            <v>IBM Bailey Avenue 115kV tap</v>
          </cell>
          <cell r="J97" t="e">
            <v>#REF!</v>
          </cell>
          <cell r="K97" t="e">
            <v>#REF!</v>
          </cell>
          <cell r="L97" t="e">
            <v>#REF!</v>
          </cell>
          <cell r="M97" t="e">
            <v>#REF!</v>
          </cell>
          <cell r="N97" t="e">
            <v>#REF!</v>
          </cell>
          <cell r="O97" t="e">
            <v>#REF!</v>
          </cell>
          <cell r="P97" t="e">
            <v>#REF!</v>
          </cell>
        </row>
        <row r="98">
          <cell r="D98" t="str">
            <v>IBM Harry Rd #1/#2 115</v>
          </cell>
          <cell r="E98" t="str">
            <v>IBM Harry Rd #1-115kV</v>
          </cell>
          <cell r="I98" t="str">
            <v>IBM Harry Road #1-115kV tap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</row>
        <row r="99">
          <cell r="D99" t="str">
            <v>IBM Harry Rd #1/#2 115</v>
          </cell>
          <cell r="E99" t="str">
            <v>IBM Harry Rd #1-115kV</v>
          </cell>
          <cell r="I99" t="str">
            <v>IBM Harry Road #2-115kV tap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</row>
        <row r="100">
          <cell r="D100" t="str">
            <v>Ignacio - Sobrante 230</v>
          </cell>
          <cell r="E100" t="str">
            <v>Ignacio-Sobrante 230kV</v>
          </cell>
          <cell r="I100" t="str">
            <v>Ignacio-Sobrante 230kV line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  <cell r="O100" t="e">
            <v>#REF!</v>
          </cell>
          <cell r="P100" t="e">
            <v>#REF!</v>
          </cell>
        </row>
        <row r="101">
          <cell r="D101" t="str">
            <v>Ingram Creek 115 tap</v>
          </cell>
          <cell r="E101" t="str">
            <v>Ingram Creek 115kV tap</v>
          </cell>
          <cell r="I101" t="str">
            <v>Ingram Creek 115kV tap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  <cell r="O101" t="e">
            <v>#REF!</v>
          </cell>
          <cell r="P101" t="e">
            <v>#REF!</v>
          </cell>
        </row>
        <row r="102">
          <cell r="D102" t="str">
            <v>Jayne SW STA - Coalinga #1 70 kV</v>
          </cell>
          <cell r="E102" t="str">
            <v>Jayne SW STA-Coalinga #1-70kV</v>
          </cell>
          <cell r="I102" t="str">
            <v>Jayne SW STA-Coalinga #1-70kV line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</row>
        <row r="103">
          <cell r="D103" t="str">
            <v>Jayne SW STA -Westlands PV 70 kV</v>
          </cell>
          <cell r="E103" t="str">
            <v>Jayne SW STA-Westlands PV 70kV</v>
          </cell>
          <cell r="I103" t="str">
            <v>Jayne SW STA-Westland PV 70kV line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</row>
        <row r="104">
          <cell r="D104" t="str">
            <v>Jefferson - Stanford 60kV</v>
          </cell>
          <cell r="E104" t="str">
            <v>Jefferson-Stanford 60kV</v>
          </cell>
          <cell r="I104" t="str">
            <v>Jefferson-Stanford 60kV line</v>
          </cell>
          <cell r="J104" t="e">
            <v>#REF!</v>
          </cell>
          <cell r="K104" t="e">
            <v>#REF!</v>
          </cell>
          <cell r="L104" t="e">
            <v>#REF!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</row>
        <row r="105">
          <cell r="D105" t="str">
            <v>Kansas PV - Leprino SW STA 115 kV</v>
          </cell>
          <cell r="E105" t="str">
            <v>Kansas PV-Leprino SW STA 115kV</v>
          </cell>
          <cell r="I105" t="str">
            <v>Kansas PV-Leprino SW STA 115kV line</v>
          </cell>
          <cell r="J105" t="e">
            <v>#REF!</v>
          </cell>
          <cell r="K105" t="e">
            <v>#REF!</v>
          </cell>
          <cell r="L105" t="e">
            <v>#REF!</v>
          </cell>
          <cell r="M105" t="e">
            <v>#REF!</v>
          </cell>
          <cell r="N105" t="e">
            <v>#REF!</v>
          </cell>
          <cell r="O105" t="e">
            <v>#REF!</v>
          </cell>
          <cell r="P105" t="e">
            <v>#REF!</v>
          </cell>
        </row>
        <row r="106">
          <cell r="D106" t="str">
            <v>Kearney-Kerman 70044 70 KV</v>
          </cell>
          <cell r="E106" t="str">
            <v>Kearney-Kerman 70044 70kV</v>
          </cell>
          <cell r="I106" t="str">
            <v>Kearney-Kerman 70kV line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</row>
        <row r="107">
          <cell r="D107" t="str">
            <v>Kelso - Tesla 230kv</v>
          </cell>
          <cell r="E107" t="str">
            <v>Kelso-Tesla 230kV</v>
          </cell>
          <cell r="I107" t="str">
            <v>Kelso-Tesla 230kV line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</row>
        <row r="108">
          <cell r="D108" t="str">
            <v>Kent SW STA - Kent Solar PV 115 kV</v>
          </cell>
          <cell r="E108" t="str">
            <v>Kent SW STA-Kent Solar PV 115kV</v>
          </cell>
          <cell r="I108" t="str">
            <v>Kent SW STA-Kent South PV 70kV line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</row>
        <row r="109">
          <cell r="D109" t="str">
            <v>KERN OIL-DEXZEL 115KV</v>
          </cell>
          <cell r="E109" t="str">
            <v>Kern Oil-Dexzel 115kV</v>
          </cell>
          <cell r="I109" t="str">
            <v>Kern Oil-Dexzel 115kV line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</row>
        <row r="110">
          <cell r="D110" t="str">
            <v>KERN-KERN FRONT (PSE) 115KV</v>
          </cell>
          <cell r="E110" t="str">
            <v>Kern-Kern Front (PSE) 115kV</v>
          </cell>
          <cell r="I110" t="str">
            <v>Kern-Kern Front 115kV line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</row>
        <row r="111">
          <cell r="D111" t="str">
            <v>Kern-Lamont 115kV</v>
          </cell>
          <cell r="E111" t="str">
            <v>Kern-Lamont 115kV</v>
          </cell>
          <cell r="I111" t="str">
            <v>Kern-Lamont 115kV line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</row>
        <row r="112">
          <cell r="D112" t="str">
            <v>KERN-LIVE OAK 115KV</v>
          </cell>
          <cell r="E112" t="str">
            <v>Kern-Live Oak 115kV</v>
          </cell>
          <cell r="I112" t="str">
            <v>Kern-Live Oak 115kV line</v>
          </cell>
          <cell r="J112" t="e">
            <v>#REF!</v>
          </cell>
          <cell r="K112" t="e">
            <v>#REF!</v>
          </cell>
          <cell r="L112" t="e">
            <v>#REF!</v>
          </cell>
          <cell r="M112" t="e">
            <v>#REF!</v>
          </cell>
          <cell r="N112" t="e">
            <v>#REF!</v>
          </cell>
          <cell r="O112" t="e">
            <v>#REF!</v>
          </cell>
          <cell r="P112" t="e">
            <v>#REF!</v>
          </cell>
        </row>
        <row r="113">
          <cell r="D113" t="str">
            <v>Kern-Magunden 115kV</v>
          </cell>
          <cell r="E113" t="str">
            <v>Kern-Magunden 115kV</v>
          </cell>
          <cell r="I113" t="str">
            <v>Kern-Magunden 70kV line</v>
          </cell>
          <cell r="J113" t="e">
            <v>#REF!</v>
          </cell>
          <cell r="K113" t="e">
            <v>#REF!</v>
          </cell>
          <cell r="L113" t="e">
            <v>#REF!</v>
          </cell>
          <cell r="M113" t="e">
            <v>#REF!</v>
          </cell>
          <cell r="N113" t="e">
            <v>#REF!</v>
          </cell>
          <cell r="O113" t="e">
            <v>#REF!</v>
          </cell>
          <cell r="P113" t="e">
            <v>#REF!</v>
          </cell>
        </row>
        <row r="114">
          <cell r="D114" t="str">
            <v>Kern-Magunden-Witco 115 kV</v>
          </cell>
          <cell r="E114" t="str">
            <v>Kern-Magunden-Witco 115kV</v>
          </cell>
          <cell r="I114" t="str">
            <v>Kern-Magunden-Witco 115kV line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</row>
        <row r="115">
          <cell r="D115" t="str">
            <v>Kern-Old River #1 70kV</v>
          </cell>
          <cell r="E115" t="str">
            <v>Kern-Old River #1-70kV</v>
          </cell>
          <cell r="I115" t="str">
            <v>Kern-Old River #1-70kV line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</row>
        <row r="116">
          <cell r="D116" t="str">
            <v>Kern-Old River #2 70kV</v>
          </cell>
          <cell r="E116" t="str">
            <v>Kern-Old River #2-70kV</v>
          </cell>
          <cell r="I116" t="str">
            <v>Kern-Old River #2-70kV line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</row>
        <row r="117">
          <cell r="D117" t="str">
            <v>Kilarc-Deschutes 60KV</v>
          </cell>
          <cell r="E117" t="str">
            <v>Kilarc-Deschutes 60kV</v>
          </cell>
          <cell r="I117" t="str">
            <v>Kilarc-Deschutes 60kV line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</row>
        <row r="118">
          <cell r="D118" t="str">
            <v>Kingsburg - Corcoran #1 115</v>
          </cell>
          <cell r="E118" t="str">
            <v>Kingsburg-Corcoran #1-115kV</v>
          </cell>
          <cell r="I118" t="str">
            <v>Kingsburg-Corcoran #1-115kV line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</row>
        <row r="119">
          <cell r="D119" t="str">
            <v>Laguna 60 tap</v>
          </cell>
          <cell r="E119" t="str">
            <v>Laguna 60kV tap</v>
          </cell>
          <cell r="I119" t="str">
            <v>Laguna 60kV tap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</row>
        <row r="120">
          <cell r="D120" t="str">
            <v>Lambie SW Sta - Birds Landing Sw Sta 230</v>
          </cell>
          <cell r="E120" t="str">
            <v>Lambie SW STA-Birds Landing SW STA 230kV</v>
          </cell>
          <cell r="I120" t="str">
            <v>Lambie SW STA-Birds Landing SW STA 230kV line</v>
          </cell>
          <cell r="J120" t="e">
            <v>#REF!</v>
          </cell>
          <cell r="K120" t="e">
            <v>#REF!</v>
          </cell>
          <cell r="L120" t="e">
            <v>#REF!</v>
          </cell>
          <cell r="M120" t="e">
            <v>#REF!</v>
          </cell>
          <cell r="N120" t="e">
            <v>#REF!</v>
          </cell>
          <cell r="O120" t="e">
            <v>#REF!</v>
          </cell>
          <cell r="P120" t="e">
            <v>#REF!</v>
          </cell>
        </row>
        <row r="121">
          <cell r="D121" t="str">
            <v>Lamont - Grimmway - Malaga 115 Tap</v>
          </cell>
          <cell r="E121" t="str">
            <v>Lamont-Grimmway-Malaga 115kV tap</v>
          </cell>
          <cell r="I121" t="str">
            <v>Lamont-Grimmway-Malaga 115kV line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  <cell r="O121" t="e">
            <v>#REF!</v>
          </cell>
          <cell r="P121" t="e">
            <v>#REF!</v>
          </cell>
        </row>
        <row r="122">
          <cell r="D122" t="str">
            <v>Le Grand - Dairyland 115 kV</v>
          </cell>
          <cell r="E122" t="str">
            <v>Le Grand-Dairyland 115kV</v>
          </cell>
          <cell r="I122" t="str">
            <v>Le Grand-Dairyland 115kV line</v>
          </cell>
          <cell r="J122" t="e">
            <v>#REF!</v>
          </cell>
          <cell r="K122" t="e">
            <v>#REF!</v>
          </cell>
          <cell r="L122" t="e">
            <v>#REF!</v>
          </cell>
          <cell r="M122" t="e">
            <v>#REF!</v>
          </cell>
          <cell r="N122" t="e">
            <v>#REF!</v>
          </cell>
          <cell r="O122" t="e">
            <v>#REF!</v>
          </cell>
          <cell r="P122" t="e">
            <v>#REF!</v>
          </cell>
        </row>
        <row r="123">
          <cell r="D123" t="str">
            <v>Leprino SW Sta - Henrietta PV 115</v>
          </cell>
          <cell r="E123" t="str">
            <v>Leprino 70kV tap 70037A</v>
          </cell>
          <cell r="I123" t="str">
            <v>Leprino 70kV tap</v>
          </cell>
          <cell r="J123" t="e">
            <v>#REF!</v>
          </cell>
          <cell r="K123" t="e">
            <v>#REF!</v>
          </cell>
          <cell r="L123" t="e">
            <v>#REF!</v>
          </cell>
          <cell r="M123" t="e">
            <v>#REF!</v>
          </cell>
          <cell r="N123" t="e">
            <v>#REF!</v>
          </cell>
          <cell r="O123" t="e">
            <v>#REF!</v>
          </cell>
          <cell r="P123" t="e">
            <v>#REF!</v>
          </cell>
        </row>
        <row r="124">
          <cell r="D124" t="str">
            <v>Linde Tap 115kV</v>
          </cell>
          <cell r="E124" t="str">
            <v>Linde tap 115kV</v>
          </cell>
          <cell r="I124" t="str">
            <v>Linde 115kV tap</v>
          </cell>
          <cell r="J124" t="e">
            <v>#REF!</v>
          </cell>
          <cell r="K124" t="e">
            <v>#REF!</v>
          </cell>
          <cell r="L124" t="e">
            <v>#REF!</v>
          </cell>
          <cell r="M124" t="e">
            <v>#REF!</v>
          </cell>
          <cell r="N124" t="e">
            <v>#REF!</v>
          </cell>
          <cell r="O124" t="e">
            <v>#REF!</v>
          </cell>
          <cell r="P124" t="e">
            <v>#REF!</v>
          </cell>
        </row>
        <row r="125">
          <cell r="D125" t="str">
            <v>Lodi STIG - Eight Mile road 230kv</v>
          </cell>
          <cell r="E125" t="str">
            <v>Lodi STIG-Eight Mile Road 230kV</v>
          </cell>
          <cell r="I125" t="str">
            <v>Lodi Stig-Eight Mile Road 230kV line</v>
          </cell>
          <cell r="J125" t="e">
            <v>#REF!</v>
          </cell>
          <cell r="K125" t="e">
            <v>#REF!</v>
          </cell>
          <cell r="L125" t="e">
            <v>#REF!</v>
          </cell>
          <cell r="M125" t="e">
            <v>#REF!</v>
          </cell>
          <cell r="N125" t="e">
            <v>#REF!</v>
          </cell>
          <cell r="O125" t="e">
            <v>#REF!</v>
          </cell>
          <cell r="P125" t="e">
            <v>#REF!</v>
          </cell>
        </row>
        <row r="126">
          <cell r="D126" t="str">
            <v>Lone Star 60 tap</v>
          </cell>
          <cell r="E126" t="str">
            <v>Lone Star 60kV tap</v>
          </cell>
          <cell r="I126" t="str">
            <v>Lone Star 60kV tap</v>
          </cell>
          <cell r="J126" t="e">
            <v>#REF!</v>
          </cell>
          <cell r="K126" t="e">
            <v>#REF!</v>
          </cell>
          <cell r="L126" t="e">
            <v>#REF!</v>
          </cell>
          <cell r="M126" t="e">
            <v>#REF!</v>
          </cell>
          <cell r="N126" t="e">
            <v>#REF!</v>
          </cell>
          <cell r="O126" t="e">
            <v>#REF!</v>
          </cell>
          <cell r="P126" t="e">
            <v>#REF!</v>
          </cell>
        </row>
        <row r="127">
          <cell r="D127" t="str">
            <v>Lone Tree - Cayetano 230 kv</v>
          </cell>
          <cell r="E127" t="str">
            <v>Lone Tree-Cayetano 230kV</v>
          </cell>
          <cell r="I127" t="str">
            <v>Lone Tree-Cayetano 230kV line</v>
          </cell>
          <cell r="J127" t="e">
            <v>#REF!</v>
          </cell>
          <cell r="K127" t="e">
            <v>#REF!</v>
          </cell>
          <cell r="L127" t="e">
            <v>#REF!</v>
          </cell>
          <cell r="M127" t="e">
            <v>#REF!</v>
          </cell>
          <cell r="N127" t="e">
            <v>#REF!</v>
          </cell>
          <cell r="O127" t="e">
            <v>#REF!</v>
          </cell>
          <cell r="P127" t="e">
            <v>#REF!</v>
          </cell>
        </row>
        <row r="128">
          <cell r="D128" t="str">
            <v>Los Banos Livingston 70</v>
          </cell>
          <cell r="E128" t="str">
            <v>Los Banos Livingston 70kV</v>
          </cell>
          <cell r="I128" t="str">
            <v>Los Banos-Livingston JCT-Canal 70kV line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  <cell r="O128" t="e">
            <v>#REF!</v>
          </cell>
          <cell r="P128" t="e">
            <v>#REF!</v>
          </cell>
        </row>
        <row r="129">
          <cell r="D129" t="str">
            <v>Los Esteros-Agnew 115kv</v>
          </cell>
          <cell r="E129" t="str">
            <v>Los Esteros-Agnew 115kV</v>
          </cell>
          <cell r="I129" t="str">
            <v>Los Esteros-Agnew 115kV line</v>
          </cell>
          <cell r="J129" t="e">
            <v>#REF!</v>
          </cell>
          <cell r="K129" t="e">
            <v>#REF!</v>
          </cell>
          <cell r="L129" t="e">
            <v>#REF!</v>
          </cell>
          <cell r="M129" t="e">
            <v>#REF!</v>
          </cell>
          <cell r="N129" t="e">
            <v>#REF!</v>
          </cell>
          <cell r="O129" t="e">
            <v>#REF!</v>
          </cell>
          <cell r="P129" t="e">
            <v>#REF!</v>
          </cell>
        </row>
        <row r="130">
          <cell r="D130" t="str">
            <v>Los Esteros - Metcalf 230kV</v>
          </cell>
          <cell r="E130" t="str">
            <v>Los Esteros-Metcalf 230kV</v>
          </cell>
          <cell r="I130" t="str">
            <v>Los Esteros-Metcalf 230kV line</v>
          </cell>
          <cell r="J130" t="e">
            <v>#REF!</v>
          </cell>
          <cell r="K130" t="e">
            <v>#REF!</v>
          </cell>
          <cell r="L130" t="e">
            <v>#REF!</v>
          </cell>
          <cell r="M130" t="e">
            <v>#REF!</v>
          </cell>
          <cell r="N130" t="e">
            <v>#REF!</v>
          </cell>
          <cell r="O130" t="e">
            <v>#REF!</v>
          </cell>
          <cell r="P130" t="e">
            <v>#REF!</v>
          </cell>
        </row>
        <row r="131">
          <cell r="D131" t="str">
            <v>Lowerlake Homestake 115</v>
          </cell>
          <cell r="E131" t="str">
            <v>Lowerlake Homestake 115kV</v>
          </cell>
          <cell r="I131" t="str">
            <v>Lower Lake-Homestake 115kV line</v>
          </cell>
          <cell r="J131" t="e">
            <v>#REF!</v>
          </cell>
          <cell r="K131" t="e">
            <v>#REF!</v>
          </cell>
          <cell r="L131" t="e">
            <v>#REF!</v>
          </cell>
          <cell r="M131" t="e">
            <v>#REF!</v>
          </cell>
          <cell r="N131" t="e">
            <v>#REF!</v>
          </cell>
          <cell r="O131" t="e">
            <v>#REF!</v>
          </cell>
          <cell r="P131" t="e">
            <v>#REF!</v>
          </cell>
        </row>
        <row r="132">
          <cell r="D132" t="str">
            <v>Malaga - KCRD 115kV</v>
          </cell>
          <cell r="E132" t="str">
            <v>Malaga-KCRD 115kV</v>
          </cell>
          <cell r="I132" t="str">
            <v>Malaga-KRCD 115kV line</v>
          </cell>
          <cell r="J132" t="e">
            <v>#REF!</v>
          </cell>
          <cell r="K132" t="e">
            <v>#REF!</v>
          </cell>
          <cell r="L132" t="e">
            <v>#REF!</v>
          </cell>
          <cell r="M132" t="e">
            <v>#REF!</v>
          </cell>
          <cell r="N132" t="e">
            <v>#REF!</v>
          </cell>
          <cell r="O132" t="e">
            <v>#REF!</v>
          </cell>
          <cell r="P132" t="e">
            <v>#REF!</v>
          </cell>
        </row>
        <row r="133">
          <cell r="D133" t="str">
            <v>Manville 115</v>
          </cell>
          <cell r="E133" t="str">
            <v>Manville 115kV</v>
          </cell>
          <cell r="I133" t="str">
            <v>Manville 115kV tap</v>
          </cell>
          <cell r="J133" t="e">
            <v>#REF!</v>
          </cell>
          <cell r="K133" t="e">
            <v>#REF!</v>
          </cell>
          <cell r="L133" t="e">
            <v>#REF!</v>
          </cell>
          <cell r="M133" t="e">
            <v>#REF!</v>
          </cell>
          <cell r="N133" t="e">
            <v>#REF!</v>
          </cell>
          <cell r="O133" t="e">
            <v>#REF!</v>
          </cell>
          <cell r="P133" t="e">
            <v>#REF!</v>
          </cell>
        </row>
        <row r="134">
          <cell r="D134" t="str">
            <v>Maricopa - Copus 70</v>
          </cell>
          <cell r="E134" t="str">
            <v>Maricopa-Copus 70kV</v>
          </cell>
          <cell r="I134" t="str">
            <v>Maricopa-Copus 70kV line</v>
          </cell>
          <cell r="J134" t="e">
            <v>#REF!</v>
          </cell>
          <cell r="K134" t="e">
            <v>#REF!</v>
          </cell>
          <cell r="L134" t="e">
            <v>#REF!</v>
          </cell>
          <cell r="M134" t="e">
            <v>#REF!</v>
          </cell>
          <cell r="N134" t="e">
            <v>#REF!</v>
          </cell>
          <cell r="O134" t="e">
            <v>#REF!</v>
          </cell>
          <cell r="P134" t="e">
            <v>#REF!</v>
          </cell>
        </row>
        <row r="135">
          <cell r="D135" t="str">
            <v>Maricopa - Copus 70 kV</v>
          </cell>
          <cell r="E135" t="str">
            <v>Maricopa-Copus 70kV</v>
          </cell>
          <cell r="I135" t="str">
            <v>Maricopa-Copus 70kV line</v>
          </cell>
          <cell r="J135" t="e">
            <v>#REF!</v>
          </cell>
          <cell r="K135" t="e">
            <v>#REF!</v>
          </cell>
          <cell r="L135" t="e">
            <v>#REF!</v>
          </cell>
          <cell r="M135" t="e">
            <v>#REF!</v>
          </cell>
          <cell r="N135" t="e">
            <v>#REF!</v>
          </cell>
          <cell r="O135" t="e">
            <v>#REF!</v>
          </cell>
          <cell r="P135" t="e">
            <v>#REF!</v>
          </cell>
        </row>
        <row r="136">
          <cell r="D136" t="str">
            <v>McCALL - MALAGA 115KV</v>
          </cell>
          <cell r="E136" t="str">
            <v>McCall-Malaga 115kV</v>
          </cell>
          <cell r="I136" t="str">
            <v>McCall-Malaga 115kV line</v>
          </cell>
          <cell r="J136" t="e">
            <v>#REF!</v>
          </cell>
          <cell r="K136" t="e">
            <v>#REF!</v>
          </cell>
          <cell r="L136" t="e">
            <v>#REF!</v>
          </cell>
          <cell r="M136" t="e">
            <v>#REF!</v>
          </cell>
          <cell r="N136" t="e">
            <v>#REF!</v>
          </cell>
          <cell r="O136" t="e">
            <v>#REF!</v>
          </cell>
          <cell r="P136" t="e">
            <v>#REF!</v>
          </cell>
        </row>
        <row r="137">
          <cell r="D137" t="str">
            <v>McCall-Malaga 115KV</v>
          </cell>
          <cell r="E137" t="str">
            <v>McCall-Malaga 115kV</v>
          </cell>
          <cell r="I137" t="str">
            <v>McCall-Malaga 115kV line</v>
          </cell>
          <cell r="J137" t="e">
            <v>#REF!</v>
          </cell>
          <cell r="K137" t="e">
            <v>#REF!</v>
          </cell>
          <cell r="L137" t="e">
            <v>#REF!</v>
          </cell>
          <cell r="M137" t="e">
            <v>#REF!</v>
          </cell>
          <cell r="N137" t="e">
            <v>#REF!</v>
          </cell>
          <cell r="O137" t="e">
            <v>#REF!</v>
          </cell>
          <cell r="P137" t="e">
            <v>#REF!</v>
          </cell>
        </row>
        <row r="138">
          <cell r="D138" t="str">
            <v>Mendota - Biomas 70kv tap</v>
          </cell>
          <cell r="E138" t="str">
            <v>Mendota-Biomas 70kV tap</v>
          </cell>
          <cell r="I138" t="str">
            <v>Mendota Biomass 70kV tap</v>
          </cell>
          <cell r="J138" t="e">
            <v>#REF!</v>
          </cell>
          <cell r="K138" t="e">
            <v>#REF!</v>
          </cell>
          <cell r="L138" t="e">
            <v>#REF!</v>
          </cell>
          <cell r="M138" t="e">
            <v>#REF!</v>
          </cell>
          <cell r="N138" t="e">
            <v>#REF!</v>
          </cell>
          <cell r="O138" t="e">
            <v>#REF!</v>
          </cell>
          <cell r="P138" t="e">
            <v>#REF!</v>
          </cell>
        </row>
        <row r="139">
          <cell r="D139" t="str">
            <v>Mendota-North Star Solar 115 kV</v>
          </cell>
          <cell r="E139" t="str">
            <v>Mendota-North Star Solar 115kV</v>
          </cell>
          <cell r="I139" t="str">
            <v>Mendota-North Star Solar 115kV line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#REF!</v>
          </cell>
          <cell r="N139" t="e">
            <v>#REF!</v>
          </cell>
          <cell r="O139" t="e">
            <v>#REF!</v>
          </cell>
          <cell r="P139" t="e">
            <v>#REF!</v>
          </cell>
        </row>
        <row r="140">
          <cell r="D140" t="str">
            <v>Mendota-San Joaquin-Helm 70kV</v>
          </cell>
          <cell r="E140" t="str">
            <v>Mendota-San Joaquin-Helm 70kV</v>
          </cell>
          <cell r="I140" t="str">
            <v>Mendota-San Joaquin-Helm 70kV line</v>
          </cell>
          <cell r="J140" t="e">
            <v>#REF!</v>
          </cell>
          <cell r="K140" t="e">
            <v>#REF!</v>
          </cell>
          <cell r="L140" t="e">
            <v>#REF!</v>
          </cell>
          <cell r="M140" t="e">
            <v>#REF!</v>
          </cell>
          <cell r="N140" t="e">
            <v>#REF!</v>
          </cell>
          <cell r="O140" t="e">
            <v>#REF!</v>
          </cell>
          <cell r="P140" t="e">
            <v>#REF!</v>
          </cell>
        </row>
        <row r="141">
          <cell r="D141" t="str">
            <v>Menota-San Joaquin-Helm 70 kV</v>
          </cell>
          <cell r="E141" t="str">
            <v>Mendota-San Joaquin-Helm 70kV</v>
          </cell>
          <cell r="I141" t="str">
            <v>Mendota-San Joaquin-Helm 70kV line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</row>
        <row r="142">
          <cell r="D142" t="str">
            <v>Merced #1 70kV</v>
          </cell>
          <cell r="E142" t="str">
            <v>Merced #1-70kV</v>
          </cell>
          <cell r="I142" t="str">
            <v>Merced #1-70kV line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</row>
        <row r="143">
          <cell r="D143" t="str">
            <v>Merced Falls - Exchequer 70kV</v>
          </cell>
          <cell r="E143" t="str">
            <v>Merced Falls-Exchequer 70kV</v>
          </cell>
          <cell r="I143" t="str">
            <v>Merced Falls-Exchequer 70kV line</v>
          </cell>
          <cell r="J143" t="e">
            <v>#REF!</v>
          </cell>
          <cell r="K143" t="e">
            <v>#REF!</v>
          </cell>
          <cell r="L143" t="e">
            <v>#REF!</v>
          </cell>
          <cell r="M143" t="e">
            <v>#REF!</v>
          </cell>
          <cell r="N143" t="e">
            <v>#REF!</v>
          </cell>
          <cell r="O143" t="e">
            <v>#REF!</v>
          </cell>
          <cell r="P143" t="e">
            <v>#REF!</v>
          </cell>
        </row>
        <row r="144">
          <cell r="D144" t="str">
            <v>Mercy Springs SW STA - Canal - Oro Loma 70kV</v>
          </cell>
          <cell r="E144" t="str">
            <v>Mercy Springs SW STA-Canal-Oro Loma 70kV</v>
          </cell>
          <cell r="I144" t="str">
            <v>Mercy Springs SW STA-Canal-Oro Loma 70kV line</v>
          </cell>
          <cell r="J144" t="e">
            <v>#REF!</v>
          </cell>
          <cell r="K144" t="e">
            <v>#REF!</v>
          </cell>
          <cell r="L144" t="e">
            <v>#REF!</v>
          </cell>
          <cell r="M144" t="e">
            <v>#REF!</v>
          </cell>
          <cell r="N144" t="e">
            <v>#REF!</v>
          </cell>
          <cell r="O144" t="e">
            <v>#REF!</v>
          </cell>
          <cell r="P144" t="e">
            <v>#REF!</v>
          </cell>
        </row>
        <row r="145">
          <cell r="D145" t="str">
            <v>Mercy Springs SW STA - Vega PV Solar 70kV</v>
          </cell>
          <cell r="E145" t="str">
            <v>Mercy Springs SW STA-Vega PV Solar 70kV</v>
          </cell>
          <cell r="I145" t="str">
            <v>Mercy Springs SW STA-Vega PV Solar 70kV tap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  <cell r="O145" t="e">
            <v>#REF!</v>
          </cell>
          <cell r="P145" t="e">
            <v>#REF!</v>
          </cell>
        </row>
        <row r="146">
          <cell r="D146" t="str">
            <v>Metcalf-Edenvale 115</v>
          </cell>
          <cell r="E146" t="str">
            <v>Metcalf-Edenvale 115kV</v>
          </cell>
          <cell r="I146" t="str">
            <v>Metcalf-Edenvale #1-115kV line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  <cell r="O146" t="e">
            <v>#REF!</v>
          </cell>
          <cell r="P146" t="e">
            <v>#REF!</v>
          </cell>
        </row>
        <row r="147">
          <cell r="D147" t="str">
            <v>Middle Fork - Gold Hill 230</v>
          </cell>
          <cell r="E147" t="str">
            <v>Middle Fork-Gold Hill 230kV</v>
          </cell>
          <cell r="I147" t="str">
            <v>Middle Fork-Gold Hill 230kV line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  <cell r="O147" t="e">
            <v>#REF!</v>
          </cell>
          <cell r="P147" t="e">
            <v>#REF!</v>
          </cell>
        </row>
        <row r="148">
          <cell r="D148" t="str">
            <v>MIDWAY-ELK HILLS #1&amp;amp;#2 230KV</v>
          </cell>
          <cell r="E148" t="str">
            <v>Midway-Elk Hills #2-230kV</v>
          </cell>
          <cell r="I148" t="str">
            <v>Midway-Elk Hills #1-230kV line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</row>
        <row r="149">
          <cell r="D149" t="str">
            <v>MIDWAY-ELK HILLS #1&amp;amp;#2 230KV</v>
          </cell>
          <cell r="E149" t="str">
            <v>Midway-Elk Hills #2-230kV</v>
          </cell>
          <cell r="I149" t="str">
            <v>Midway-Elk Hills #2-230kV line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</row>
        <row r="150">
          <cell r="D150" t="str">
            <v>MIDWAY-LA PALOMA #1 &amp;amp; #2 230KV</v>
          </cell>
          <cell r="E150" t="str">
            <v>Midway-La Paloma #1-230kV</v>
          </cell>
          <cell r="I150" t="str">
            <v>Midway-La Paloma #1-230kV line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</row>
        <row r="151">
          <cell r="D151" t="str">
            <v>MIDWAY-LA PALOMA #1 &amp;amp; #2 230KV</v>
          </cell>
          <cell r="E151" t="str">
            <v>Midway-La Paloma #1-230kV</v>
          </cell>
          <cell r="I151" t="str">
            <v>Midway-La Paloma #2-230kV line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</row>
        <row r="152">
          <cell r="D152" t="str">
            <v>Midway-Temblor 115kV</v>
          </cell>
          <cell r="E152" t="str">
            <v>Midway-Temblor 115kV</v>
          </cell>
          <cell r="I152" t="str">
            <v>Midway-Temblor 115kV line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  <cell r="O152" t="e">
            <v>#REF!</v>
          </cell>
          <cell r="P152" t="e">
            <v>#REF!</v>
          </cell>
        </row>
        <row r="153">
          <cell r="D153" t="str">
            <v>Midway - Tupman - Rio Bravo 115</v>
          </cell>
          <cell r="E153" t="str">
            <v>Midway-Tupman-Rio Bravo 115kV</v>
          </cell>
          <cell r="I153" t="str">
            <v>Midway-Tupman-Rio Bravo-Renfro 115kV line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  <cell r="O153" t="e">
            <v>#REF!</v>
          </cell>
          <cell r="P153" t="e">
            <v>#REF!</v>
          </cell>
        </row>
        <row r="154">
          <cell r="D154" t="str">
            <v>Midway-Rio Bravo 115kV</v>
          </cell>
          <cell r="E154" t="str">
            <v>Midway-Rio Bravo 115kV</v>
          </cell>
          <cell r="I154" t="str">
            <v>Midway-Tupman-Rio Bravo-Renfro 115kV line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  <cell r="O154" t="e">
            <v>#REF!</v>
          </cell>
          <cell r="P154" t="e">
            <v>#REF!</v>
          </cell>
        </row>
        <row r="155">
          <cell r="D155" t="str">
            <v>Moco 70 kV</v>
          </cell>
          <cell r="E155" t="str">
            <v>Moco 70kV</v>
          </cell>
          <cell r="I155" t="str">
            <v>Moco 70kV tap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  <cell r="O155" t="e">
            <v>#REF!</v>
          </cell>
          <cell r="P155" t="e">
            <v>#REF!</v>
          </cell>
        </row>
        <row r="156">
          <cell r="D156" t="str">
            <v>Moss Landing-Coburn 230</v>
          </cell>
          <cell r="E156" t="str">
            <v>Moss Landing-Coburn 230kV</v>
          </cell>
          <cell r="I156" t="str">
            <v>Moss Landing-Coburn 230kV line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  <cell r="O156" t="e">
            <v>#REF!</v>
          </cell>
          <cell r="P156" t="e">
            <v>#REF!</v>
          </cell>
        </row>
        <row r="157">
          <cell r="D157" t="str">
            <v>Mountain Gate 60KV Tap</v>
          </cell>
          <cell r="E157" t="str">
            <v>Mountain Gate 60kV tap</v>
          </cell>
          <cell r="I157" t="str">
            <v>Mountain Gate 60kV tap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  <cell r="O157" t="e">
            <v>#REF!</v>
          </cell>
          <cell r="P157" t="e">
            <v>#REF!</v>
          </cell>
        </row>
        <row r="158">
          <cell r="D158" t="str">
            <v>Mustang 70kV tap</v>
          </cell>
          <cell r="E158" t="str">
            <v>Mustang 70kV tap</v>
          </cell>
          <cell r="I158" t="str">
            <v>Mustang 70kV tap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  <cell r="O158" t="e">
            <v>#REF!</v>
          </cell>
          <cell r="P158" t="e">
            <v>#REF!</v>
          </cell>
        </row>
        <row r="159">
          <cell r="D159" t="str">
            <v>Newark-Applied Materials 115kV</v>
          </cell>
          <cell r="E159" t="str">
            <v>Newark-Applied Materials 115kV</v>
          </cell>
          <cell r="I159" t="str">
            <v>Newark-Applied Materials 115kV line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 t="e">
            <v>#REF!</v>
          </cell>
        </row>
        <row r="160">
          <cell r="D160" t="str">
            <v>Newark-Jarvis 115kV</v>
          </cell>
          <cell r="E160" t="str">
            <v>Newark-Jarvis 115kV</v>
          </cell>
          <cell r="I160" t="str">
            <v>Newark-Jarvis #1-115kV line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 t="e">
            <v>#REF!</v>
          </cell>
        </row>
        <row r="161">
          <cell r="D161" t="str">
            <v>Newark - Kifer 115</v>
          </cell>
          <cell r="E161" t="str">
            <v>Newark-Kifer 115kV</v>
          </cell>
          <cell r="I161" t="str">
            <v>Newark-Kifer 115kV line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</row>
        <row r="162">
          <cell r="D162" t="str">
            <v>Newark - Lawrence 115 kV</v>
          </cell>
          <cell r="E162" t="str">
            <v>Newark-Lawrence 115kV</v>
          </cell>
          <cell r="I162" t="str">
            <v>Newark-Lawrence 115kV line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</row>
        <row r="163">
          <cell r="D163" t="str">
            <v>Newark-Nummi 115</v>
          </cell>
          <cell r="E163" t="str">
            <v>Newark-Nummi 115kV</v>
          </cell>
          <cell r="I163" t="str">
            <v>Newark-Nummi 115kV line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 t="e">
            <v>#REF!</v>
          </cell>
        </row>
        <row r="164">
          <cell r="D164" t="str">
            <v>Oakland C - Maritime 115kV</v>
          </cell>
          <cell r="E164" t="str">
            <v>Oakland C-Maritime 115kV</v>
          </cell>
          <cell r="I164" t="str">
            <v>Oakland "C"-Maritime 115kV line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 t="e">
            <v>#REF!</v>
          </cell>
        </row>
        <row r="165">
          <cell r="D165" t="str">
            <v>Oil Fields-Sargent Cyn 60 kv</v>
          </cell>
          <cell r="E165" t="str">
            <v>Oil Fields-Sargent Cyn 60kV</v>
          </cell>
          <cell r="I165" t="str">
            <v>Oil Fields-Sargent Canyon 60kV line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</row>
        <row r="166">
          <cell r="D166" t="str">
            <v>Oro Loma - Mendota 70kV</v>
          </cell>
          <cell r="E166" t="str">
            <v>Oro Loma-Mendota 70kV</v>
          </cell>
          <cell r="I166" t="str">
            <v>Oro Loma-Mendota 70kV line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</row>
        <row r="167">
          <cell r="D167" t="str">
            <v>Owens Illinois 115 kV Tap</v>
          </cell>
          <cell r="E167" t="str">
            <v>Owens Illinois 115kV tap</v>
          </cell>
          <cell r="I167" t="str">
            <v>Owens Illinois 115kV tap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</row>
        <row r="168">
          <cell r="D168" t="str">
            <v>Palermo-Oroville #2 60KV</v>
          </cell>
          <cell r="E168" t="str">
            <v>Palermo-Oroville #2-60kV</v>
          </cell>
          <cell r="I168" t="str">
            <v>Palermo-Oroville #2-60kV line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  <cell r="O168" t="e">
            <v>#REF!</v>
          </cell>
          <cell r="P168" t="e">
            <v>#REF!</v>
          </cell>
        </row>
        <row r="169">
          <cell r="D169" t="str">
            <v>Panoche - Cal Peak - Starwood 115kV</v>
          </cell>
          <cell r="E169" t="str">
            <v>Panoche-Cal Peak-Starwood 115kV</v>
          </cell>
          <cell r="I169" t="str">
            <v xml:space="preserve">Panoche-Calpeak-Starwood 115kV tap 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 t="e">
            <v>#REF!</v>
          </cell>
        </row>
        <row r="170">
          <cell r="D170" t="str">
            <v>Panoche - Mendota 115kV</v>
          </cell>
          <cell r="E170" t="str">
            <v>Panoche-Mendota 115kV</v>
          </cell>
          <cell r="I170" t="str">
            <v>Panoche-Mendota 115kV line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 t="e">
            <v>#REF!</v>
          </cell>
        </row>
        <row r="171">
          <cell r="D171" t="str">
            <v>Panoche - Panoche Energy Center 230kV</v>
          </cell>
          <cell r="E171" t="str">
            <v>Panoche-Panoche Energy Center 230kV</v>
          </cell>
          <cell r="I171" t="str">
            <v>Panoche-Panoche Energy Center 230kV line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 t="e">
            <v>#REF!</v>
          </cell>
        </row>
        <row r="172">
          <cell r="D172" t="str">
            <v>pardee #1 60kV</v>
          </cell>
          <cell r="E172" t="str">
            <v>Pardee #1-60kV</v>
          </cell>
          <cell r="I172" t="str">
            <v>Pardee #1-60kV tap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 t="e">
            <v>#REF!</v>
          </cell>
        </row>
        <row r="173">
          <cell r="D173" t="str">
            <v>Permanente #2 60kV Tap</v>
          </cell>
          <cell r="E173" t="str">
            <v>Pease-Harter 60kV</v>
          </cell>
          <cell r="I173" t="str">
            <v>Pease-Harter 60kV line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 t="e">
            <v>#REF!</v>
          </cell>
        </row>
        <row r="174">
          <cell r="D174" t="str">
            <v>Permanente #2 60kV Tap</v>
          </cell>
          <cell r="E174" t="str">
            <v>Permanente #2-60kV tap</v>
          </cell>
          <cell r="I174" t="str">
            <v>Permanente #2-60kV tap</v>
          </cell>
          <cell r="J174" t="e">
            <v>#REF!</v>
          </cell>
          <cell r="K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 t="e">
            <v>#REF!</v>
          </cell>
        </row>
        <row r="175">
          <cell r="D175" t="str">
            <v>Pittsburg - Delta Energy Center #1/#2 230</v>
          </cell>
          <cell r="E175" t="str">
            <v>Pittsburg-Delta Energy Center #1-230kV</v>
          </cell>
          <cell r="I175" t="str">
            <v>Pittsburg-Delta Energy Center #1 &amp; #2-230kV lines</v>
          </cell>
          <cell r="J175" t="e">
            <v>#REF!</v>
          </cell>
          <cell r="K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 t="e">
            <v>#REF!</v>
          </cell>
        </row>
        <row r="176">
          <cell r="D176" t="str">
            <v>Pittsburg - Los Medanos #1/#2 115</v>
          </cell>
          <cell r="E176" t="str">
            <v>Pittsburg-Los Medanos #2-115kV</v>
          </cell>
          <cell r="I176" t="str">
            <v>Pittsburg-Los Medanos #1 &amp; #2-115kV lines</v>
          </cell>
          <cell r="J176" t="e">
            <v>#REF!</v>
          </cell>
          <cell r="K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 t="e">
            <v>#REF!</v>
          </cell>
        </row>
        <row r="177">
          <cell r="D177" t="str">
            <v>Pittsburg - Tesla #1</v>
          </cell>
          <cell r="E177" t="str">
            <v>Pittsburg-Tesla #1</v>
          </cell>
          <cell r="I177" t="str">
            <v>Pittsburg-Tesla #1-230kV line</v>
          </cell>
          <cell r="J177" t="e">
            <v>#REF!</v>
          </cell>
          <cell r="K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 t="e">
            <v>#REF!</v>
          </cell>
        </row>
        <row r="178">
          <cell r="D178" t="str">
            <v>Tesoro-Sobrante 230 kV; Pittsburg-Tesoro 230 kV</v>
          </cell>
          <cell r="E178" t="str">
            <v>Tesoro-Sobrante 230kV</v>
          </cell>
          <cell r="I178" t="str">
            <v>Pittsburg-Tesoro SW STA 230kV line &amp; Tesoro SW STA-Sobrante 230kV line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</row>
        <row r="179">
          <cell r="D179" t="str">
            <v>Quebec 115 tap</v>
          </cell>
          <cell r="E179" t="str">
            <v>Quebec 115kV tap</v>
          </cell>
          <cell r="I179" t="str">
            <v>Quebec 115kV tap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</row>
        <row r="180">
          <cell r="D180" t="str">
            <v>Quinto SW STA - Solar Star XIII 230 kV</v>
          </cell>
          <cell r="E180" t="str">
            <v>Quinto SW STA-Solar Star XIII 230kV</v>
          </cell>
          <cell r="I180" t="str">
            <v>Quinto SW STA-Solar Star XIII 230kV line</v>
          </cell>
          <cell r="J180" t="e">
            <v>#REF!</v>
          </cell>
          <cell r="K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</row>
        <row r="181">
          <cell r="D181" t="str">
            <v>REEDLEY-DINUBA #1 70KV</v>
          </cell>
          <cell r="E181" t="str">
            <v>Reedley-Dinuba #1-70kV</v>
          </cell>
          <cell r="I181" t="str">
            <v>Reedley-Dinuba #1-70kV line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</row>
        <row r="182">
          <cell r="D182" t="str">
            <v>Rio Bravo Tap 115KV</v>
          </cell>
          <cell r="E182" t="str">
            <v>Rio Bravo tap 115kV</v>
          </cell>
          <cell r="I182" t="str">
            <v>Rio Bravo (Fresno) 115kV tap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</row>
        <row r="183">
          <cell r="D183" t="str">
            <v>Rio Oso - Lincoln 115kV</v>
          </cell>
          <cell r="E183" t="str">
            <v>Rio Oso-Lincoln 115kV</v>
          </cell>
          <cell r="I183" t="str">
            <v>Rio Oso-Lincoln 115kV line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</row>
        <row r="184">
          <cell r="D184" t="str">
            <v>Robertson 60kV tap</v>
          </cell>
          <cell r="E184" t="str">
            <v>Robertson 60kV tap</v>
          </cell>
          <cell r="I184" t="str">
            <v>Robertson 60kV tap</v>
          </cell>
          <cell r="J184" t="e">
            <v>#REF!</v>
          </cell>
          <cell r="K184" t="e">
            <v>#REF!</v>
          </cell>
          <cell r="L184" t="e">
            <v>#REF!</v>
          </cell>
          <cell r="M184" t="e">
            <v>#REF!</v>
          </cell>
          <cell r="N184" t="e">
            <v>#REF!</v>
          </cell>
          <cell r="O184" t="e">
            <v>#REF!</v>
          </cell>
          <cell r="P184" t="e">
            <v>#REF!</v>
          </cell>
        </row>
        <row r="185">
          <cell r="D185" t="str">
            <v>Russell City Energy Center - East Shore #1/#2 230</v>
          </cell>
          <cell r="E185" t="str">
            <v>Russell City Energy Center-East Shore #1-230kV</v>
          </cell>
          <cell r="I185" t="str">
            <v>Russell City Energy Center-East Shore #1 &amp; #2-230kV lines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</row>
        <row r="186">
          <cell r="D186" t="str">
            <v>Safeway 115 tap</v>
          </cell>
          <cell r="E186" t="str">
            <v>Safeway 115kV tap</v>
          </cell>
          <cell r="I186" t="str">
            <v>Safeway 115kV tap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</row>
        <row r="187">
          <cell r="D187" t="str">
            <v>Salinas-Firestone 60</v>
          </cell>
          <cell r="E187" t="str">
            <v>Salinas-Firestone 60kV</v>
          </cell>
          <cell r="I187" t="str">
            <v>Salinas-Firestone #1-60kV line</v>
          </cell>
          <cell r="J187" t="e">
            <v>#REF!</v>
          </cell>
          <cell r="K187" t="e">
            <v>#REF!</v>
          </cell>
          <cell r="L187" t="e">
            <v>#REF!</v>
          </cell>
          <cell r="M187" t="e">
            <v>#REF!</v>
          </cell>
          <cell r="N187" t="e">
            <v>#REF!</v>
          </cell>
          <cell r="O187" t="e">
            <v>#REF!</v>
          </cell>
          <cell r="P187" t="e">
            <v>#REF!</v>
          </cell>
        </row>
        <row r="188">
          <cell r="D188" t="str">
            <v>San Jose B - Stone - Evergreen 115</v>
          </cell>
          <cell r="E188" t="str">
            <v>San Jose B-Stone-Evergreen 115kV</v>
          </cell>
          <cell r="I188" t="str">
            <v>San Jose "B"-Stone-Evergreen 115kV line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</row>
        <row r="189">
          <cell r="D189" t="str">
            <v>San Mateo - Bair 60kV</v>
          </cell>
          <cell r="E189" t="str">
            <v>San Mateo-Bair 60kV</v>
          </cell>
          <cell r="I189" t="str">
            <v>San Mateo-Bair 60kV line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</row>
        <row r="190">
          <cell r="D190" t="str">
            <v>Sand Bar 115kV tap</v>
          </cell>
          <cell r="E190" t="str">
            <v>Sand Bar 115kV tap</v>
          </cell>
          <cell r="I190" t="str">
            <v>Sand Bar 115kV tap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</row>
        <row r="191">
          <cell r="D191" t="str">
            <v>Sanger Cogen 115 Tap Sanger Reedey 115</v>
          </cell>
          <cell r="E191" t="str">
            <v>Sanger Cogen 115kV tap</v>
          </cell>
          <cell r="I191" t="str">
            <v>Sanger Cogen 70kV tap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</row>
        <row r="192">
          <cell r="D192" t="str">
            <v>Sebastiani Winery 60kV tap</v>
          </cell>
          <cell r="E192" t="str">
            <v>Sebastiani Winery 60kV tap</v>
          </cell>
          <cell r="I192" t="str">
            <v>Sebastiani Winery 60kV tap</v>
          </cell>
          <cell r="J192" t="e">
            <v>#REF!</v>
          </cell>
          <cell r="K192" t="e">
            <v>#REF!</v>
          </cell>
          <cell r="L192" t="e">
            <v>#REF!</v>
          </cell>
          <cell r="M192" t="e">
            <v>#REF!</v>
          </cell>
          <cell r="N192" t="e">
            <v>#REF!</v>
          </cell>
          <cell r="O192" t="e">
            <v>#REF!</v>
          </cell>
          <cell r="P192" t="e">
            <v>#REF!</v>
          </cell>
        </row>
        <row r="193">
          <cell r="D193" t="str">
            <v>Sharon Prison Tap 115</v>
          </cell>
          <cell r="E193" t="str">
            <v>Sharon Prison tap 115kV</v>
          </cell>
          <cell r="I193" t="str">
            <v>Sharon Prison 115kV tap</v>
          </cell>
          <cell r="J193" t="e">
            <v>#REF!</v>
          </cell>
          <cell r="K193" t="e">
            <v>#REF!</v>
          </cell>
          <cell r="L193" t="e">
            <v>#REF!</v>
          </cell>
          <cell r="M193" t="e">
            <v>#REF!</v>
          </cell>
          <cell r="N193" t="e">
            <v>#REF!</v>
          </cell>
          <cell r="O193" t="e">
            <v>#REF!</v>
          </cell>
          <cell r="P193" t="e">
            <v>#REF!</v>
          </cell>
        </row>
        <row r="194">
          <cell r="D194" t="str">
            <v>Shiloh II - Birds Landing SW Sta 230kV</v>
          </cell>
          <cell r="E194" t="str">
            <v>Shiloh II-Birds Landing SW STA 230kV</v>
          </cell>
          <cell r="I194" t="str">
            <v>Shiloh II-Birds Landing SW STA 230kV line</v>
          </cell>
          <cell r="J194" t="e">
            <v>#REF!</v>
          </cell>
          <cell r="K194" t="e">
            <v>#REF!</v>
          </cell>
          <cell r="L194" t="e">
            <v>#REF!</v>
          </cell>
          <cell r="M194" t="e">
            <v>#REF!</v>
          </cell>
          <cell r="N194" t="e">
            <v>#REF!</v>
          </cell>
          <cell r="O194" t="e">
            <v>#REF!</v>
          </cell>
          <cell r="P194" t="e">
            <v>#REF!</v>
          </cell>
        </row>
        <row r="195">
          <cell r="D195" t="str">
            <v>Shredder Tap 115 kV</v>
          </cell>
          <cell r="E195" t="str">
            <v>Shredder tap 115kV</v>
          </cell>
          <cell r="I195" t="str">
            <v>Shredder 115kV tap</v>
          </cell>
          <cell r="J195" t="e">
            <v>#REF!</v>
          </cell>
          <cell r="K195" t="e">
            <v>#REF!</v>
          </cell>
          <cell r="L195" t="e">
            <v>#REF!</v>
          </cell>
          <cell r="M195" t="e">
            <v>#REF!</v>
          </cell>
          <cell r="N195" t="e">
            <v>#REF!</v>
          </cell>
          <cell r="O195" t="e">
            <v>#REF!</v>
          </cell>
          <cell r="P195" t="e">
            <v>#REF!</v>
          </cell>
        </row>
        <row r="196">
          <cell r="D196" t="str">
            <v>Sierra Pacific Industries 115 KV Tap</v>
          </cell>
          <cell r="E196" t="str">
            <v>Sierra Pacific Industries 115kV tap</v>
          </cell>
          <cell r="I196" t="str">
            <v>Sierra Pacific IND. (Lincoln) 115kV tap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</row>
        <row r="197">
          <cell r="D197" t="str">
            <v>Sly Creek 115KV Tap</v>
          </cell>
          <cell r="E197" t="str">
            <v>Sly Creek 115kV tap</v>
          </cell>
          <cell r="I197" t="str">
            <v>Sly Creek 115kV tap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</row>
        <row r="198">
          <cell r="D198" t="str">
            <v>Smartville - Marysville 60kV</v>
          </cell>
          <cell r="E198" t="str">
            <v>Smartville-Marysville 60kV</v>
          </cell>
          <cell r="I198" t="str">
            <v>Smartville-Marysville 60kV line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</row>
        <row r="199">
          <cell r="D199" t="str">
            <v>Sobrante - Grizzly - Claremont #2 115</v>
          </cell>
          <cell r="E199" t="str">
            <v>Sobrante-Grizzly-Claremont #2-115kV</v>
          </cell>
          <cell r="I199" t="str">
            <v>Sobrante-Grizzly-Claremont #2-115kV line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</row>
        <row r="200">
          <cell r="D200" t="str">
            <v>Sobrante-Standard Oil Sw Stn #1 115kV; Sobrante-Standard Oil Sw Stn #2 115kW</v>
          </cell>
          <cell r="E200" t="str">
            <v>Sobrante-Standard Oil SW STA #1-115kV</v>
          </cell>
          <cell r="I200" t="str">
            <v>Sobrante-Standard Oil SW STA #1 &amp; #2-115kV lines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</row>
        <row r="201">
          <cell r="D201" t="str">
            <v>Solar Tannehill 70 kV</v>
          </cell>
          <cell r="E201" t="str">
            <v>Solar Tannehill 70kV</v>
          </cell>
          <cell r="I201" t="str">
            <v>Solar Tannehill 70kV tap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</row>
        <row r="202">
          <cell r="D202" t="str">
            <v>Soledad #2 60</v>
          </cell>
          <cell r="E202" t="str">
            <v>Soledad #2-60kV</v>
          </cell>
          <cell r="I202" t="str">
            <v>Soledad #2-60kV line</v>
          </cell>
          <cell r="J202" t="e">
            <v>#REF!</v>
          </cell>
          <cell r="K202" t="e">
            <v>#REF!</v>
          </cell>
          <cell r="L202" t="e">
            <v>#REF!</v>
          </cell>
          <cell r="M202" t="e">
            <v>#REF!</v>
          </cell>
          <cell r="N202" t="e">
            <v>#REF!</v>
          </cell>
          <cell r="O202" t="e">
            <v>#REF!</v>
          </cell>
          <cell r="P202" t="e">
            <v>#REF!</v>
          </cell>
        </row>
        <row r="203">
          <cell r="D203" t="str">
            <v>Spaulding-Summit 60 kV</v>
          </cell>
          <cell r="E203" t="str">
            <v>Spaulding-Summit 60kV</v>
          </cell>
          <cell r="I203" t="str">
            <v>Spaulding-Summit 60kV line</v>
          </cell>
          <cell r="J203" t="e">
            <v>#REF!</v>
          </cell>
          <cell r="K203" t="e">
            <v>#REF!</v>
          </cell>
          <cell r="L203" t="e">
            <v>#REF!</v>
          </cell>
          <cell r="M203" t="e">
            <v>#REF!</v>
          </cell>
          <cell r="N203" t="e">
            <v>#REF!</v>
          </cell>
          <cell r="O203" t="e">
            <v>#REF!</v>
          </cell>
          <cell r="P203" t="e">
            <v>#REF!</v>
          </cell>
        </row>
        <row r="204">
          <cell r="D204" t="str">
            <v>SPI 230KV Tap</v>
          </cell>
          <cell r="E204" t="str">
            <v>SPI 230kV tap</v>
          </cell>
          <cell r="I204" t="str">
            <v>SPI 230kV tap</v>
          </cell>
          <cell r="J204" t="e">
            <v>#REF!</v>
          </cell>
          <cell r="K204" t="e">
            <v>#REF!</v>
          </cell>
          <cell r="L204" t="e">
            <v>#REF!</v>
          </cell>
          <cell r="M204" t="e">
            <v>#REF!</v>
          </cell>
          <cell r="N204" t="e">
            <v>#REF!</v>
          </cell>
          <cell r="O204" t="e">
            <v>#REF!</v>
          </cell>
          <cell r="P204" t="e">
            <v>#REF!</v>
          </cell>
        </row>
        <row r="205">
          <cell r="D205" t="str">
            <v>Stockton A #1 60</v>
          </cell>
          <cell r="E205" t="str">
            <v>Stockton A #1-60kV</v>
          </cell>
          <cell r="I205" t="str">
            <v>Stockton "A" #1-60kV line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  <cell r="N205" t="e">
            <v>#REF!</v>
          </cell>
          <cell r="O205" t="e">
            <v>#REF!</v>
          </cell>
          <cell r="P205" t="e">
            <v>#REF!</v>
          </cell>
        </row>
        <row r="206">
          <cell r="D206" t="str">
            <v>Stony Point 115 tap</v>
          </cell>
          <cell r="E206" t="str">
            <v>Stony Point 115kV tap</v>
          </cell>
          <cell r="I206" t="str">
            <v>Stony Point 115kV tap</v>
          </cell>
          <cell r="J206" t="e">
            <v>#REF!</v>
          </cell>
          <cell r="K206" t="e">
            <v>#REF!</v>
          </cell>
          <cell r="L206" t="e">
            <v>#REF!</v>
          </cell>
          <cell r="M206" t="e">
            <v>#REF!</v>
          </cell>
          <cell r="N206" t="e">
            <v>#REF!</v>
          </cell>
          <cell r="O206" t="e">
            <v>#REF!</v>
          </cell>
          <cell r="P206" t="e">
            <v>#REF!</v>
          </cell>
        </row>
        <row r="207">
          <cell r="D207" t="str">
            <v>Sumiden Wire Products 60</v>
          </cell>
          <cell r="E207" t="str">
            <v>Sumiden Wire Products 60kV</v>
          </cell>
          <cell r="I207" t="str">
            <v xml:space="preserve">Sumiden Wire Products 60kV tap 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 t="e">
            <v>#REF!</v>
          </cell>
        </row>
        <row r="208">
          <cell r="D208" t="str">
            <v>Surf 115</v>
          </cell>
          <cell r="E208" t="str">
            <v>Surf 115kV</v>
          </cell>
          <cell r="I208" t="str">
            <v>Surf 115kV tap</v>
          </cell>
          <cell r="J208" t="e">
            <v>#REF!</v>
          </cell>
          <cell r="K208" t="e">
            <v>#REF!</v>
          </cell>
          <cell r="L208" t="e">
            <v>#REF!</v>
          </cell>
          <cell r="M208" t="e">
            <v>#REF!</v>
          </cell>
          <cell r="N208" t="e">
            <v>#REF!</v>
          </cell>
          <cell r="O208" t="e">
            <v>#REF!</v>
          </cell>
          <cell r="P208" t="e">
            <v>#REF!</v>
          </cell>
        </row>
        <row r="209">
          <cell r="D209" t="str">
            <v>TAFT-CHALK CLIFF 115KV</v>
          </cell>
          <cell r="E209" t="str">
            <v>Taft-Chalk CliffF 115kV</v>
          </cell>
          <cell r="I209" t="str">
            <v>Taft-Chalk Cliff 115kV line</v>
          </cell>
          <cell r="J209" t="e">
            <v>#REF!</v>
          </cell>
          <cell r="K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 t="e">
            <v>#REF!</v>
          </cell>
        </row>
        <row r="210">
          <cell r="D210" t="str">
            <v>TAFT-MARICOPA 70KV</v>
          </cell>
          <cell r="E210" t="str">
            <v>Taft-Maricopa 70kV</v>
          </cell>
          <cell r="I210" t="str">
            <v>Taft-Maricopa 70kV line</v>
          </cell>
          <cell r="J210" t="e">
            <v>#REF!</v>
          </cell>
          <cell r="K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 t="e">
            <v>#REF!</v>
          </cell>
        </row>
        <row r="211">
          <cell r="D211" t="str">
            <v>Fulton 115kV</v>
          </cell>
          <cell r="E211" t="str">
            <v>Fulton 115kV</v>
          </cell>
          <cell r="I211" t="str">
            <v>TBD</v>
          </cell>
          <cell r="J211" t="e">
            <v>#REF!</v>
          </cell>
          <cell r="K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 t="e">
            <v>#REF!</v>
          </cell>
        </row>
        <row r="212">
          <cell r="D212" t="str">
            <v>GLASS SUB #1</v>
          </cell>
          <cell r="E212" t="str">
            <v>Glass Sub #1</v>
          </cell>
          <cell r="I212" t="str">
            <v>TBD</v>
          </cell>
          <cell r="J212" t="e">
            <v>#REF!</v>
          </cell>
          <cell r="K212" t="e">
            <v>#REF!</v>
          </cell>
          <cell r="L212" t="e">
            <v>#REF!</v>
          </cell>
          <cell r="M212" t="e">
            <v>#REF!</v>
          </cell>
          <cell r="N212" t="e">
            <v>#REF!</v>
          </cell>
          <cell r="O212" t="e">
            <v>#REF!</v>
          </cell>
          <cell r="P212" t="e">
            <v>#REF!</v>
          </cell>
        </row>
        <row r="213">
          <cell r="D213" t="str">
            <v>GWF SW Sta</v>
          </cell>
          <cell r="E213" t="str">
            <v>GWF SW STA</v>
          </cell>
          <cell r="I213" t="str">
            <v>TBD</v>
          </cell>
          <cell r="J213" t="e">
            <v>#REF!</v>
          </cell>
          <cell r="K213" t="e">
            <v>#REF!</v>
          </cell>
          <cell r="L213" t="e">
            <v>#REF!</v>
          </cell>
          <cell r="M213" t="e">
            <v>#REF!</v>
          </cell>
          <cell r="N213" t="e">
            <v>#REF!</v>
          </cell>
          <cell r="O213" t="e">
            <v>#REF!</v>
          </cell>
          <cell r="P213" t="e">
            <v>#REF!</v>
          </cell>
        </row>
        <row r="214">
          <cell r="D214" t="str">
            <v>Hyampom JCT</v>
          </cell>
          <cell r="E214" t="str">
            <v>Hyampom JCT</v>
          </cell>
          <cell r="I214" t="str">
            <v>TBD</v>
          </cell>
          <cell r="J214" t="e">
            <v>#REF!</v>
          </cell>
          <cell r="K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 t="e">
            <v>#REF!</v>
          </cell>
        </row>
        <row r="215">
          <cell r="D215" t="str">
            <v>Kansas So. 70kV tap</v>
          </cell>
          <cell r="E215" t="str">
            <v>Kansas So. 70kV tap</v>
          </cell>
          <cell r="I215" t="str">
            <v>TBD</v>
          </cell>
          <cell r="J215" t="e">
            <v>#REF!</v>
          </cell>
          <cell r="K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 t="e">
            <v>#REF!</v>
          </cell>
        </row>
        <row r="216">
          <cell r="D216" t="str">
            <v>Kyoho 115 Tap</v>
          </cell>
          <cell r="E216" t="str">
            <v>Kyoho 115kV tap</v>
          </cell>
          <cell r="I216" t="str">
            <v>TBD</v>
          </cell>
          <cell r="J216" t="e">
            <v>#REF!</v>
          </cell>
          <cell r="K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 t="e">
            <v>#REF!</v>
          </cell>
        </row>
        <row r="217">
          <cell r="D217" t="str">
            <v>Leprino tap 70037A 70 kV</v>
          </cell>
          <cell r="E217" t="str">
            <v>Leprino SW STA-Henrietta PV 115kV</v>
          </cell>
          <cell r="I217" t="str">
            <v>TBD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 t="e">
            <v>#REF!</v>
          </cell>
        </row>
        <row r="218">
          <cell r="D218" t="str">
            <v>Logan Creek 230 KV</v>
          </cell>
          <cell r="E218" t="str">
            <v>Logan Creek 230kV</v>
          </cell>
          <cell r="I218" t="str">
            <v>TBD</v>
          </cell>
          <cell r="J218" t="e">
            <v>#REF!</v>
          </cell>
          <cell r="K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 t="e">
            <v>#REF!</v>
          </cell>
        </row>
        <row r="219">
          <cell r="D219" t="str">
            <v>Los Esteros-LECEF 115</v>
          </cell>
          <cell r="E219" t="str">
            <v>Los Esteros-LECEF 115kV</v>
          </cell>
          <cell r="I219" t="str">
            <v>TBD</v>
          </cell>
          <cell r="J219" t="e">
            <v>#REF!</v>
          </cell>
          <cell r="K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 t="e">
            <v>#REF!</v>
          </cell>
        </row>
        <row r="220">
          <cell r="D220" t="str">
            <v>Matheson Tri Gas 115 KV Tap</v>
          </cell>
          <cell r="E220" t="str">
            <v>Matheson Tri Gas 115kV tap</v>
          </cell>
          <cell r="I220" t="str">
            <v>TBD</v>
          </cell>
          <cell r="J220" t="e">
            <v>#REF!</v>
          </cell>
          <cell r="K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 t="e">
            <v>#REF!</v>
          </cell>
        </row>
        <row r="221">
          <cell r="D221" t="str">
            <v>Midway-Semitropic #2 115kV</v>
          </cell>
          <cell r="E221" t="str">
            <v>Midway-Semitropic #2-115kV</v>
          </cell>
          <cell r="I221" t="str">
            <v>TBD</v>
          </cell>
          <cell r="J221" t="e">
            <v>#REF!</v>
          </cell>
          <cell r="K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 t="e">
            <v>#REF!</v>
          </cell>
        </row>
        <row r="222">
          <cell r="D222" t="str">
            <v>Montezuma SW. STA.</v>
          </cell>
          <cell r="E222" t="str">
            <v>Montezuma SW STA</v>
          </cell>
          <cell r="I222" t="str">
            <v>TBD</v>
          </cell>
          <cell r="J222" t="e">
            <v>#REF!</v>
          </cell>
          <cell r="K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 t="e">
            <v>#REF!</v>
          </cell>
        </row>
        <row r="223">
          <cell r="D223" t="str">
            <v>Mule Creek 60 tap</v>
          </cell>
          <cell r="E223" t="str">
            <v>Mule Creek 60kV tap</v>
          </cell>
          <cell r="I223" t="str">
            <v>TBD</v>
          </cell>
          <cell r="J223" t="e">
            <v>#REF!</v>
          </cell>
          <cell r="K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 t="e">
            <v>#REF!</v>
          </cell>
        </row>
        <row r="224">
          <cell r="D224" t="str">
            <v>NCPA #2 230 kV</v>
          </cell>
          <cell r="E224" t="str">
            <v>NCPA #2-230kV</v>
          </cell>
          <cell r="I224" t="str">
            <v>TBD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</row>
        <row r="225">
          <cell r="D225" t="str">
            <v>Oakland C - Dynergy 115</v>
          </cell>
          <cell r="E225" t="str">
            <v>Oakland C-Dynergy 115kV</v>
          </cell>
          <cell r="I225" t="str">
            <v>TBD</v>
          </cell>
          <cell r="J225" t="e">
            <v>#REF!</v>
          </cell>
          <cell r="K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 t="e">
            <v>#REF!</v>
          </cell>
        </row>
        <row r="226">
          <cell r="D226" t="str">
            <v>Posco Tap 115kV</v>
          </cell>
          <cell r="E226" t="str">
            <v>Posco tap 115kV</v>
          </cell>
          <cell r="I226" t="str">
            <v>TBD</v>
          </cell>
          <cell r="J226" t="e">
            <v>#REF!</v>
          </cell>
          <cell r="K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 t="e">
            <v>#REF!</v>
          </cell>
        </row>
        <row r="227">
          <cell r="D227" t="str">
            <v>Post Office 115 tap</v>
          </cell>
          <cell r="E227" t="str">
            <v>Post Office 115kV tap</v>
          </cell>
          <cell r="I227" t="str">
            <v>TBD</v>
          </cell>
          <cell r="J227" t="e">
            <v>#REF!</v>
          </cell>
          <cell r="K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 t="e">
            <v>#REF!</v>
          </cell>
        </row>
        <row r="228">
          <cell r="D228" t="str">
            <v>PPG SUB</v>
          </cell>
          <cell r="E228" t="str">
            <v>PPG Sub</v>
          </cell>
          <cell r="I228" t="str">
            <v>TBD</v>
          </cell>
          <cell r="J228" t="e">
            <v>#REF!</v>
          </cell>
          <cell r="K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 t="e">
            <v>#REF!</v>
          </cell>
        </row>
        <row r="229">
          <cell r="D229" t="str">
            <v>Salado - Crow Creek SW STA 60kV</v>
          </cell>
          <cell r="E229" t="str">
            <v>Salado-Crow Creek SW STA 60kV</v>
          </cell>
          <cell r="I229" t="str">
            <v>TBD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</row>
        <row r="230">
          <cell r="D230" t="str">
            <v>Sisquoc 115</v>
          </cell>
          <cell r="E230" t="str">
            <v>Sisquoc 115kV</v>
          </cell>
          <cell r="I230" t="str">
            <v>TBD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</row>
        <row r="231">
          <cell r="D231" t="str">
            <v>Stagg 60</v>
          </cell>
          <cell r="E231" t="str">
            <v>Stagg 60kV</v>
          </cell>
          <cell r="I231" t="str">
            <v>TBD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</row>
        <row r="232">
          <cell r="D232" t="str">
            <v>Stanley 60</v>
          </cell>
          <cell r="E232" t="str">
            <v>Stanley 60kV</v>
          </cell>
          <cell r="I232" t="str">
            <v>TBD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</row>
        <row r="233">
          <cell r="D233" t="str">
            <v>TEMBLOR-MCKITTRICK 115KV</v>
          </cell>
          <cell r="E233" t="str">
            <v>Temblor-McKittrick 115kV</v>
          </cell>
          <cell r="I233" t="str">
            <v>TBD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</row>
        <row r="234">
          <cell r="D234" t="str">
            <v>Tesla - Trust 115kV</v>
          </cell>
          <cell r="E234" t="str">
            <v>Tesla-Trust 115kV</v>
          </cell>
          <cell r="I234" t="str">
            <v>TBD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</row>
        <row r="235">
          <cell r="D235" t="str">
            <v>Tracy - Lawrence Livermore 230</v>
          </cell>
          <cell r="E235" t="str">
            <v>Tracy-Lawrence Livermore 230kV</v>
          </cell>
          <cell r="I235" t="str">
            <v>TBD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</row>
        <row r="236">
          <cell r="D236" t="str">
            <v>UC Davis #1 115kV tap</v>
          </cell>
          <cell r="E236" t="str">
            <v>UC Davis #1-115kV tap</v>
          </cell>
          <cell r="I236" t="str">
            <v>TBD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</row>
        <row r="237">
          <cell r="D237" t="str">
            <v>Windmaster 230kV tap</v>
          </cell>
          <cell r="E237" t="str">
            <v>Windmaster 230kV tap</v>
          </cell>
          <cell r="I237" t="str">
            <v>TBD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</row>
        <row r="238">
          <cell r="D238" t="str">
            <v>Teichert 115 Tap</v>
          </cell>
          <cell r="E238" t="str">
            <v>Teichert 115kV tap</v>
          </cell>
          <cell r="I238" t="str">
            <v>Teichert 115kV tap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</row>
        <row r="239">
          <cell r="D239" t="str">
            <v>Tejon-Lebec 70</v>
          </cell>
          <cell r="E239" t="str">
            <v>Tejon-Lebec 70kV</v>
          </cell>
          <cell r="I239" t="str">
            <v>Tejon-Lebec 70kV line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</row>
        <row r="240">
          <cell r="D240" t="str">
            <v>Temblor-Kernridge 115 kV</v>
          </cell>
          <cell r="E240" t="str">
            <v>Temblor-Kernridge 115kV</v>
          </cell>
          <cell r="I240" t="str">
            <v>Temblor-Kernridge 115kV line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</row>
        <row r="241">
          <cell r="I241" t="str">
            <v>Tesla Motors 115kV tap</v>
          </cell>
          <cell r="J241" t="e">
            <v>#REF!</v>
          </cell>
          <cell r="K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</row>
        <row r="242">
          <cell r="D242" t="str">
            <v>Tesla - Stockton Co-Gen JCT 115 kV</v>
          </cell>
          <cell r="E242" t="str">
            <v>Tesla-Stockton Co-Gen JCT 115kV</v>
          </cell>
          <cell r="I242" t="str">
            <v>Tesla-Stockton COGEN JCT 115kV line</v>
          </cell>
          <cell r="J242" t="e">
            <v>#REF!</v>
          </cell>
          <cell r="K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 t="e">
            <v>#REF!</v>
          </cell>
        </row>
        <row r="243">
          <cell r="D243" t="str">
            <v>Texaco 60 tap</v>
          </cell>
          <cell r="E243" t="str">
            <v>Texaco 60kV tap</v>
          </cell>
          <cell r="I243" t="str">
            <v>Texaco 60kV tap</v>
          </cell>
          <cell r="J243" t="e">
            <v>#REF!</v>
          </cell>
          <cell r="K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 t="e">
            <v>#REF!</v>
          </cell>
        </row>
        <row r="244">
          <cell r="D244" t="str">
            <v>Texaco Basic School 70</v>
          </cell>
          <cell r="E244" t="str">
            <v>Texaco Basic School 70kV</v>
          </cell>
          <cell r="I244" t="str">
            <v>Texaco Basic School 70kV tap</v>
          </cell>
          <cell r="J244" t="e">
            <v>#REF!</v>
          </cell>
          <cell r="K244" t="e">
            <v>#REF!</v>
          </cell>
          <cell r="L244" t="e">
            <v>#REF!</v>
          </cell>
          <cell r="M244" t="e">
            <v>#REF!</v>
          </cell>
          <cell r="N244" t="e">
            <v>#REF!</v>
          </cell>
          <cell r="O244" t="e">
            <v>#REF!</v>
          </cell>
          <cell r="P244" t="e">
            <v>#REF!</v>
          </cell>
        </row>
        <row r="245">
          <cell r="D245" t="str">
            <v>Texaco Basic School 70 kV</v>
          </cell>
          <cell r="E245" t="str">
            <v>Texaco Basic School 70kV</v>
          </cell>
          <cell r="I245" t="str">
            <v>Texaco Basic School 70kV tap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</row>
        <row r="246">
          <cell r="D246" t="str">
            <v>Texaco Buena Vista Hills 70 tap</v>
          </cell>
          <cell r="E246" t="str">
            <v>Texaco Buena Vista Hills 70kV tap</v>
          </cell>
          <cell r="I246" t="str">
            <v>Texaco Buena Vista Hills 70kV tap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</row>
        <row r="247">
          <cell r="D247" t="str">
            <v>Thermal Energy 115 kV Tap</v>
          </cell>
          <cell r="E247" t="str">
            <v>Thermal Energy 115kV tap</v>
          </cell>
          <cell r="I247" t="str">
            <v>Thermal Energy 115kV tap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</row>
        <row r="248">
          <cell r="D248" t="str">
            <v>Tornado 70</v>
          </cell>
          <cell r="E248" t="str">
            <v>Tornado 70kV</v>
          </cell>
          <cell r="I248" t="str">
            <v>Tornado 70kV tap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</row>
        <row r="249">
          <cell r="D249" t="str">
            <v>Tosco 60 kV Tap (off Vasco-Herdlyn 60 kV)</v>
          </cell>
          <cell r="E249" t="str">
            <v>Tosco 60kV tap</v>
          </cell>
          <cell r="I249" t="str">
            <v>Tosco 60kV tap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</row>
        <row r="250">
          <cell r="D250" t="str">
            <v>Town of Scotia 60KV Tap</v>
          </cell>
          <cell r="E250" t="str">
            <v>Town of Scotia 60kV tap</v>
          </cell>
          <cell r="I250" t="str">
            <v>Town of Scotia 60kV tap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</row>
        <row r="251">
          <cell r="D251" t="str">
            <v>TULARE LAKE-KENT SW STA 70KV</v>
          </cell>
          <cell r="E251" t="str">
            <v>Tulare Lake-Kent SW STA 70kV</v>
          </cell>
          <cell r="I251" t="str">
            <v>Tulare Lake-Kent 70kV line</v>
          </cell>
          <cell r="J251" t="e">
            <v>#REF!</v>
          </cell>
          <cell r="K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 t="e">
            <v>#REF!</v>
          </cell>
        </row>
        <row r="252">
          <cell r="D252" t="str">
            <v>Tupman Norco 115</v>
          </cell>
          <cell r="E252" t="str">
            <v>Tupman Norco 115kV</v>
          </cell>
          <cell r="I252" t="str">
            <v>Tupman-Norco 115kV tap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</row>
        <row r="253">
          <cell r="D253" t="str">
            <v>ULTRA POWER (OGLE) 115KV TAP</v>
          </cell>
          <cell r="E253" t="str">
            <v>Ultra Power (OGLE) 115kV tap</v>
          </cell>
          <cell r="I253" t="str">
            <v>Ultra Power-Ogle 115kV tap</v>
          </cell>
          <cell r="J253" t="e">
            <v>#REF!</v>
          </cell>
          <cell r="K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 t="e">
            <v>#REF!</v>
          </cell>
        </row>
        <row r="254">
          <cell r="D254" t="str">
            <v>Union Oil Tap (off of Callendar Sw Stn) 115 kV</v>
          </cell>
          <cell r="E254" t="str">
            <v>Union Oil 115kVtap</v>
          </cell>
          <cell r="I254" t="str">
            <v>Union Oil 115kV tap</v>
          </cell>
          <cell r="J254" t="e">
            <v>#REF!</v>
          </cell>
          <cell r="K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 t="e">
            <v>#REF!</v>
          </cell>
        </row>
        <row r="255">
          <cell r="D255" t="str">
            <v>Vaca - Suisun 115</v>
          </cell>
          <cell r="E255" t="str">
            <v>Vaca-Suisun 115kV</v>
          </cell>
          <cell r="I255" t="str">
            <v>Vaca-Suisun 115kV line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</row>
        <row r="256">
          <cell r="D256" t="str">
            <v>Vaca-Suisun-Jameson 115 KV</v>
          </cell>
          <cell r="E256" t="str">
            <v>Vaca-Suisun-Jameson 115kV</v>
          </cell>
          <cell r="I256" t="str">
            <v>Vaca-Suisun-Jameson 115kV line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</row>
        <row r="257">
          <cell r="D257" t="str">
            <v>Vaca-Vacaville-Cordelia 115</v>
          </cell>
          <cell r="E257" t="str">
            <v>Vaca-Vacaville-Cordelia 115kV</v>
          </cell>
          <cell r="I257" t="str">
            <v>Vaca-Vacaville-Cordelia 115kV line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</row>
        <row r="258">
          <cell r="D258" t="str">
            <v>Valley Children&amp;#39;s Hospital 115 tap</v>
          </cell>
          <cell r="E258" t="str">
            <v>Valley Children's Hospital 115kV tap</v>
          </cell>
          <cell r="I258" t="str">
            <v>Valley Children's Hospital 115kV tap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</row>
        <row r="259">
          <cell r="D259" t="str">
            <v>Vedder 115 tap</v>
          </cell>
          <cell r="E259" t="str">
            <v>Vedder 115kV tap</v>
          </cell>
          <cell r="I259" t="str">
            <v>Vedder 115kV tap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</row>
        <row r="260">
          <cell r="D260" t="str">
            <v>Wadham 60 tap</v>
          </cell>
          <cell r="E260" t="str">
            <v>Wadham 60kV tap</v>
          </cell>
          <cell r="I260" t="str">
            <v>Wadham 60kV tap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</row>
        <row r="261">
          <cell r="D261" t="str">
            <v>Watsonville-Salinas 60</v>
          </cell>
          <cell r="E261" t="str">
            <v>Watsonville-Salinas 60kV</v>
          </cell>
          <cell r="I261" t="str">
            <v>Watsonville-Salinas 60kV line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</row>
        <row r="262">
          <cell r="D262" t="str">
            <v>Waukena - Corcoran PV</v>
          </cell>
          <cell r="E262" t="str">
            <v>Waukena-Corcoran PV</v>
          </cell>
          <cell r="I262" t="str">
            <v>Waukena-Corcoran PV 115kV line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</row>
        <row r="263">
          <cell r="D263" t="str">
            <v>Weber #1 60Kv</v>
          </cell>
          <cell r="E263" t="str">
            <v>Weber #1-60kV</v>
          </cell>
          <cell r="I263" t="str">
            <v>Weber #1-60kV line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</row>
        <row r="264">
          <cell r="D264" t="str">
            <v>Weber - French Camp #1 60</v>
          </cell>
          <cell r="E264" t="str">
            <v>Weber-French Camp #1-60kV</v>
          </cell>
          <cell r="I264" t="str">
            <v>Weber-French Camp #1-60kV line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</row>
        <row r="265">
          <cell r="D265" t="str">
            <v>Weber - French Camp 60</v>
          </cell>
          <cell r="E265" t="str">
            <v>Weber-French Camp 60kV</v>
          </cell>
          <cell r="H265" t="str">
            <v>Need to verify it's not the #2 line.</v>
          </cell>
          <cell r="I265" t="str">
            <v>Weber-French Camp #1-60kV line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</row>
        <row r="266">
          <cell r="D266" t="str">
            <v>Weedpatch-Wellfield 70kV</v>
          </cell>
          <cell r="E266" t="str">
            <v>Weedpatch-Wellfield 70kV</v>
          </cell>
          <cell r="I266" t="str">
            <v>Weedpatch-Wellfield 70kV line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  <cell r="O266" t="e">
            <v>#REF!</v>
          </cell>
          <cell r="P266" t="e">
            <v>#REF!</v>
          </cell>
        </row>
        <row r="267">
          <cell r="D267" t="str">
            <v>Westinghouse 60 tap</v>
          </cell>
          <cell r="E267" t="str">
            <v>Westinghouse 60kV tap</v>
          </cell>
          <cell r="I267" t="str">
            <v>Westinghouse 60kV tap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  <cell r="O267" t="e">
            <v>#REF!</v>
          </cell>
          <cell r="P267" t="e">
            <v>#REF!</v>
          </cell>
        </row>
        <row r="268">
          <cell r="D268" t="str">
            <v>WESTPARK-MAGUNDEN 115KV</v>
          </cell>
          <cell r="E268" t="str">
            <v>Westpark-Magunden 115kV</v>
          </cell>
          <cell r="I268" t="str">
            <v>Westpark-Magunden 115kV line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  <cell r="O268" t="e">
            <v>#REF!</v>
          </cell>
          <cell r="P268" t="e">
            <v>#REF!</v>
          </cell>
        </row>
        <row r="269">
          <cell r="D269" t="str">
            <v>Westpark-Magunden 115kV</v>
          </cell>
          <cell r="E269" t="str">
            <v>Westpark-Magunden 115kV</v>
          </cell>
          <cell r="I269" t="str">
            <v>Westpark-Magunden 115kV line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  <cell r="O269" t="e">
            <v>#REF!</v>
          </cell>
          <cell r="P269" t="e">
            <v>#REF!</v>
          </cell>
        </row>
        <row r="270">
          <cell r="D270" t="str">
            <v>Wheeler Ridge - Adobe SW STA 115 kV</v>
          </cell>
          <cell r="E270" t="str">
            <v>Wheeler Ridge-Adobe SW STA 115kV</v>
          </cell>
          <cell r="I270" t="str">
            <v>Wheeler Ridge-Adobe SW STA 115kV line</v>
          </cell>
          <cell r="J270" t="e">
            <v>#REF!</v>
          </cell>
          <cell r="K270" t="e">
            <v>#REF!</v>
          </cell>
          <cell r="L270" t="e">
            <v>#REF!</v>
          </cell>
          <cell r="M270" t="e">
            <v>#REF!</v>
          </cell>
          <cell r="N270" t="e">
            <v>#REF!</v>
          </cell>
          <cell r="O270" t="e">
            <v>#REF!</v>
          </cell>
          <cell r="P270" t="e">
            <v>#REF!</v>
          </cell>
        </row>
        <row r="271">
          <cell r="D271" t="str">
            <v>Willow Pass - Contra Costa 60kV</v>
          </cell>
          <cell r="E271" t="str">
            <v>Willow Pass-Contra Costa 60kV</v>
          </cell>
          <cell r="I271" t="str">
            <v>Willow Pass-Contra Costa-60kV line</v>
          </cell>
          <cell r="J271" t="e">
            <v>#REF!</v>
          </cell>
          <cell r="K271" t="e">
            <v>#REF!</v>
          </cell>
          <cell r="L271" t="e">
            <v>#REF!</v>
          </cell>
          <cell r="M271" t="e">
            <v>#REF!</v>
          </cell>
          <cell r="N271" t="e">
            <v>#REF!</v>
          </cell>
          <cell r="O271" t="e">
            <v>#REF!</v>
          </cell>
          <cell r="P271" t="e">
            <v>#REF!</v>
          </cell>
        </row>
        <row r="272">
          <cell r="D272" t="str">
            <v>Woodbridge 60kV tap</v>
          </cell>
          <cell r="E272" t="str">
            <v>Woodbridge 60kV tap</v>
          </cell>
          <cell r="I272" t="str">
            <v>Woodbridge 60kV tap</v>
          </cell>
          <cell r="J272" t="e">
            <v>#REF!</v>
          </cell>
          <cell r="K272" t="e">
            <v>#REF!</v>
          </cell>
          <cell r="L272" t="e">
            <v>#REF!</v>
          </cell>
          <cell r="M272" t="e">
            <v>#REF!</v>
          </cell>
          <cell r="N272" t="e">
            <v>#REF!</v>
          </cell>
          <cell r="O272" t="e">
            <v>#REF!</v>
          </cell>
          <cell r="P272" t="e">
            <v>#REF!</v>
          </cell>
        </row>
        <row r="273">
          <cell r="D273" t="str">
            <v>Yuba City Co-Gen 60 tap</v>
          </cell>
          <cell r="E273" t="str">
            <v>Yuba City Co-Gen 60kV tap</v>
          </cell>
          <cell r="I273" t="str">
            <v>Yuba City Cogen 60kV tap</v>
          </cell>
          <cell r="J273" t="e">
            <v>#REF!</v>
          </cell>
          <cell r="K273" t="e">
            <v>#REF!</v>
          </cell>
          <cell r="L273" t="e">
            <v>#REF!</v>
          </cell>
          <cell r="M273" t="e">
            <v>#REF!</v>
          </cell>
          <cell r="N273" t="e">
            <v>#REF!</v>
          </cell>
          <cell r="O273" t="e">
            <v>#REF!</v>
          </cell>
          <cell r="P273" t="e">
            <v>#REF!</v>
          </cell>
        </row>
        <row r="274">
          <cell r="D274" t="str">
            <v>Yuba City Co-Gen 60KV Tap to Pease-Harter 60KV</v>
          </cell>
          <cell r="E274" t="str">
            <v>Yuba City Co-Gen 60kV tap</v>
          </cell>
          <cell r="I274" t="str">
            <v>Yuba City Cogen 60kV tap</v>
          </cell>
          <cell r="J274" t="e">
            <v>#REF!</v>
          </cell>
          <cell r="K274" t="e">
            <v>#REF!</v>
          </cell>
          <cell r="L274" t="e">
            <v>#REF!</v>
          </cell>
          <cell r="M274" t="e">
            <v>#REF!</v>
          </cell>
          <cell r="N274" t="e">
            <v>#REF!</v>
          </cell>
          <cell r="O274" t="e">
            <v>#REF!</v>
          </cell>
          <cell r="P274" t="e">
            <v>#REF!</v>
          </cell>
        </row>
        <row r="275">
          <cell r="D275" t="str">
            <v>Zond Wind 60 kV tap</v>
          </cell>
          <cell r="E275" t="str">
            <v>Zond Wind 60kV tap</v>
          </cell>
          <cell r="I275" t="str">
            <v>Zond Wind 60kV tap</v>
          </cell>
          <cell r="J275" t="e">
            <v>#REF!</v>
          </cell>
          <cell r="K275" t="e">
            <v>#REF!</v>
          </cell>
          <cell r="L275" t="e">
            <v>#REF!</v>
          </cell>
          <cell r="M275" t="e">
            <v>#REF!</v>
          </cell>
          <cell r="N275" t="e">
            <v>#REF!</v>
          </cell>
          <cell r="O275" t="e">
            <v>#REF!</v>
          </cell>
          <cell r="P275" t="e">
            <v>#REF!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4">
          <cell r="D4" t="str">
            <v>SAPFunc</v>
          </cell>
          <cell r="E4" t="str">
            <v>SubNameMaint</v>
          </cell>
          <cell r="F4" t="str">
            <v>MaintWorkCenter</v>
          </cell>
          <cell r="G4" t="str">
            <v>SubMaintHQ</v>
          </cell>
          <cell r="H4" t="str">
            <v>PlannerGroup</v>
          </cell>
          <cell r="I4" t="str">
            <v>Notes</v>
          </cell>
        </row>
        <row r="5">
          <cell r="D5" t="str">
            <v>ETS.10.16515</v>
          </cell>
          <cell r="E5" t="str">
            <v>7TH STANDARD SUB</v>
          </cell>
          <cell r="F5" t="str">
            <v>BKRSFLD</v>
          </cell>
          <cell r="G5" t="str">
            <v xml:space="preserve"> BAKERSFIELD HQ</v>
          </cell>
          <cell r="H5" t="str">
            <v>DS1</v>
          </cell>
        </row>
        <row r="6">
          <cell r="D6" t="str">
            <v>ETS.12.12002</v>
          </cell>
          <cell r="E6" t="str">
            <v>ACTON SUB</v>
          </cell>
          <cell r="F6" t="str">
            <v>MARTIN</v>
          </cell>
          <cell r="G6" t="str">
            <v xml:space="preserve"> MARTIN HQ</v>
          </cell>
          <cell r="H6" t="str">
            <v>DS1</v>
          </cell>
        </row>
        <row r="7">
          <cell r="D7" t="str">
            <v>ETS.10.16765</v>
          </cell>
          <cell r="E7" t="str">
            <v>ADOBE SW STA</v>
          </cell>
          <cell r="F7" t="str">
            <v>BKRSFLD</v>
          </cell>
          <cell r="G7" t="str">
            <v xml:space="preserve"> BAKERSFIELD HQ</v>
          </cell>
          <cell r="H7" t="str">
            <v>TS1</v>
          </cell>
        </row>
        <row r="8">
          <cell r="D8" t="str">
            <v>ETS.07.13225</v>
          </cell>
          <cell r="E8" t="str">
            <v>AG WISHON PH</v>
          </cell>
          <cell r="F8" t="str">
            <v>FRESNO</v>
          </cell>
          <cell r="G8" t="str">
            <v xml:space="preserve"> FRESNO HQ</v>
          </cell>
          <cell r="H8" t="str">
            <v>TS1</v>
          </cell>
        </row>
        <row r="9">
          <cell r="D9" t="str">
            <v>ETS.07.16495</v>
          </cell>
          <cell r="E9" t="str">
            <v>AIRWAYS SUB</v>
          </cell>
          <cell r="F9" t="str">
            <v>FRESNO</v>
          </cell>
          <cell r="G9" t="str">
            <v xml:space="preserve"> FRESNO HQ</v>
          </cell>
          <cell r="H9" t="str">
            <v>DS1</v>
          </cell>
        </row>
        <row r="10">
          <cell r="D10" t="str">
            <v>ETS.22.12013</v>
          </cell>
          <cell r="E10" t="str">
            <v>ALHAMBRA SUB</v>
          </cell>
          <cell r="F10" t="str">
            <v>CONCORD</v>
          </cell>
          <cell r="G10" t="str">
            <v xml:space="preserve"> CONCORD HQ</v>
          </cell>
          <cell r="H10" t="str">
            <v>DS1</v>
          </cell>
        </row>
        <row r="11">
          <cell r="D11" t="str">
            <v>ETS.19.12014</v>
          </cell>
          <cell r="E11" t="str">
            <v>ALLEGHANY SUB</v>
          </cell>
          <cell r="F11" t="str">
            <v>TABLEMTN</v>
          </cell>
          <cell r="G11" t="str">
            <v xml:space="preserve"> TABLE MOUNTAIN HQ</v>
          </cell>
          <cell r="H11" t="str">
            <v>DS1</v>
          </cell>
        </row>
        <row r="12">
          <cell r="D12" t="str">
            <v>ETS.03.12015</v>
          </cell>
          <cell r="E12" t="str">
            <v>ALMADEN SUB</v>
          </cell>
          <cell r="F12" t="str">
            <v>CUPRTINO</v>
          </cell>
          <cell r="G12" t="str">
            <v xml:space="preserve"> CUPERTINO HQ</v>
          </cell>
          <cell r="H12" t="str">
            <v>DS1</v>
          </cell>
        </row>
        <row r="13">
          <cell r="D13" t="str">
            <v>ETS.08.12016</v>
          </cell>
          <cell r="E13" t="str">
            <v>ALPAUGH SUB</v>
          </cell>
          <cell r="F13" t="str">
            <v>GATES</v>
          </cell>
          <cell r="G13" t="str">
            <v xml:space="preserve"> GATES HQ</v>
          </cell>
          <cell r="H13" t="str">
            <v>DS1</v>
          </cell>
        </row>
        <row r="14">
          <cell r="D14" t="str">
            <v>ETS.18.13501</v>
          </cell>
          <cell r="E14" t="str">
            <v>ALPINE SUB</v>
          </cell>
          <cell r="F14" t="str">
            <v>STOCKTON</v>
          </cell>
          <cell r="G14" t="str">
            <v xml:space="preserve"> STOCKTON HQ</v>
          </cell>
          <cell r="H14" t="str">
            <v>DS1</v>
          </cell>
        </row>
        <row r="15">
          <cell r="D15" t="str">
            <v>ETS.04.16565</v>
          </cell>
          <cell r="E15" t="str">
            <v>ALTA PH</v>
          </cell>
          <cell r="F15" t="str">
            <v>DELMAR</v>
          </cell>
          <cell r="G15" t="str">
            <v xml:space="preserve"> DEL MAR HQ</v>
          </cell>
          <cell r="H15" t="str">
            <v>NA</v>
          </cell>
        </row>
        <row r="16">
          <cell r="D16" t="str">
            <v>ETS.26.12017</v>
          </cell>
          <cell r="E16" t="str">
            <v>ALTAMONT SUB</v>
          </cell>
          <cell r="F16" t="str">
            <v>TESLA</v>
          </cell>
          <cell r="G16" t="str">
            <v xml:space="preserve"> TESLA HQ</v>
          </cell>
          <cell r="H16" t="str">
            <v>DS1</v>
          </cell>
        </row>
        <row r="17">
          <cell r="D17" t="str">
            <v>ETS.13.12018</v>
          </cell>
          <cell r="E17" t="str">
            <v>ALTO SUB</v>
          </cell>
          <cell r="F17" t="str">
            <v>MCMAUDE</v>
          </cell>
          <cell r="G17" t="str">
            <v xml:space="preserve"> MCMAUDE HQ</v>
          </cell>
          <cell r="H17" t="str">
            <v>DS1</v>
          </cell>
        </row>
        <row r="18">
          <cell r="D18" t="str">
            <v>ETS.03.16040</v>
          </cell>
          <cell r="E18" t="str">
            <v>AMES DIST SUB</v>
          </cell>
          <cell r="F18" t="str">
            <v>CUPRTINO</v>
          </cell>
          <cell r="G18" t="str">
            <v xml:space="preserve"> CUPERTINO HQ</v>
          </cell>
          <cell r="H18" t="str">
            <v>DS1</v>
          </cell>
        </row>
        <row r="19">
          <cell r="D19" t="str">
            <v>ETS.03.12022</v>
          </cell>
          <cell r="E19" t="str">
            <v>AMES TRANS SUB</v>
          </cell>
          <cell r="F19" t="str">
            <v>CUPRTINO</v>
          </cell>
          <cell r="G19" t="str">
            <v xml:space="preserve"> CUPERTINO HQ</v>
          </cell>
          <cell r="H19" t="str">
            <v>TS1</v>
          </cell>
        </row>
        <row r="20">
          <cell r="D20" t="str">
            <v>ETS.02.12024</v>
          </cell>
          <cell r="E20" t="str">
            <v>ANDERSON SUB</v>
          </cell>
          <cell r="F20" t="str">
            <v>COTTONWD</v>
          </cell>
          <cell r="G20" t="str">
            <v xml:space="preserve"> COTTONWOOD HQ</v>
          </cell>
          <cell r="H20" t="str">
            <v>DS1</v>
          </cell>
        </row>
        <row r="21">
          <cell r="D21" t="str">
            <v>ETS.08.12025</v>
          </cell>
          <cell r="E21" t="str">
            <v>ANGIOLA SUB</v>
          </cell>
          <cell r="F21" t="str">
            <v>GATES</v>
          </cell>
          <cell r="G21" t="str">
            <v xml:space="preserve"> GATES HQ</v>
          </cell>
          <cell r="H21" t="str">
            <v>DS1</v>
          </cell>
        </row>
        <row r="22">
          <cell r="D22" t="str">
            <v>ETS.19.12026</v>
          </cell>
          <cell r="E22" t="str">
            <v>ANITA SUB</v>
          </cell>
          <cell r="F22" t="str">
            <v>TABLEMTN</v>
          </cell>
          <cell r="G22" t="str">
            <v xml:space="preserve"> TABLE MOUNTAIN HQ</v>
          </cell>
          <cell r="H22" t="str">
            <v>DS1</v>
          </cell>
        </row>
        <row r="23">
          <cell r="D23" t="str">
            <v>ETS.20.12027</v>
          </cell>
          <cell r="E23" t="str">
            <v>ANNAPOLIS SUB</v>
          </cell>
          <cell r="F23" t="str">
            <v>UKIAH</v>
          </cell>
          <cell r="G23" t="str">
            <v xml:space="preserve"> UKIAH HQ</v>
          </cell>
          <cell r="H23" t="str">
            <v>DS1</v>
          </cell>
        </row>
        <row r="24">
          <cell r="D24" t="str">
            <v>ETS.10.12028</v>
          </cell>
          <cell r="E24" t="str">
            <v>ANTELOPE SUB</v>
          </cell>
          <cell r="F24" t="str">
            <v>BKRSFLD</v>
          </cell>
          <cell r="G24" t="str">
            <v xml:space="preserve"> BAKERSFIELD HQ</v>
          </cell>
          <cell r="H24" t="str">
            <v>DS1</v>
          </cell>
        </row>
        <row r="25">
          <cell r="D25" t="str">
            <v>ETS.22.12029</v>
          </cell>
          <cell r="E25" t="str">
            <v>ANTIOCH SUB</v>
          </cell>
          <cell r="F25" t="str">
            <v>CONCORD</v>
          </cell>
          <cell r="G25" t="str">
            <v xml:space="preserve"> CONCORD HQ</v>
          </cell>
          <cell r="H25" t="str">
            <v>DS1</v>
          </cell>
        </row>
        <row r="26">
          <cell r="D26" t="str">
            <v>ETS.02.12030</v>
          </cell>
          <cell r="E26" t="str">
            <v>ANTLER SUB</v>
          </cell>
          <cell r="F26" t="str">
            <v>COTTONWD</v>
          </cell>
          <cell r="G26" t="str">
            <v xml:space="preserve"> COTTONWOOD HQ</v>
          </cell>
          <cell r="H26" t="str">
            <v>DS1</v>
          </cell>
        </row>
        <row r="27">
          <cell r="D27" t="str">
            <v>ETS.15.13839</v>
          </cell>
          <cell r="E27" t="str">
            <v>ANZAR JCT</v>
          </cell>
          <cell r="F27" t="str">
            <v>MOSSLNDG</v>
          </cell>
          <cell r="G27" t="str">
            <v xml:space="preserve"> MOSS LANDING HQ</v>
          </cell>
          <cell r="H27" t="str">
            <v>TS1</v>
          </cell>
        </row>
        <row r="28">
          <cell r="D28" t="str">
            <v>ETS.04.12031</v>
          </cell>
          <cell r="E28" t="str">
            <v>APPLE HILL SUB</v>
          </cell>
          <cell r="F28" t="str">
            <v>DELMAR</v>
          </cell>
          <cell r="G28" t="str">
            <v xml:space="preserve"> DEL MAR HQ</v>
          </cell>
          <cell r="H28" t="str">
            <v>DS1</v>
          </cell>
        </row>
        <row r="29">
          <cell r="D29" t="str">
            <v>ETS.03.15618</v>
          </cell>
          <cell r="E29" t="str">
            <v>APPLIED MATERIALS SW STA</v>
          </cell>
          <cell r="F29" t="str">
            <v>CUPRTINO</v>
          </cell>
          <cell r="G29" t="str">
            <v xml:space="preserve"> CUPERTINO HQ</v>
          </cell>
          <cell r="H29" t="str">
            <v>TS1</v>
          </cell>
        </row>
        <row r="30">
          <cell r="D30" t="str">
            <v>ETS.15.13503</v>
          </cell>
          <cell r="E30" t="str">
            <v>ARANA SUB</v>
          </cell>
          <cell r="F30" t="str">
            <v>MOSSLNDG</v>
          </cell>
          <cell r="G30" t="str">
            <v xml:space="preserve"> MOSS LANDING HQ</v>
          </cell>
          <cell r="H30" t="str">
            <v>DS1</v>
          </cell>
        </row>
        <row r="31">
          <cell r="D31" t="str">
            <v>ETS.21.12032</v>
          </cell>
          <cell r="E31" t="str">
            <v>ARBUCKLE SUB</v>
          </cell>
          <cell r="F31" t="str">
            <v>VACADXON</v>
          </cell>
          <cell r="G31" t="str">
            <v xml:space="preserve"> VACA DIXON HQ</v>
          </cell>
          <cell r="H31" t="str">
            <v>DS1</v>
          </cell>
        </row>
        <row r="32">
          <cell r="D32" t="str">
            <v>ETS.06.12034</v>
          </cell>
          <cell r="E32" t="str">
            <v>ARCATA SUB</v>
          </cell>
          <cell r="F32" t="str">
            <v>EUREKA</v>
          </cell>
          <cell r="G32" t="str">
            <v xml:space="preserve"> EUREKA HQ</v>
          </cell>
          <cell r="H32" t="str">
            <v>DS1</v>
          </cell>
        </row>
        <row r="33">
          <cell r="D33" t="str">
            <v>ETS.08.10038</v>
          </cell>
          <cell r="E33" t="str">
            <v>ARCO SUB</v>
          </cell>
          <cell r="F33" t="str">
            <v>GATES</v>
          </cell>
          <cell r="G33" t="str">
            <v xml:space="preserve"> GATES HQ</v>
          </cell>
          <cell r="H33" t="str">
            <v>TS1</v>
          </cell>
        </row>
        <row r="34">
          <cell r="D34" t="str">
            <v>ETS.23.13504</v>
          </cell>
          <cell r="E34" t="str">
            <v>ARLINGTON SUB</v>
          </cell>
          <cell r="F34" t="str">
            <v>OAKPORT</v>
          </cell>
          <cell r="G34" t="str">
            <v xml:space="preserve"> OAKPORT HQ</v>
          </cell>
          <cell r="H34" t="str">
            <v>DS1</v>
          </cell>
        </row>
        <row r="35">
          <cell r="D35" t="str">
            <v>ETS.08.12037</v>
          </cell>
          <cell r="E35" t="str">
            <v>ARMSTRONG SW STA</v>
          </cell>
          <cell r="F35" t="str">
            <v>GATES</v>
          </cell>
          <cell r="G35" t="str">
            <v xml:space="preserve"> GATES HQ</v>
          </cell>
          <cell r="H35" t="str">
            <v>TS1</v>
          </cell>
        </row>
        <row r="36">
          <cell r="D36" t="str">
            <v>ETS.10.12039</v>
          </cell>
          <cell r="E36" t="str">
            <v>ARVIN SUB</v>
          </cell>
          <cell r="F36" t="str">
            <v>BKRSFLD</v>
          </cell>
          <cell r="G36" t="str">
            <v xml:space="preserve"> BAKERSFIELD HQ</v>
          </cell>
          <cell r="H36" t="str">
            <v>DS1</v>
          </cell>
        </row>
        <row r="37">
          <cell r="D37" t="str">
            <v>ETS.07.10039</v>
          </cell>
          <cell r="E37" t="str">
            <v>ASHLAN AVE SUB</v>
          </cell>
          <cell r="F37" t="str">
            <v>FRESNO</v>
          </cell>
          <cell r="G37" t="str">
            <v xml:space="preserve"> FRESNO HQ</v>
          </cell>
          <cell r="H37" t="str">
            <v>DS1</v>
          </cell>
        </row>
        <row r="38">
          <cell r="D38" t="str">
            <v>ETS.17.12044</v>
          </cell>
          <cell r="E38" t="str">
            <v>ATASCADERO SUB</v>
          </cell>
          <cell r="F38" t="str">
            <v>PISMOBCH</v>
          </cell>
          <cell r="G38" t="str">
            <v xml:space="preserve"> PISMO BEACH HQ</v>
          </cell>
          <cell r="H38" t="str">
            <v>DS1</v>
          </cell>
        </row>
        <row r="39">
          <cell r="D39" t="str">
            <v>ETS.04.10040</v>
          </cell>
          <cell r="E39" t="str">
            <v>ATLANTIC SUB</v>
          </cell>
          <cell r="F39" t="str">
            <v>DELMAR</v>
          </cell>
          <cell r="G39" t="str">
            <v xml:space="preserve"> DEL MAR HQ</v>
          </cell>
          <cell r="H39" t="str">
            <v>TS1</v>
          </cell>
        </row>
        <row r="40">
          <cell r="D40" t="str">
            <v>ETS.14.12045</v>
          </cell>
          <cell r="E40" t="str">
            <v>ATWATER SUB</v>
          </cell>
          <cell r="F40" t="str">
            <v>MERCED</v>
          </cell>
          <cell r="G40" t="str">
            <v xml:space="preserve"> MERCED HQ</v>
          </cell>
          <cell r="H40" t="str">
            <v>DS1</v>
          </cell>
        </row>
        <row r="41">
          <cell r="D41" t="str">
            <v>ETS.07.12046</v>
          </cell>
          <cell r="E41" t="str">
            <v>AUBERRY SUB</v>
          </cell>
          <cell r="F41" t="str">
            <v>FRESNO</v>
          </cell>
          <cell r="G41" t="str">
            <v xml:space="preserve"> FRESNO HQ</v>
          </cell>
          <cell r="H41" t="str">
            <v>DS1</v>
          </cell>
        </row>
        <row r="42">
          <cell r="D42" t="str">
            <v>ETS.04.13506</v>
          </cell>
          <cell r="E42" t="str">
            <v>AUBURN SUB</v>
          </cell>
          <cell r="F42" t="str">
            <v>DELMAR</v>
          </cell>
          <cell r="G42" t="str">
            <v xml:space="preserve"> DEL MAR HQ</v>
          </cell>
          <cell r="H42" t="str">
            <v>DS1</v>
          </cell>
        </row>
        <row r="43">
          <cell r="D43" t="str">
            <v>ETS.18.12048</v>
          </cell>
          <cell r="E43" t="str">
            <v>AVENA SUB</v>
          </cell>
          <cell r="F43" t="str">
            <v>STOCKTON</v>
          </cell>
          <cell r="G43" t="str">
            <v xml:space="preserve"> STOCKTON HQ</v>
          </cell>
          <cell r="H43" t="str">
            <v>DS1</v>
          </cell>
        </row>
        <row r="44">
          <cell r="D44" t="str">
            <v>ETS.08.13914</v>
          </cell>
          <cell r="E44" t="str">
            <v>AVENAL SUB</v>
          </cell>
          <cell r="F44" t="str">
            <v>GATES</v>
          </cell>
          <cell r="G44" t="str">
            <v xml:space="preserve"> GATES HQ</v>
          </cell>
          <cell r="H44" t="str">
            <v>DS1</v>
          </cell>
        </row>
        <row r="45">
          <cell r="D45" t="str">
            <v>ETS.22.13511</v>
          </cell>
          <cell r="E45" t="str">
            <v>BABEL SUB</v>
          </cell>
          <cell r="F45" t="str">
            <v>CONCORD</v>
          </cell>
          <cell r="G45" t="str">
            <v xml:space="preserve"> CONCORD HQ</v>
          </cell>
          <cell r="H45" t="str">
            <v>DS1</v>
          </cell>
        </row>
        <row r="46">
          <cell r="D46" t="str">
            <v>ETS.13.10041</v>
          </cell>
          <cell r="E46" t="str">
            <v>BAHIA SUB</v>
          </cell>
          <cell r="F46" t="str">
            <v>MCMAUDE</v>
          </cell>
          <cell r="G46" t="str">
            <v xml:space="preserve"> MCMAUDE HQ</v>
          </cell>
          <cell r="H46" t="str">
            <v>DS1</v>
          </cell>
        </row>
        <row r="47">
          <cell r="D47" t="str">
            <v>ETS.16.12053</v>
          </cell>
          <cell r="E47" t="str">
            <v>BAIR SUB</v>
          </cell>
          <cell r="F47" t="str">
            <v>SNCARLOS</v>
          </cell>
          <cell r="G47" t="str">
            <v xml:space="preserve"> SAN CARLOS HQ</v>
          </cell>
          <cell r="H47" t="str">
            <v>TS1</v>
          </cell>
        </row>
        <row r="48">
          <cell r="D48" t="str">
            <v>ETS.10.12054</v>
          </cell>
          <cell r="E48" t="str">
            <v>BAKERSFIELD SUB</v>
          </cell>
          <cell r="F48" t="str">
            <v>BKRSFLD</v>
          </cell>
          <cell r="G48" t="str">
            <v xml:space="preserve"> BAKERSFIELD HQ</v>
          </cell>
          <cell r="H48" t="str">
            <v>DS1</v>
          </cell>
        </row>
        <row r="49">
          <cell r="D49" t="str">
            <v>ETS.07.16490</v>
          </cell>
          <cell r="E49" t="str">
            <v>BALCH #1 PH</v>
          </cell>
          <cell r="F49" t="str">
            <v>FRESNO</v>
          </cell>
          <cell r="G49" t="str">
            <v xml:space="preserve"> FRESNO HQ</v>
          </cell>
          <cell r="H49" t="str">
            <v>TS1</v>
          </cell>
        </row>
        <row r="50">
          <cell r="D50" t="str">
            <v>ETS.07.16320</v>
          </cell>
          <cell r="E50" t="str">
            <v>BALCH #2 PH</v>
          </cell>
          <cell r="F50" t="str">
            <v>FRESNO</v>
          </cell>
          <cell r="G50" t="str">
            <v xml:space="preserve"> FRESNO HQ</v>
          </cell>
          <cell r="H50" t="str">
            <v>TS1</v>
          </cell>
        </row>
        <row r="51">
          <cell r="D51" t="str">
            <v>ETS.22.12055</v>
          </cell>
          <cell r="E51" t="str">
            <v>BALFOUR SUB</v>
          </cell>
          <cell r="F51" t="str">
            <v>CONCORD</v>
          </cell>
          <cell r="G51" t="str">
            <v xml:space="preserve"> CONCORD HQ</v>
          </cell>
          <cell r="H51" t="str">
            <v>DS1</v>
          </cell>
        </row>
        <row r="52">
          <cell r="D52" t="str">
            <v>ETS.23.13512</v>
          </cell>
          <cell r="E52" t="str">
            <v>BANCROFT SUB</v>
          </cell>
          <cell r="F52" t="str">
            <v>OAKPORT</v>
          </cell>
          <cell r="G52" t="str">
            <v xml:space="preserve"> OAKPORT HQ</v>
          </cell>
          <cell r="H52" t="str">
            <v>DS1</v>
          </cell>
        </row>
        <row r="53">
          <cell r="D53" t="str">
            <v>ETS.19.12056</v>
          </cell>
          <cell r="E53" t="str">
            <v>BANGOR SUB</v>
          </cell>
          <cell r="F53" t="str">
            <v>TABLEMTN</v>
          </cell>
          <cell r="G53" t="str">
            <v xml:space="preserve"> TABLE MOUNTAIN HQ</v>
          </cell>
          <cell r="H53" t="str">
            <v>DS1</v>
          </cell>
        </row>
        <row r="54">
          <cell r="D54" t="str">
            <v>ETS.12.12057</v>
          </cell>
          <cell r="E54" t="str">
            <v>BANK OF AMERICA SUB</v>
          </cell>
          <cell r="F54" t="str">
            <v>MARTIN</v>
          </cell>
          <cell r="G54" t="str">
            <v xml:space="preserve"> MARTIN HQ</v>
          </cell>
          <cell r="H54" t="str">
            <v>DS1</v>
          </cell>
        </row>
        <row r="55">
          <cell r="D55" t="str">
            <v>ETS.26.16410</v>
          </cell>
          <cell r="E55" t="str">
            <v>BANTA SUB</v>
          </cell>
          <cell r="F55" t="str">
            <v>TESLA</v>
          </cell>
          <cell r="G55" t="str">
            <v xml:space="preserve"> TESLA HQ</v>
          </cell>
          <cell r="H55" t="str">
            <v>DS1</v>
          </cell>
        </row>
        <row r="56">
          <cell r="D56" t="str">
            <v>ETS.23.13513</v>
          </cell>
          <cell r="E56" t="str">
            <v>BARRETT SUB</v>
          </cell>
          <cell r="F56" t="str">
            <v>OAKPORT</v>
          </cell>
          <cell r="G56" t="str">
            <v xml:space="preserve"> OAKPORT HQ</v>
          </cell>
          <cell r="H56" t="str">
            <v>DS1</v>
          </cell>
        </row>
        <row r="57">
          <cell r="D57" t="str">
            <v>ETS.04.12063</v>
          </cell>
          <cell r="E57" t="str">
            <v>BARRY SUB</v>
          </cell>
          <cell r="F57" t="str">
            <v>DELMAR</v>
          </cell>
          <cell r="G57" t="str">
            <v xml:space="preserve"> DEL MAR HQ</v>
          </cell>
          <cell r="H57" t="str">
            <v>DS1</v>
          </cell>
        </row>
        <row r="58">
          <cell r="D58" t="str">
            <v>ETS.07.12064</v>
          </cell>
          <cell r="E58" t="str">
            <v>BARTON SUB</v>
          </cell>
          <cell r="F58" t="str">
            <v>FRESNO</v>
          </cell>
          <cell r="G58" t="str">
            <v xml:space="preserve"> FRESNO HQ</v>
          </cell>
          <cell r="H58" t="str">
            <v>DS1</v>
          </cell>
        </row>
        <row r="59">
          <cell r="D59" t="str">
            <v>ETS.13.12065</v>
          </cell>
          <cell r="E59" t="str">
            <v>BASALT SUB</v>
          </cell>
          <cell r="F59" t="str">
            <v>MCMAUDE</v>
          </cell>
          <cell r="G59" t="str">
            <v xml:space="preserve"> MCMAUDE HQ</v>
          </cell>
          <cell r="H59" t="str">
            <v>DS1</v>
          </cell>
        </row>
        <row r="60">
          <cell r="D60" t="str">
            <v>ETS.21.12066</v>
          </cell>
          <cell r="E60" t="str">
            <v>BATAVIA SUB</v>
          </cell>
          <cell r="F60" t="str">
            <v>VACADXON</v>
          </cell>
          <cell r="G60" t="str">
            <v xml:space="preserve"> VACA DIXON HQ</v>
          </cell>
          <cell r="H60" t="str">
            <v>DS1</v>
          </cell>
        </row>
        <row r="61">
          <cell r="D61" t="str">
            <v>ETS.16.12067</v>
          </cell>
          <cell r="E61" t="str">
            <v>BAY MEADOWS SUB</v>
          </cell>
          <cell r="F61" t="str">
            <v>SNCARLOS</v>
          </cell>
          <cell r="G61" t="str">
            <v xml:space="preserve"> SAN CARLOS HQ</v>
          </cell>
          <cell r="H61" t="str">
            <v>DS1</v>
          </cell>
        </row>
        <row r="62">
          <cell r="D62" t="str">
            <v>ETS.17.12069</v>
          </cell>
          <cell r="E62" t="str">
            <v>BAYWOOD SUB</v>
          </cell>
          <cell r="F62" t="str">
            <v>PISMOBCH</v>
          </cell>
          <cell r="G62" t="str">
            <v xml:space="preserve"> PISMO BEACH HQ</v>
          </cell>
          <cell r="H62" t="str">
            <v>DS1</v>
          </cell>
        </row>
        <row r="63">
          <cell r="D63" t="str">
            <v>ETS.12.12071</v>
          </cell>
          <cell r="E63" t="str">
            <v>BEACH ST</v>
          </cell>
          <cell r="F63" t="str">
            <v>MARTIN</v>
          </cell>
          <cell r="G63" t="str">
            <v xml:space="preserve"> MARTIN HQ</v>
          </cell>
          <cell r="H63" t="str">
            <v>DS1</v>
          </cell>
        </row>
        <row r="64">
          <cell r="D64" t="str">
            <v>ETS.14.12073</v>
          </cell>
          <cell r="E64" t="str">
            <v>BEAR VALLEY SUB</v>
          </cell>
          <cell r="F64" t="str">
            <v>MERCED</v>
          </cell>
          <cell r="G64" t="str">
            <v xml:space="preserve"> MERCED HQ</v>
          </cell>
          <cell r="H64" t="str">
            <v>DS1</v>
          </cell>
        </row>
        <row r="65">
          <cell r="D65" t="str">
            <v>ETS.23.13516</v>
          </cell>
          <cell r="E65" t="str">
            <v>BECK SUB</v>
          </cell>
          <cell r="F65" t="str">
            <v>OAKPORT</v>
          </cell>
          <cell r="G65" t="str">
            <v xml:space="preserve"> OAKPORT HQ</v>
          </cell>
          <cell r="H65" t="str">
            <v>DS1</v>
          </cell>
        </row>
        <row r="66">
          <cell r="D66" t="str">
            <v>ETS.19.16605</v>
          </cell>
          <cell r="E66" t="str">
            <v>BELDEN PH</v>
          </cell>
          <cell r="F66" t="str">
            <v>TABLEMTN</v>
          </cell>
          <cell r="G66" t="str">
            <v xml:space="preserve"> TABLE MOUNTAIN HQ</v>
          </cell>
          <cell r="H66" t="str">
            <v>NA</v>
          </cell>
        </row>
        <row r="67">
          <cell r="D67" t="str">
            <v>ETS.04.12076</v>
          </cell>
          <cell r="E67" t="str">
            <v>BELL SUB</v>
          </cell>
          <cell r="F67" t="str">
            <v>DELMAR</v>
          </cell>
          <cell r="G67" t="str">
            <v xml:space="preserve"> DEL MAR HQ</v>
          </cell>
          <cell r="H67" t="str">
            <v>DS1</v>
          </cell>
        </row>
        <row r="68">
          <cell r="D68" t="str">
            <v>ETS.16.12079</v>
          </cell>
          <cell r="E68" t="str">
            <v>BELLE HAVEN SUB</v>
          </cell>
          <cell r="F68" t="str">
            <v>SNCARLOS</v>
          </cell>
          <cell r="G68" t="str">
            <v xml:space="preserve"> SAN CARLOS HQ</v>
          </cell>
          <cell r="H68" t="str">
            <v>DS1</v>
          </cell>
        </row>
        <row r="69">
          <cell r="D69" t="str">
            <v>ETS.13.12080</v>
          </cell>
          <cell r="E69" t="str">
            <v>BELLEVUE SUB</v>
          </cell>
          <cell r="F69" t="str">
            <v>MCMAUDE</v>
          </cell>
          <cell r="G69" t="str">
            <v xml:space="preserve"> MCMAUDE HQ</v>
          </cell>
          <cell r="H69" t="str">
            <v>DS1</v>
          </cell>
        </row>
        <row r="70">
          <cell r="D70" t="str">
            <v>ETS.18.10052</v>
          </cell>
          <cell r="E70" t="str">
            <v>BELLOTA SUB</v>
          </cell>
          <cell r="F70" t="str">
            <v>STOCKTON</v>
          </cell>
          <cell r="G70" t="str">
            <v xml:space="preserve"> STOCKTON HQ</v>
          </cell>
          <cell r="H70" t="str">
            <v>TS1</v>
          </cell>
        </row>
        <row r="71">
          <cell r="D71" t="str">
            <v>ETS.10.12081</v>
          </cell>
          <cell r="E71" t="str">
            <v>BELLRIDGE 1A SUB</v>
          </cell>
          <cell r="F71" t="str">
            <v>BKRSFLD</v>
          </cell>
          <cell r="G71" t="str">
            <v xml:space="preserve"> BAKERSFIELD HQ</v>
          </cell>
          <cell r="H71" t="str">
            <v>DS1</v>
          </cell>
        </row>
        <row r="72">
          <cell r="D72" t="str">
            <v>ETS.10.12082</v>
          </cell>
          <cell r="E72" t="str">
            <v>BELLRIDGE 1B SUB</v>
          </cell>
          <cell r="F72" t="str">
            <v>BKRSFLD</v>
          </cell>
          <cell r="G72" t="str">
            <v xml:space="preserve"> BAKERSFIELD HQ</v>
          </cell>
          <cell r="H72" t="str">
            <v>DS1</v>
          </cell>
        </row>
        <row r="73">
          <cell r="D73" t="str">
            <v>ETS.16.12083</v>
          </cell>
          <cell r="E73" t="str">
            <v>BELMONT SUB</v>
          </cell>
          <cell r="F73" t="str">
            <v>SNCARLOS</v>
          </cell>
          <cell r="G73" t="str">
            <v xml:space="preserve"> SAN CARLOS HQ</v>
          </cell>
          <cell r="H73" t="str">
            <v>DS1</v>
          </cell>
        </row>
        <row r="74">
          <cell r="D74" t="str">
            <v>ETS.15.12085</v>
          </cell>
          <cell r="E74" t="str">
            <v>BEN LOMOND SUB</v>
          </cell>
          <cell r="F74" t="str">
            <v>MOSSLNDG</v>
          </cell>
          <cell r="G74" t="str">
            <v xml:space="preserve"> MOSS LANDING HQ</v>
          </cell>
          <cell r="H74" t="str">
            <v>DS1</v>
          </cell>
        </row>
        <row r="75">
          <cell r="D75" t="str">
            <v>ETS.02.12086</v>
          </cell>
          <cell r="E75" t="str">
            <v>BENTON SUB</v>
          </cell>
          <cell r="F75" t="str">
            <v>COTTONWD</v>
          </cell>
          <cell r="G75" t="str">
            <v xml:space="preserve"> COTTONWOOD HQ</v>
          </cell>
          <cell r="H75" t="str">
            <v>TS1</v>
          </cell>
        </row>
        <row r="76">
          <cell r="D76" t="str">
            <v>ETS.16.12087</v>
          </cell>
          <cell r="E76" t="str">
            <v>BERESFORD SUB</v>
          </cell>
          <cell r="F76" t="str">
            <v>SNCARLOS</v>
          </cell>
          <cell r="G76" t="str">
            <v xml:space="preserve"> SAN CARLOS HQ</v>
          </cell>
          <cell r="H76" t="str">
            <v>DS1</v>
          </cell>
        </row>
        <row r="77">
          <cell r="D77" t="str">
            <v>ETS.23.13550</v>
          </cell>
          <cell r="E77" t="str">
            <v>BERKELEY F SUB</v>
          </cell>
          <cell r="F77" t="str">
            <v>OAKPORT</v>
          </cell>
          <cell r="G77" t="str">
            <v xml:space="preserve"> OAKPORT HQ</v>
          </cell>
          <cell r="H77" t="str">
            <v>DS1</v>
          </cell>
        </row>
        <row r="78">
          <cell r="D78" t="str">
            <v>ETS.23.13366</v>
          </cell>
          <cell r="E78" t="str">
            <v>BERKELEY T SUB</v>
          </cell>
          <cell r="F78" t="str">
            <v>OAKPORT</v>
          </cell>
          <cell r="G78" t="str">
            <v xml:space="preserve"> OAKPORT HQ</v>
          </cell>
          <cell r="H78" t="str">
            <v>DS1</v>
          </cell>
        </row>
        <row r="79">
          <cell r="D79" t="str">
            <v>ETS.08.14963</v>
          </cell>
          <cell r="E79" t="str">
            <v>BERRENDA A SUB</v>
          </cell>
          <cell r="F79" t="str">
            <v>GATES</v>
          </cell>
          <cell r="G79" t="str">
            <v xml:space="preserve"> GATES HQ</v>
          </cell>
          <cell r="H79" t="str">
            <v>DS1</v>
          </cell>
        </row>
        <row r="80">
          <cell r="D80" t="str">
            <v>ETS.10.12089</v>
          </cell>
          <cell r="E80" t="str">
            <v>BERRENDA C SUB</v>
          </cell>
          <cell r="F80" t="str">
            <v>BKRSFLD</v>
          </cell>
          <cell r="G80" t="str">
            <v xml:space="preserve"> BAKERSFIELD HQ</v>
          </cell>
          <cell r="H80" t="str">
            <v>DS1</v>
          </cell>
        </row>
        <row r="81">
          <cell r="D81" t="str">
            <v>ETS.26.16415</v>
          </cell>
          <cell r="E81" t="str">
            <v>BETHANY COMP STA</v>
          </cell>
          <cell r="F81" t="str">
            <v>TESLA</v>
          </cell>
          <cell r="G81" t="str">
            <v xml:space="preserve"> TESLA HQ</v>
          </cell>
          <cell r="H81" t="str">
            <v>DS1</v>
          </cell>
        </row>
        <row r="82">
          <cell r="D82" t="str">
            <v>ETS.15.12092</v>
          </cell>
          <cell r="E82" t="str">
            <v>BIG BASIN SUB</v>
          </cell>
          <cell r="F82" t="str">
            <v>MOSSLNDG</v>
          </cell>
          <cell r="G82" t="str">
            <v xml:space="preserve"> MOSS LANDING HQ</v>
          </cell>
          <cell r="H82" t="str">
            <v>DS1</v>
          </cell>
        </row>
        <row r="83">
          <cell r="D83" t="str">
            <v>ETS.19.12093</v>
          </cell>
          <cell r="E83" t="str">
            <v>BIG BEND SUB</v>
          </cell>
          <cell r="F83" t="str">
            <v>TABLEMTN</v>
          </cell>
          <cell r="G83" t="str">
            <v xml:space="preserve"> TABLE MOUNTAIN HQ</v>
          </cell>
          <cell r="H83" t="str">
            <v>TS1</v>
          </cell>
        </row>
        <row r="84">
          <cell r="D84" t="str">
            <v>ETS.06.12095</v>
          </cell>
          <cell r="E84" t="str">
            <v>BIG LAGOON SUB</v>
          </cell>
          <cell r="F84" t="str">
            <v>EUREKA</v>
          </cell>
          <cell r="G84" t="str">
            <v xml:space="preserve"> EUREKA HQ</v>
          </cell>
          <cell r="H84" t="str">
            <v>DS1</v>
          </cell>
        </row>
        <row r="85">
          <cell r="D85" t="str">
            <v>ETS.19.13517</v>
          </cell>
          <cell r="E85" t="str">
            <v>BIG MEADOWS SUB</v>
          </cell>
          <cell r="F85" t="str">
            <v>TABLEMTN</v>
          </cell>
          <cell r="G85" t="str">
            <v xml:space="preserve"> TABLE MOUNTAIN HQ</v>
          </cell>
          <cell r="H85" t="str">
            <v>DS1</v>
          </cell>
        </row>
        <row r="86">
          <cell r="D86" t="str">
            <v>ETS.20.12096</v>
          </cell>
          <cell r="E86" t="str">
            <v>BIG RIVER SUB</v>
          </cell>
          <cell r="F86" t="str">
            <v>UKIAH</v>
          </cell>
          <cell r="G86" t="str">
            <v xml:space="preserve"> UKIAH HQ</v>
          </cell>
          <cell r="H86" t="str">
            <v>DS1</v>
          </cell>
        </row>
        <row r="87">
          <cell r="D87" t="str">
            <v>ETS.15.13790</v>
          </cell>
          <cell r="E87" t="str">
            <v>BIG TREES SUB</v>
          </cell>
          <cell r="F87" t="str">
            <v>MOSSLNDG</v>
          </cell>
          <cell r="G87" t="str">
            <v xml:space="preserve"> MOSS LANDING HQ</v>
          </cell>
          <cell r="H87" t="str">
            <v>DS1</v>
          </cell>
        </row>
        <row r="88">
          <cell r="D88" t="str">
            <v>ETS.07.12098</v>
          </cell>
          <cell r="E88" t="str">
            <v>BIOLA SUB</v>
          </cell>
          <cell r="F88" t="str">
            <v>FRESNO</v>
          </cell>
          <cell r="G88" t="str">
            <v xml:space="preserve"> FRESNO HQ</v>
          </cell>
          <cell r="H88" t="str">
            <v>DS1</v>
          </cell>
        </row>
        <row r="89">
          <cell r="D89" t="str">
            <v>ETS.21.16485</v>
          </cell>
          <cell r="E89" t="str">
            <v>BIRDS LANDING SW STA</v>
          </cell>
          <cell r="F89" t="str">
            <v>VACADXON</v>
          </cell>
          <cell r="G89" t="str">
            <v xml:space="preserve"> VACA DIXON HQ</v>
          </cell>
          <cell r="H89" t="str">
            <v>TS1</v>
          </cell>
        </row>
        <row r="90">
          <cell r="D90" t="str">
            <v>ETS.10.12099</v>
          </cell>
          <cell r="E90" t="str">
            <v>BLACKWELL SUB</v>
          </cell>
          <cell r="F90" t="str">
            <v>BKRSFLD</v>
          </cell>
          <cell r="G90" t="str">
            <v xml:space="preserve"> BAKERSFIELD HQ</v>
          </cell>
          <cell r="H90" t="str">
            <v>DS1</v>
          </cell>
        </row>
        <row r="91">
          <cell r="D91" t="str">
            <v>ETS.15.13520</v>
          </cell>
          <cell r="E91" t="str">
            <v>BLAINE ST SUB</v>
          </cell>
          <cell r="F91" t="str">
            <v>MOSSLNDG</v>
          </cell>
          <cell r="G91" t="str">
            <v xml:space="preserve"> MOSS LANDING HQ</v>
          </cell>
          <cell r="H91" t="str">
            <v>DS1</v>
          </cell>
        </row>
        <row r="92">
          <cell r="D92" t="str">
            <v>ETS.06.12100</v>
          </cell>
          <cell r="E92" t="str">
            <v>BLUE LAKE SUB</v>
          </cell>
          <cell r="F92" t="str">
            <v>EUREKA</v>
          </cell>
          <cell r="G92" t="str">
            <v xml:space="preserve"> EUREKA HQ</v>
          </cell>
          <cell r="H92" t="str">
            <v>DS1</v>
          </cell>
        </row>
        <row r="93">
          <cell r="D93" t="str">
            <v>ETS.02.12102</v>
          </cell>
          <cell r="E93" t="str">
            <v>BOGARD SUB</v>
          </cell>
          <cell r="F93" t="str">
            <v>COTTONWD</v>
          </cell>
          <cell r="G93" t="str">
            <v xml:space="preserve"> COTTONWOOD HQ</v>
          </cell>
          <cell r="H93" t="str">
            <v>DS1</v>
          </cell>
        </row>
        <row r="94">
          <cell r="D94" t="str">
            <v>ETS.04.12103</v>
          </cell>
          <cell r="E94" t="str">
            <v>BOGUE SUB</v>
          </cell>
          <cell r="F94" t="str">
            <v>DELMAR</v>
          </cell>
          <cell r="G94" t="str">
            <v xml:space="preserve"> DEL MAR HQ</v>
          </cell>
          <cell r="H94" t="str">
            <v>DS1</v>
          </cell>
        </row>
        <row r="95">
          <cell r="D95" t="str">
            <v>ETS.13.12104</v>
          </cell>
          <cell r="E95" t="str">
            <v>BOLINAS SUB</v>
          </cell>
          <cell r="F95" t="str">
            <v>MCMAUDE</v>
          </cell>
          <cell r="G95" t="str">
            <v xml:space="preserve"> MCMAUDE HQ</v>
          </cell>
          <cell r="H95" t="str">
            <v>DS1</v>
          </cell>
        </row>
        <row r="96">
          <cell r="D96" t="str">
            <v>ETS.14.12109</v>
          </cell>
          <cell r="E96" t="str">
            <v>BONITA JCT</v>
          </cell>
          <cell r="F96" t="str">
            <v>MERCED</v>
          </cell>
          <cell r="G96" t="str">
            <v xml:space="preserve"> MERCED HQ</v>
          </cell>
          <cell r="H96" t="str">
            <v>TS1</v>
          </cell>
        </row>
        <row r="97">
          <cell r="D97" t="str">
            <v>ETS.14.12108</v>
          </cell>
          <cell r="E97" t="str">
            <v>BONITA SUB</v>
          </cell>
          <cell r="F97" t="str">
            <v>MERCED</v>
          </cell>
          <cell r="G97" t="str">
            <v xml:space="preserve"> MERCED HQ</v>
          </cell>
          <cell r="H97" t="str">
            <v>DS1</v>
          </cell>
        </row>
        <row r="98">
          <cell r="D98" t="str">
            <v>ETS.04.13521</v>
          </cell>
          <cell r="E98" t="str">
            <v>BONNIE NOOK SUB</v>
          </cell>
          <cell r="F98" t="str">
            <v>DELMAR</v>
          </cell>
          <cell r="G98" t="str">
            <v xml:space="preserve"> DEL MAR HQ</v>
          </cell>
          <cell r="H98" t="str">
            <v>DS1</v>
          </cell>
        </row>
        <row r="99">
          <cell r="D99" t="str">
            <v>ETS.07.10047</v>
          </cell>
          <cell r="E99" t="str">
            <v>BORDEN SUB</v>
          </cell>
          <cell r="F99" t="str">
            <v>FRESNO</v>
          </cell>
          <cell r="G99" t="str">
            <v xml:space="preserve"> FRESNO HQ</v>
          </cell>
          <cell r="H99" t="str">
            <v>TS1</v>
          </cell>
        </row>
        <row r="100">
          <cell r="D100" t="str">
            <v>ETS.15.12111</v>
          </cell>
          <cell r="E100" t="str">
            <v>BORONDA SUB</v>
          </cell>
          <cell r="F100" t="str">
            <v>MOSSLNDG</v>
          </cell>
          <cell r="G100" t="str">
            <v xml:space="preserve"> MOSS LANDING HQ</v>
          </cell>
          <cell r="H100" t="str">
            <v>DS1</v>
          </cell>
        </row>
        <row r="101">
          <cell r="D101" t="str">
            <v>ETS.08.13791</v>
          </cell>
          <cell r="E101" t="str">
            <v>BOSWELL SUB</v>
          </cell>
          <cell r="F101" t="str">
            <v>GATES</v>
          </cell>
          <cell r="G101" t="str">
            <v xml:space="preserve"> GATES HQ</v>
          </cell>
          <cell r="H101" t="str">
            <v>DS1</v>
          </cell>
        </row>
        <row r="102">
          <cell r="D102" t="str">
            <v>ETS.07.12113</v>
          </cell>
          <cell r="E102" t="str">
            <v>BOWLES SUB</v>
          </cell>
          <cell r="F102" t="str">
            <v>FRESNO</v>
          </cell>
          <cell r="G102" t="str">
            <v xml:space="preserve"> FRESNO HQ</v>
          </cell>
          <cell r="H102" t="str">
            <v>DS1</v>
          </cell>
        </row>
        <row r="103">
          <cell r="D103" t="str">
            <v>ETS.22.10050</v>
          </cell>
          <cell r="E103" t="str">
            <v>BRENTWOOD SUB</v>
          </cell>
          <cell r="F103" t="str">
            <v>CONCORD</v>
          </cell>
          <cell r="G103" t="str">
            <v xml:space="preserve"> CONCORD HQ</v>
          </cell>
          <cell r="H103" t="str">
            <v>DS1</v>
          </cell>
        </row>
        <row r="104">
          <cell r="D104" t="str">
            <v>ETS.06.12116</v>
          </cell>
          <cell r="E104" t="str">
            <v>BRIDGEVILLE SUB</v>
          </cell>
          <cell r="F104" t="str">
            <v>EUREKA</v>
          </cell>
          <cell r="G104" t="str">
            <v xml:space="preserve"> EUREKA HQ</v>
          </cell>
          <cell r="H104" t="str">
            <v>TS1</v>
          </cell>
        </row>
        <row r="105">
          <cell r="D105" t="str">
            <v>ETS.04.10051</v>
          </cell>
          <cell r="E105" t="str">
            <v>BRIGHTON SUB</v>
          </cell>
          <cell r="F105" t="str">
            <v>DELMAR</v>
          </cell>
          <cell r="G105" t="str">
            <v xml:space="preserve"> DEL MAR HQ</v>
          </cell>
          <cell r="H105" t="str">
            <v>TS1</v>
          </cell>
        </row>
        <row r="106">
          <cell r="D106" t="str">
            <v>ETS.03.12119</v>
          </cell>
          <cell r="E106" t="str">
            <v>BRITTON SUB</v>
          </cell>
          <cell r="F106" t="str">
            <v>CUPRTINO</v>
          </cell>
          <cell r="G106" t="str">
            <v xml:space="preserve"> CUPERTINO HQ</v>
          </cell>
          <cell r="H106" t="str">
            <v>DS1</v>
          </cell>
        </row>
        <row r="107">
          <cell r="D107" t="str">
            <v>ETS.23.13523</v>
          </cell>
          <cell r="E107" t="str">
            <v>BROOKSIDE SUB</v>
          </cell>
          <cell r="F107" t="str">
            <v>OAKPORT</v>
          </cell>
          <cell r="G107" t="str">
            <v xml:space="preserve"> OAKPORT HQ</v>
          </cell>
          <cell r="H107" t="str">
            <v>DS1</v>
          </cell>
        </row>
        <row r="108">
          <cell r="D108" t="str">
            <v>ETS.19.16810</v>
          </cell>
          <cell r="E108" t="str">
            <v>BROWNS VALLEY ENERGY</v>
          </cell>
          <cell r="F108" t="str">
            <v>TABLEMTN</v>
          </cell>
          <cell r="G108" t="str">
            <v xml:space="preserve"> TABLE MOUNTAIN HQ</v>
          </cell>
          <cell r="H108" t="str">
            <v>DS1</v>
          </cell>
        </row>
        <row r="109">
          <cell r="D109" t="str">
            <v>ETS.19.12121</v>
          </cell>
          <cell r="E109" t="str">
            <v>BROWNS VALLEY SUB</v>
          </cell>
          <cell r="F109" t="str">
            <v>TABLEMTN</v>
          </cell>
          <cell r="G109" t="str">
            <v xml:space="preserve"> TABLE MOUNTAIN HQ</v>
          </cell>
          <cell r="H109" t="str">
            <v>DS1</v>
          </cell>
        </row>
        <row r="110">
          <cell r="D110" t="str">
            <v>ETS.04.12122</v>
          </cell>
          <cell r="E110" t="str">
            <v>BRUNSWICK SUB</v>
          </cell>
          <cell r="F110" t="str">
            <v>DELMAR</v>
          </cell>
          <cell r="G110" t="str">
            <v xml:space="preserve"> DEL MAR HQ</v>
          </cell>
          <cell r="H110" t="str">
            <v>DS1</v>
          </cell>
        </row>
        <row r="111">
          <cell r="D111" t="str">
            <v>ETS.22.13524</v>
          </cell>
          <cell r="E111" t="str">
            <v>BRYANT SUB</v>
          </cell>
          <cell r="F111" t="str">
            <v>CONCORD</v>
          </cell>
          <cell r="G111" t="str">
            <v xml:space="preserve"> CONCORD HQ</v>
          </cell>
          <cell r="H111" t="str">
            <v>DS1</v>
          </cell>
        </row>
        <row r="112">
          <cell r="D112" t="str">
            <v>ETS.19.10046</v>
          </cell>
          <cell r="E112" t="str">
            <v>BUCKS CREEK PH</v>
          </cell>
          <cell r="F112" t="str">
            <v>TABLEMTN</v>
          </cell>
          <cell r="G112" t="str">
            <v xml:space="preserve"> TABLE MOUNTAIN HQ</v>
          </cell>
          <cell r="H112" t="str">
            <v>DS1</v>
          </cell>
        </row>
        <row r="113">
          <cell r="D113" t="str">
            <v>ETS.17.12125</v>
          </cell>
          <cell r="E113" t="str">
            <v>BUELLTON SUB</v>
          </cell>
          <cell r="F113" t="str">
            <v>PISMOBCH</v>
          </cell>
          <cell r="G113" t="str">
            <v xml:space="preserve"> PISMO BEACH HQ</v>
          </cell>
          <cell r="H113" t="str">
            <v>DS1</v>
          </cell>
        </row>
        <row r="114">
          <cell r="D114" t="str">
            <v>ETS.15.12126</v>
          </cell>
          <cell r="E114" t="str">
            <v>BUENA VISTA SUB</v>
          </cell>
          <cell r="F114" t="str">
            <v>MOSSLNDG</v>
          </cell>
          <cell r="G114" t="str">
            <v xml:space="preserve"> MOSS LANDING HQ</v>
          </cell>
          <cell r="H114" t="str">
            <v>DS1</v>
          </cell>
        </row>
        <row r="115">
          <cell r="D115" t="str">
            <v>ETS.07.12127</v>
          </cell>
          <cell r="E115" t="str">
            <v>BULLARD SUB</v>
          </cell>
          <cell r="F115" t="str">
            <v>FRESNO</v>
          </cell>
          <cell r="G115" t="str">
            <v xml:space="preserve"> FRESNO HQ</v>
          </cell>
          <cell r="H115" t="str">
            <v>DS1</v>
          </cell>
        </row>
        <row r="116">
          <cell r="D116" t="str">
            <v>ETS.16.12128</v>
          </cell>
          <cell r="E116" t="str">
            <v>BURLINGAME SUB</v>
          </cell>
          <cell r="F116" t="str">
            <v>SNCARLOS</v>
          </cell>
          <cell r="G116" t="str">
            <v xml:space="preserve"> SAN CARLOS HQ</v>
          </cell>
          <cell r="H116" t="str">
            <v>DS1</v>
          </cell>
        </row>
        <row r="117">
          <cell r="D117" t="str">
            <v>ETS.02.13525</v>
          </cell>
          <cell r="E117" t="str">
            <v>BURNEY SUB</v>
          </cell>
          <cell r="F117" t="str">
            <v>COTTONWD</v>
          </cell>
          <cell r="G117" t="str">
            <v xml:space="preserve"> COTTONWOOD HQ</v>
          </cell>
          <cell r="H117" t="str">
            <v>DS1</v>
          </cell>
        </row>
        <row r="118">
          <cell r="D118" t="str">
            <v>ETS.15.12129</v>
          </cell>
          <cell r="E118" t="str">
            <v>BURNS SUB</v>
          </cell>
          <cell r="F118" t="str">
            <v>MOSSLNDG</v>
          </cell>
          <cell r="G118" t="str">
            <v xml:space="preserve"> MOSS LANDING HQ</v>
          </cell>
          <cell r="H118" t="str">
            <v>DS1</v>
          </cell>
        </row>
        <row r="119">
          <cell r="D119" t="str">
            <v>ETS.19.16600</v>
          </cell>
          <cell r="E119" t="str">
            <v>BUTT VALLEY PH</v>
          </cell>
          <cell r="F119" t="str">
            <v>TABLEMTN</v>
          </cell>
          <cell r="G119" t="str">
            <v xml:space="preserve"> TABLE MOUNTAIN HQ</v>
          </cell>
          <cell r="H119" t="str">
            <v>NA</v>
          </cell>
        </row>
        <row r="120">
          <cell r="D120" t="str">
            <v>ETS.19.12132</v>
          </cell>
          <cell r="E120" t="str">
            <v>BUTTE SUB</v>
          </cell>
          <cell r="F120" t="str">
            <v>TABLEMTN</v>
          </cell>
          <cell r="G120" t="str">
            <v xml:space="preserve"> TABLE MOUNTAIN HQ</v>
          </cell>
          <cell r="H120" t="str">
            <v>TS1</v>
          </cell>
        </row>
        <row r="121">
          <cell r="D121" t="str">
            <v>ETS.18.13761</v>
          </cell>
          <cell r="E121" t="str">
            <v>CABBAGE PATCH SW STA</v>
          </cell>
          <cell r="F121" t="str">
            <v>STOCKTON</v>
          </cell>
          <cell r="G121" t="str">
            <v xml:space="preserve"> STOCKTON HQ</v>
          </cell>
          <cell r="H121" t="str">
            <v>DS1</v>
          </cell>
        </row>
        <row r="122">
          <cell r="D122" t="str">
            <v>ETS.17.13832</v>
          </cell>
          <cell r="E122" t="str">
            <v>CABRILLO SUB</v>
          </cell>
          <cell r="F122" t="str">
            <v>PISMOBCH</v>
          </cell>
          <cell r="G122" t="str">
            <v xml:space="preserve"> PISMO BEACH HQ</v>
          </cell>
          <cell r="H122" t="str">
            <v>DS1</v>
          </cell>
        </row>
        <row r="123">
          <cell r="D123" t="str">
            <v>ETS.10.12135</v>
          </cell>
          <cell r="E123" t="str">
            <v>CADET SUB</v>
          </cell>
          <cell r="F123" t="str">
            <v>BKRSFLD</v>
          </cell>
          <cell r="G123" t="str">
            <v xml:space="preserve"> BAKERSFIELD HQ</v>
          </cell>
          <cell r="H123" t="str">
            <v>DS1</v>
          </cell>
        </row>
        <row r="124">
          <cell r="D124" t="str">
            <v>ETS.10.16350</v>
          </cell>
          <cell r="E124" t="str">
            <v>CAL WATER SUB</v>
          </cell>
          <cell r="F124" t="str">
            <v>BKRSFLD</v>
          </cell>
          <cell r="G124" t="str">
            <v xml:space="preserve"> BAKERSFIELD HQ</v>
          </cell>
          <cell r="H124" t="str">
            <v>DS1</v>
          </cell>
        </row>
        <row r="125">
          <cell r="D125" t="str">
            <v>ETS.18.12137</v>
          </cell>
          <cell r="E125" t="str">
            <v>CALAVERAS CEMENT SUB</v>
          </cell>
          <cell r="F125" t="str">
            <v>STOCKTON</v>
          </cell>
          <cell r="G125" t="str">
            <v xml:space="preserve"> STOCKTON HQ</v>
          </cell>
          <cell r="H125" t="str">
            <v>DS1</v>
          </cell>
        </row>
        <row r="126">
          <cell r="D126" t="str">
            <v>ETS.08.12138</v>
          </cell>
          <cell r="E126" t="str">
            <v>CALFLAX SUB</v>
          </cell>
          <cell r="F126" t="str">
            <v>GATES</v>
          </cell>
          <cell r="G126" t="str">
            <v xml:space="preserve"> GATES HQ</v>
          </cell>
          <cell r="H126" t="str">
            <v>DS1</v>
          </cell>
        </row>
        <row r="127">
          <cell r="D127" t="str">
            <v>ETS.10.16715</v>
          </cell>
          <cell r="E127" t="str">
            <v>CALIENTE SW STA</v>
          </cell>
          <cell r="F127" t="str">
            <v>BKRSFLD</v>
          </cell>
          <cell r="G127" t="str">
            <v xml:space="preserve"> BAKERSFIELD HQ</v>
          </cell>
          <cell r="H127" t="str">
            <v>TS1</v>
          </cell>
        </row>
        <row r="128">
          <cell r="D128" t="str">
            <v>ETS.07.12140</v>
          </cell>
          <cell r="E128" t="str">
            <v>CALIFORNIA AVE SUB</v>
          </cell>
          <cell r="F128" t="str">
            <v>FRESNO</v>
          </cell>
          <cell r="G128" t="str">
            <v xml:space="preserve"> FRESNO HQ</v>
          </cell>
          <cell r="H128" t="str">
            <v>DS1</v>
          </cell>
        </row>
        <row r="129">
          <cell r="D129" t="str">
            <v>ETS.17.16805</v>
          </cell>
          <cell r="E129" t="str">
            <v>CALIFORNIA FLATS SW STA</v>
          </cell>
          <cell r="F129" t="str">
            <v>PISMOBCH</v>
          </cell>
          <cell r="G129" t="str">
            <v xml:space="preserve"> PISMO BEACH HQ</v>
          </cell>
          <cell r="H129" t="str">
            <v>TS1</v>
          </cell>
        </row>
        <row r="130">
          <cell r="D130" t="str">
            <v>ETS.13.12141</v>
          </cell>
          <cell r="E130" t="str">
            <v>CALISTOGA SUB</v>
          </cell>
          <cell r="F130" t="str">
            <v>MCMAUDE</v>
          </cell>
          <cell r="G130" t="str">
            <v xml:space="preserve"> MCMAUDE HQ</v>
          </cell>
          <cell r="H130" t="str">
            <v>DS1</v>
          </cell>
        </row>
        <row r="131">
          <cell r="D131" t="str">
            <v>ETS.17.12142</v>
          </cell>
          <cell r="E131" t="str">
            <v>CALLENDER SW STA</v>
          </cell>
          <cell r="F131" t="str">
            <v>PISMOBCH</v>
          </cell>
          <cell r="G131" t="str">
            <v xml:space="preserve"> PISMO BEACH HQ</v>
          </cell>
          <cell r="H131" t="str">
            <v>TS1</v>
          </cell>
        </row>
        <row r="132">
          <cell r="D132" t="str">
            <v>ETS.20.12143</v>
          </cell>
          <cell r="E132" t="str">
            <v>CALPELLA SUB</v>
          </cell>
          <cell r="F132" t="str">
            <v>UKIAH</v>
          </cell>
          <cell r="G132" t="str">
            <v xml:space="preserve"> UKIAH HQ</v>
          </cell>
          <cell r="H132" t="str">
            <v>DS1</v>
          </cell>
        </row>
        <row r="133">
          <cell r="D133" t="str">
            <v>ETS.17.12147</v>
          </cell>
          <cell r="E133" t="str">
            <v>CAMBRIA SUB</v>
          </cell>
          <cell r="F133" t="str">
            <v>PISMOBCH</v>
          </cell>
          <cell r="G133" t="str">
            <v xml:space="preserve"> PISMO BEACH HQ</v>
          </cell>
          <cell r="H133" t="str">
            <v>DS1</v>
          </cell>
        </row>
        <row r="134">
          <cell r="D134" t="str">
            <v>ETS.07.12148</v>
          </cell>
          <cell r="E134" t="str">
            <v>CAMDEN SUB</v>
          </cell>
          <cell r="F134" t="str">
            <v>FRESNO</v>
          </cell>
          <cell r="G134" t="str">
            <v xml:space="preserve"> FRESNO HQ</v>
          </cell>
          <cell r="H134" t="str">
            <v>DS1</v>
          </cell>
        </row>
        <row r="135">
          <cell r="D135" t="str">
            <v>ETS.15.12150</v>
          </cell>
          <cell r="E135" t="str">
            <v>CAMP EVERS SUB</v>
          </cell>
          <cell r="F135" t="str">
            <v>MOSSLNDG</v>
          </cell>
          <cell r="G135" t="str">
            <v xml:space="preserve"> MOSS LANDING HQ</v>
          </cell>
          <cell r="H135" t="str">
            <v>DS1</v>
          </cell>
        </row>
        <row r="136">
          <cell r="D136" t="str">
            <v>ETS.15.12152</v>
          </cell>
          <cell r="E136" t="str">
            <v>CAMPHORA SUB</v>
          </cell>
          <cell r="F136" t="str">
            <v>MOSSLNDG</v>
          </cell>
          <cell r="G136" t="str">
            <v xml:space="preserve"> MOSS LANDING HQ</v>
          </cell>
          <cell r="H136" t="str">
            <v>DS1</v>
          </cell>
        </row>
        <row r="137">
          <cell r="D137" t="str">
            <v>ETS.14.12153</v>
          </cell>
          <cell r="E137" t="str">
            <v>CANAL SUB</v>
          </cell>
          <cell r="F137" t="str">
            <v>MERCED</v>
          </cell>
          <cell r="G137" t="str">
            <v xml:space="preserve"> MERCED HQ</v>
          </cell>
          <cell r="H137" t="str">
            <v>DS1</v>
          </cell>
        </row>
        <row r="138">
          <cell r="D138" t="str">
            <v>ETS.08.12154</v>
          </cell>
          <cell r="E138" t="str">
            <v>CANTUA SUB</v>
          </cell>
          <cell r="F138" t="str">
            <v>GATES</v>
          </cell>
          <cell r="G138" t="str">
            <v xml:space="preserve"> GATES HQ</v>
          </cell>
          <cell r="H138" t="str">
            <v>DS1</v>
          </cell>
        </row>
        <row r="139">
          <cell r="D139" t="str">
            <v>ETS.02.12155</v>
          </cell>
          <cell r="E139" t="str">
            <v>CAPAY SUB</v>
          </cell>
          <cell r="F139" t="str">
            <v>COTTONWD</v>
          </cell>
          <cell r="G139" t="str">
            <v xml:space="preserve"> COTTONWOOD HQ</v>
          </cell>
          <cell r="H139" t="str">
            <v>DS1</v>
          </cell>
        </row>
        <row r="140">
          <cell r="D140" t="str">
            <v>ETS.02.16685</v>
          </cell>
          <cell r="E140" t="str">
            <v>CARBERRY SW STA</v>
          </cell>
          <cell r="F140" t="str">
            <v>COTTONWD</v>
          </cell>
          <cell r="G140" t="str">
            <v xml:space="preserve"> COTTONWOOD HQ</v>
          </cell>
          <cell r="H140" t="str">
            <v>TS1</v>
          </cell>
        </row>
        <row r="141">
          <cell r="D141" t="str">
            <v>ETS.26.16425</v>
          </cell>
          <cell r="E141" t="str">
            <v>CARBONA SUB</v>
          </cell>
          <cell r="F141" t="str">
            <v>TESLA</v>
          </cell>
          <cell r="G141" t="str">
            <v xml:space="preserve"> TESLA HQ</v>
          </cell>
          <cell r="H141" t="str">
            <v>DS1</v>
          </cell>
        </row>
        <row r="142">
          <cell r="D142" t="str">
            <v>ETS.19.12160</v>
          </cell>
          <cell r="E142" t="str">
            <v>CARIBOU PH #1</v>
          </cell>
          <cell r="F142" t="str">
            <v>TABLEMTN</v>
          </cell>
          <cell r="G142" t="str">
            <v xml:space="preserve"> TABLE MOUNTAIN HQ</v>
          </cell>
          <cell r="H142" t="str">
            <v>TS1</v>
          </cell>
        </row>
        <row r="143">
          <cell r="D143" t="str">
            <v>ETS.19.10197</v>
          </cell>
          <cell r="E143" t="str">
            <v>CARIBOU PH #2</v>
          </cell>
          <cell r="F143" t="str">
            <v>TABLEMTN</v>
          </cell>
          <cell r="G143" t="str">
            <v xml:space="preserve"> TABLE MOUNTAIN HQ</v>
          </cell>
          <cell r="H143" t="str">
            <v>TS1</v>
          </cell>
        </row>
        <row r="144">
          <cell r="D144" t="str">
            <v>ETS.06.12161</v>
          </cell>
          <cell r="E144" t="str">
            <v>CARLOTTA SUB</v>
          </cell>
          <cell r="F144" t="str">
            <v>EUREKA</v>
          </cell>
          <cell r="G144" t="str">
            <v xml:space="preserve"> EUREKA HQ</v>
          </cell>
          <cell r="H144" t="str">
            <v>DS1</v>
          </cell>
        </row>
        <row r="145">
          <cell r="D145" t="str">
            <v>ETS.15.13530</v>
          </cell>
          <cell r="E145" t="str">
            <v>CARMEL SUB</v>
          </cell>
          <cell r="F145" t="str">
            <v>MOSSLNDG</v>
          </cell>
          <cell r="G145" t="str">
            <v xml:space="preserve"> MOSS LANDING HQ</v>
          </cell>
          <cell r="H145" t="str">
            <v>DS1</v>
          </cell>
        </row>
        <row r="146">
          <cell r="D146" t="str">
            <v>ETS.10.13792</v>
          </cell>
          <cell r="E146" t="str">
            <v>CARNATION SUB</v>
          </cell>
          <cell r="F146" t="str">
            <v>BKRSFLD</v>
          </cell>
          <cell r="G146" t="str">
            <v xml:space="preserve"> BAKERSFIELD HQ</v>
          </cell>
          <cell r="H146" t="str">
            <v>DS1</v>
          </cell>
        </row>
        <row r="147">
          <cell r="D147" t="str">
            <v>ETS.10.12163</v>
          </cell>
          <cell r="E147" t="str">
            <v>CARNERAS SUB</v>
          </cell>
          <cell r="F147" t="str">
            <v>BKRSFLD</v>
          </cell>
          <cell r="G147" t="str">
            <v xml:space="preserve"> BAKERSFIELD HQ</v>
          </cell>
          <cell r="H147" t="str">
            <v>DS1</v>
          </cell>
        </row>
        <row r="148">
          <cell r="D148" t="str">
            <v>ETS.16.12164</v>
          </cell>
          <cell r="E148" t="str">
            <v>CAROLANDS SUB</v>
          </cell>
          <cell r="F148" t="str">
            <v>SNCARLOS</v>
          </cell>
          <cell r="G148" t="str">
            <v xml:space="preserve"> SAN CARLOS HQ</v>
          </cell>
          <cell r="H148" t="str">
            <v>DS1</v>
          </cell>
        </row>
        <row r="149">
          <cell r="D149" t="str">
            <v>ETS.13.12165</v>
          </cell>
          <cell r="E149" t="str">
            <v>CARQUINEZ SUB</v>
          </cell>
          <cell r="F149" t="str">
            <v>MCMAUDE</v>
          </cell>
          <cell r="G149" t="str">
            <v xml:space="preserve"> MCMAUDE HQ</v>
          </cell>
          <cell r="H149" t="str">
            <v>DS1</v>
          </cell>
        </row>
        <row r="150">
          <cell r="D150" t="str">
            <v>ETS.10.12167</v>
          </cell>
          <cell r="E150" t="str">
            <v>CARRIZO PLAINS SUB</v>
          </cell>
          <cell r="F150" t="str">
            <v>BKRSFLD</v>
          </cell>
          <cell r="G150" t="str">
            <v xml:space="preserve"> BAKERSFIELD HQ</v>
          </cell>
          <cell r="H150" t="str">
            <v>DS1</v>
          </cell>
        </row>
        <row r="151">
          <cell r="D151" t="str">
            <v>ETS.07.12169</v>
          </cell>
          <cell r="E151" t="str">
            <v>CARUTHERS SUB</v>
          </cell>
          <cell r="F151" t="str">
            <v>FRESNO</v>
          </cell>
          <cell r="G151" t="str">
            <v xml:space="preserve"> FRESNO HQ</v>
          </cell>
          <cell r="H151" t="str">
            <v>DS1</v>
          </cell>
        </row>
        <row r="152">
          <cell r="D152" t="str">
            <v>ETS.02.12170</v>
          </cell>
          <cell r="E152" t="str">
            <v>CASCADE SUB</v>
          </cell>
          <cell r="F152" t="str">
            <v>COTTONWD</v>
          </cell>
          <cell r="G152" t="str">
            <v xml:space="preserve"> COTTONWOOD HQ</v>
          </cell>
          <cell r="H152" t="str">
            <v>TS1</v>
          </cell>
        </row>
        <row r="153">
          <cell r="D153" t="str">
            <v>ETS.15.13531</v>
          </cell>
          <cell r="E153" t="str">
            <v>CASSERLY SUB</v>
          </cell>
          <cell r="F153" t="str">
            <v>MOSSLNDG</v>
          </cell>
          <cell r="G153" t="str">
            <v xml:space="preserve"> MOSS LANDING HQ</v>
          </cell>
          <cell r="H153" t="str">
            <v>DS1</v>
          </cell>
        </row>
        <row r="154">
          <cell r="D154" t="str">
            <v>ETS.07.12172</v>
          </cell>
          <cell r="E154" t="str">
            <v>CASSIDY SUB</v>
          </cell>
          <cell r="F154" t="str">
            <v>FRESNO</v>
          </cell>
          <cell r="G154" t="str">
            <v xml:space="preserve"> FRESNO HQ</v>
          </cell>
          <cell r="H154" t="str">
            <v>DS1</v>
          </cell>
        </row>
        <row r="155">
          <cell r="D155" t="str">
            <v>ETS.12.12175</v>
          </cell>
          <cell r="E155" t="str">
            <v>CASTRO SUB</v>
          </cell>
          <cell r="F155" t="str">
            <v>MARTIN</v>
          </cell>
          <cell r="G155" t="str">
            <v xml:space="preserve"> MARTIN HQ</v>
          </cell>
          <cell r="H155" t="str">
            <v>DS1</v>
          </cell>
        </row>
        <row r="156">
          <cell r="D156" t="str">
            <v>ETS.09.10054</v>
          </cell>
          <cell r="E156" t="str">
            <v>CASTRO VALLEY SUB</v>
          </cell>
          <cell r="F156" t="str">
            <v>HAYWARD</v>
          </cell>
          <cell r="G156" t="str">
            <v xml:space="preserve"> HAYWARD HQ</v>
          </cell>
          <cell r="H156" t="str">
            <v>DS1</v>
          </cell>
        </row>
        <row r="157">
          <cell r="D157" t="str">
            <v>ETS.15.12176</v>
          </cell>
          <cell r="E157" t="str">
            <v>CASTROVILLE SUB</v>
          </cell>
          <cell r="F157" t="str">
            <v>MOSSLNDG</v>
          </cell>
          <cell r="G157" t="str">
            <v xml:space="preserve"> MOSS LANDING HQ</v>
          </cell>
          <cell r="H157" t="str">
            <v>DS1</v>
          </cell>
        </row>
        <row r="158">
          <cell r="D158" t="str">
            <v>ETS.04.12179</v>
          </cell>
          <cell r="E158" t="str">
            <v>CATLETT SUB</v>
          </cell>
          <cell r="F158" t="str">
            <v>DELMAR</v>
          </cell>
          <cell r="G158" t="str">
            <v xml:space="preserve"> DEL MAR HQ</v>
          </cell>
          <cell r="H158" t="str">
            <v>DS1</v>
          </cell>
        </row>
        <row r="159">
          <cell r="D159" t="str">
            <v>ETS.10.12180</v>
          </cell>
          <cell r="E159" t="str">
            <v>CAWELO B SUB</v>
          </cell>
          <cell r="F159" t="str">
            <v>BKRSFLD</v>
          </cell>
          <cell r="G159" t="str">
            <v xml:space="preserve"> BAKERSFIELD HQ</v>
          </cell>
          <cell r="H159" t="str">
            <v>DS1</v>
          </cell>
        </row>
        <row r="160">
          <cell r="D160" t="str">
            <v>ETS.10.12181</v>
          </cell>
          <cell r="E160" t="str">
            <v>CAWELO C SUB</v>
          </cell>
          <cell r="F160" t="str">
            <v>BKRSFLD</v>
          </cell>
          <cell r="G160" t="str">
            <v xml:space="preserve"> BAKERSFIELD HQ</v>
          </cell>
          <cell r="H160" t="str">
            <v>DS1</v>
          </cell>
        </row>
        <row r="161">
          <cell r="D161" t="str">
            <v>ETS.26.16390</v>
          </cell>
          <cell r="E161" t="str">
            <v>CAYETANO SUB</v>
          </cell>
          <cell r="F161" t="str">
            <v>TESLA</v>
          </cell>
          <cell r="G161" t="str">
            <v xml:space="preserve"> TESLA HQ</v>
          </cell>
          <cell r="H161" t="str">
            <v>DS1</v>
          </cell>
        </row>
        <row r="162">
          <cell r="D162" t="str">
            <v>ETS.17.12182</v>
          </cell>
          <cell r="E162" t="str">
            <v>CAYUCOS SUB</v>
          </cell>
          <cell r="F162" t="str">
            <v>PISMOBCH</v>
          </cell>
          <cell r="G162" t="str">
            <v xml:space="preserve"> PISMO BEACH HQ</v>
          </cell>
          <cell r="H162" t="str">
            <v>DS1</v>
          </cell>
        </row>
        <row r="163">
          <cell r="D163" t="str">
            <v>ETS.02.12184</v>
          </cell>
          <cell r="E163" t="str">
            <v>CEDAR CREEK SUB</v>
          </cell>
          <cell r="F163" t="str">
            <v>COTTONWD</v>
          </cell>
          <cell r="G163" t="str">
            <v xml:space="preserve"> COTTONWOOD HQ</v>
          </cell>
          <cell r="H163" t="str">
            <v>DS1</v>
          </cell>
        </row>
        <row r="164">
          <cell r="D164" t="str">
            <v>ETS.10.13793</v>
          </cell>
          <cell r="E164" t="str">
            <v>CELERON HILL SUB</v>
          </cell>
          <cell r="F164" t="str">
            <v>BKRSFLD</v>
          </cell>
          <cell r="G164" t="str">
            <v xml:space="preserve"> BAKERSFIELD HQ</v>
          </cell>
          <cell r="H164" t="str">
            <v>DS1</v>
          </cell>
        </row>
        <row r="165">
          <cell r="D165" t="str">
            <v>ETS.19.12186</v>
          </cell>
          <cell r="E165" t="str">
            <v>CENTERVILLE PH</v>
          </cell>
          <cell r="F165" t="str">
            <v>TABLEMTN</v>
          </cell>
          <cell r="G165" t="str">
            <v xml:space="preserve"> TABLE MOUNTAIN HQ</v>
          </cell>
          <cell r="H165" t="str">
            <v>TS1</v>
          </cell>
        </row>
        <row r="166">
          <cell r="D166" t="str">
            <v>ETS.19.12188</v>
          </cell>
          <cell r="E166" t="str">
            <v>CHALLENGE SUB</v>
          </cell>
          <cell r="F166" t="str">
            <v>TABLEMTN</v>
          </cell>
          <cell r="G166" t="str">
            <v xml:space="preserve"> TABLE MOUNTAIN HQ</v>
          </cell>
          <cell r="H166" t="str">
            <v>DS1</v>
          </cell>
        </row>
        <row r="167">
          <cell r="D167" t="str">
            <v>ETS.18.12189</v>
          </cell>
          <cell r="E167" t="str">
            <v>CHANNEL SUB</v>
          </cell>
          <cell r="F167" t="str">
            <v>STOCKTON</v>
          </cell>
          <cell r="G167" t="str">
            <v xml:space="preserve"> STOCKTON HQ</v>
          </cell>
          <cell r="H167" t="str">
            <v>DS1</v>
          </cell>
        </row>
        <row r="168">
          <cell r="D168" t="str">
            <v>ETS.10.12190</v>
          </cell>
          <cell r="E168" t="str">
            <v>CHARCA SUB</v>
          </cell>
          <cell r="F168" t="str">
            <v>BKRSFLD</v>
          </cell>
          <cell r="G168" t="str">
            <v xml:space="preserve"> BAKERSFIELD HQ</v>
          </cell>
          <cell r="H168" t="str">
            <v>DS1</v>
          </cell>
        </row>
        <row r="169">
          <cell r="D169" t="str">
            <v>ETS.14.12191</v>
          </cell>
          <cell r="E169" t="str">
            <v>CHENEY SUB</v>
          </cell>
          <cell r="F169" t="str">
            <v>MERCED</v>
          </cell>
          <cell r="G169" t="str">
            <v xml:space="preserve"> MERCED HQ</v>
          </cell>
          <cell r="H169" t="str">
            <v>DS1</v>
          </cell>
        </row>
        <row r="170">
          <cell r="D170" t="str">
            <v>ETS.18.12193</v>
          </cell>
          <cell r="E170" t="str">
            <v>CHEROKEE SUB</v>
          </cell>
          <cell r="F170" t="str">
            <v>STOCKTON</v>
          </cell>
          <cell r="G170" t="str">
            <v xml:space="preserve"> STOCKTON HQ</v>
          </cell>
          <cell r="H170" t="str">
            <v>DS1</v>
          </cell>
        </row>
        <row r="171">
          <cell r="D171" t="str">
            <v>ETS.19.13958</v>
          </cell>
          <cell r="E171" t="str">
            <v>CHESTER SUB</v>
          </cell>
          <cell r="F171" t="str">
            <v>TABLEMTN</v>
          </cell>
          <cell r="G171" t="str">
            <v xml:space="preserve"> TABLE MOUNTAIN HQ</v>
          </cell>
          <cell r="H171" t="str">
            <v>DS1</v>
          </cell>
        </row>
        <row r="172">
          <cell r="D172" t="str">
            <v>ETS.19.12196</v>
          </cell>
          <cell r="E172" t="str">
            <v>CHICO A SUB</v>
          </cell>
          <cell r="F172" t="str">
            <v>TABLEMTN</v>
          </cell>
          <cell r="G172" t="str">
            <v xml:space="preserve"> TABLE MOUNTAIN HQ</v>
          </cell>
          <cell r="H172" t="str">
            <v>DS1</v>
          </cell>
        </row>
        <row r="173">
          <cell r="D173" t="str">
            <v>ETS.19.12197</v>
          </cell>
          <cell r="E173" t="str">
            <v>CHICO B SUB</v>
          </cell>
          <cell r="F173" t="str">
            <v>TABLEMTN</v>
          </cell>
          <cell r="G173" t="str">
            <v xml:space="preserve"> TABLE MOUNTAIN HQ</v>
          </cell>
          <cell r="H173" t="str">
            <v>DS1</v>
          </cell>
        </row>
        <row r="174">
          <cell r="D174" t="str">
            <v>ETS.19.13534</v>
          </cell>
          <cell r="E174" t="str">
            <v>CHICO C SUB</v>
          </cell>
          <cell r="F174" t="str">
            <v>TABLEMTN</v>
          </cell>
          <cell r="G174" t="str">
            <v xml:space="preserve"> TABLE MOUNTAIN HQ</v>
          </cell>
          <cell r="H174" t="str">
            <v>DS1</v>
          </cell>
        </row>
        <row r="175">
          <cell r="D175" t="str">
            <v>ETS.04.16570</v>
          </cell>
          <cell r="E175" t="str">
            <v>CHILI BAR PH</v>
          </cell>
          <cell r="F175" t="str">
            <v>DELMAR</v>
          </cell>
          <cell r="G175" t="str">
            <v xml:space="preserve"> DEL MAR HQ</v>
          </cell>
          <cell r="H175" t="str">
            <v>NA</v>
          </cell>
        </row>
        <row r="176">
          <cell r="D176" t="str">
            <v>ETS.17.12201</v>
          </cell>
          <cell r="E176" t="str">
            <v>CHOLAME SUB</v>
          </cell>
          <cell r="F176" t="str">
            <v>PISMOBCH</v>
          </cell>
          <cell r="G176" t="str">
            <v xml:space="preserve"> PISMO BEACH HQ</v>
          </cell>
          <cell r="H176" t="str">
            <v>DS1</v>
          </cell>
        </row>
        <row r="177">
          <cell r="D177" t="str">
            <v>ETS.14.12204</v>
          </cell>
          <cell r="E177" t="str">
            <v>CHOWCHILLA SUB</v>
          </cell>
          <cell r="F177" t="str">
            <v>MERCED</v>
          </cell>
          <cell r="G177" t="str">
            <v xml:space="preserve"> MERCED HQ</v>
          </cell>
          <cell r="H177" t="str">
            <v>DS1</v>
          </cell>
        </row>
        <row r="178">
          <cell r="D178" t="str">
            <v>ETS.22.12205</v>
          </cell>
          <cell r="E178" t="str">
            <v>CHRISTIE SUB</v>
          </cell>
          <cell r="F178" t="str">
            <v>CONCORD</v>
          </cell>
          <cell r="G178" t="str">
            <v xml:space="preserve"> CONCORD HQ</v>
          </cell>
          <cell r="H178" t="str">
            <v>TS1</v>
          </cell>
        </row>
        <row r="179">
          <cell r="D179" t="str">
            <v>ETS.15.16670</v>
          </cell>
          <cell r="E179" t="str">
            <v>CINNABAR RAS SITE</v>
          </cell>
          <cell r="F179" t="str">
            <v>MOSSLNDG</v>
          </cell>
          <cell r="G179" t="str">
            <v xml:space="preserve"> MOSS LDG HQ</v>
          </cell>
          <cell r="H179" t="str">
            <v>TS1</v>
          </cell>
        </row>
        <row r="180">
          <cell r="D180" t="str">
            <v>ETS.19.12212</v>
          </cell>
          <cell r="E180" t="str">
            <v>CLARK RD SUB</v>
          </cell>
          <cell r="F180" t="str">
            <v>TABLEMTN</v>
          </cell>
          <cell r="G180" t="str">
            <v xml:space="preserve"> TABLE MOUNTAIN HQ</v>
          </cell>
          <cell r="H180" t="str">
            <v>DS1</v>
          </cell>
        </row>
        <row r="181">
          <cell r="D181" t="str">
            <v>ETS.04.12213</v>
          </cell>
          <cell r="E181" t="str">
            <v>CLARKSVILLE SUB</v>
          </cell>
          <cell r="F181" t="str">
            <v>DELMAR</v>
          </cell>
          <cell r="G181" t="str">
            <v xml:space="preserve"> DEL MAR HQ</v>
          </cell>
          <cell r="H181" t="str">
            <v>DS1</v>
          </cell>
        </row>
        <row r="182">
          <cell r="D182" t="str">
            <v>ETS.18.12214</v>
          </cell>
          <cell r="E182" t="str">
            <v>CLAY SUB</v>
          </cell>
          <cell r="F182" t="str">
            <v>STOCKTON</v>
          </cell>
          <cell r="G182" t="str">
            <v xml:space="preserve"> STOCKTON HQ</v>
          </cell>
          <cell r="H182" t="str">
            <v>DS1</v>
          </cell>
        </row>
        <row r="183">
          <cell r="D183" t="str">
            <v>ETS.22.12215</v>
          </cell>
          <cell r="E183" t="str">
            <v>CLAYTON SUB</v>
          </cell>
          <cell r="F183" t="str">
            <v>CONCORD</v>
          </cell>
          <cell r="G183" t="str">
            <v xml:space="preserve"> CONCORD HQ</v>
          </cell>
          <cell r="H183" t="str">
            <v>DS1</v>
          </cell>
        </row>
        <row r="184">
          <cell r="D184" t="str">
            <v>ETS.20.12216</v>
          </cell>
          <cell r="E184" t="str">
            <v>CLEAR LAKE SUB</v>
          </cell>
          <cell r="F184" t="str">
            <v>UKIAH</v>
          </cell>
          <cell r="G184" t="str">
            <v xml:space="preserve"> UKIAH HQ</v>
          </cell>
          <cell r="H184" t="str">
            <v>DS1</v>
          </cell>
        </row>
        <row r="185">
          <cell r="D185" t="str">
            <v>ETS.15.13536</v>
          </cell>
          <cell r="E185" t="str">
            <v>CLIFF DR SUB</v>
          </cell>
          <cell r="F185" t="str">
            <v>MOSSLNDG</v>
          </cell>
          <cell r="G185" t="str">
            <v xml:space="preserve"> MOSS LANDING HQ</v>
          </cell>
          <cell r="H185" t="str">
            <v>DS1</v>
          </cell>
        </row>
        <row r="186">
          <cell r="D186" t="str">
            <v>ETS.13.12218</v>
          </cell>
          <cell r="E186" t="str">
            <v>CLOVERDALE SUB</v>
          </cell>
          <cell r="F186" t="str">
            <v>MCMAUDE</v>
          </cell>
          <cell r="G186" t="str">
            <v xml:space="preserve"> MCMAUDE HQ</v>
          </cell>
          <cell r="H186" t="str">
            <v>DS1</v>
          </cell>
        </row>
        <row r="187">
          <cell r="D187" t="str">
            <v>ETS.07.12219</v>
          </cell>
          <cell r="E187" t="str">
            <v>CLOVIS SUB</v>
          </cell>
          <cell r="F187" t="str">
            <v>FRESNO</v>
          </cell>
          <cell r="G187" t="str">
            <v xml:space="preserve"> FRESNO HQ</v>
          </cell>
          <cell r="H187" t="str">
            <v>DS1</v>
          </cell>
        </row>
        <row r="188">
          <cell r="D188" t="str">
            <v>ETS.17.16260</v>
          </cell>
          <cell r="E188" t="str">
            <v>CMC SUB</v>
          </cell>
          <cell r="F188" t="str">
            <v>PISMOBCH</v>
          </cell>
          <cell r="G188" t="str">
            <v xml:space="preserve"> PISMO BEACH HQ</v>
          </cell>
          <cell r="H188" t="str">
            <v>DS1</v>
          </cell>
        </row>
        <row r="189">
          <cell r="D189" t="str">
            <v>ETS.19.16615</v>
          </cell>
          <cell r="E189" t="str">
            <v>COAL CANYON PH</v>
          </cell>
          <cell r="F189" t="str">
            <v>TABLEMTN</v>
          </cell>
          <cell r="G189" t="str">
            <v xml:space="preserve"> TABLE MOUNTAIN HQ</v>
          </cell>
          <cell r="H189" t="str">
            <v>NA</v>
          </cell>
        </row>
        <row r="190">
          <cell r="D190" t="str">
            <v>ETS.08.12222</v>
          </cell>
          <cell r="E190" t="str">
            <v>COALINGA #1 SUB</v>
          </cell>
          <cell r="F190" t="str">
            <v>GATES</v>
          </cell>
          <cell r="G190" t="str">
            <v xml:space="preserve"> GATES HQ</v>
          </cell>
          <cell r="H190" t="str">
            <v>DS1</v>
          </cell>
        </row>
        <row r="191">
          <cell r="D191" t="str">
            <v>ETS.08.12223</v>
          </cell>
          <cell r="E191" t="str">
            <v>COALINGA #2 SUB</v>
          </cell>
          <cell r="F191" t="str">
            <v>GATES</v>
          </cell>
          <cell r="G191" t="str">
            <v xml:space="preserve"> GATES HQ</v>
          </cell>
          <cell r="H191" t="str">
            <v>DS1</v>
          </cell>
        </row>
        <row r="192">
          <cell r="D192" t="str">
            <v>ETS.07.12224</v>
          </cell>
          <cell r="E192" t="str">
            <v>COARSEGOLD SUB</v>
          </cell>
          <cell r="F192" t="str">
            <v>FRESNO</v>
          </cell>
          <cell r="G192" t="str">
            <v xml:space="preserve"> FRESNO HQ</v>
          </cell>
          <cell r="H192" t="str">
            <v>DS1</v>
          </cell>
        </row>
        <row r="193">
          <cell r="D193" t="str">
            <v>ETS.15.10057</v>
          </cell>
          <cell r="E193" t="str">
            <v>COBURN SUB</v>
          </cell>
          <cell r="F193" t="str">
            <v>MOSSLNDG</v>
          </cell>
          <cell r="G193" t="str">
            <v xml:space="preserve"> MOSS LANDING HQ</v>
          </cell>
          <cell r="H193" t="str">
            <v>TS1</v>
          </cell>
        </row>
        <row r="194">
          <cell r="D194" t="str">
            <v>ETS.02.15738</v>
          </cell>
          <cell r="E194" t="str">
            <v>COLEMAN PH</v>
          </cell>
          <cell r="F194" t="str">
            <v>COTTONWD</v>
          </cell>
          <cell r="G194" t="str">
            <v xml:space="preserve"> COTTONWOOD HQ</v>
          </cell>
          <cell r="H194" t="str">
            <v>NA</v>
          </cell>
        </row>
        <row r="195">
          <cell r="D195" t="str">
            <v>ETS.19.10058</v>
          </cell>
          <cell r="E195" t="str">
            <v>COLGATE PH</v>
          </cell>
          <cell r="F195" t="str">
            <v>TABLEMTN</v>
          </cell>
          <cell r="G195" t="str">
            <v xml:space="preserve"> TABLE MOUNTAIN HQ</v>
          </cell>
          <cell r="H195" t="str">
            <v>TS1</v>
          </cell>
        </row>
        <row r="196">
          <cell r="D196" t="str">
            <v>ETS.19.12226</v>
          </cell>
          <cell r="E196" t="str">
            <v>COLGATE SW STA</v>
          </cell>
          <cell r="F196" t="str">
            <v>TABLEMTN</v>
          </cell>
          <cell r="G196" t="str">
            <v xml:space="preserve"> TABLE MOUNTAIN HQ</v>
          </cell>
          <cell r="H196" t="str">
            <v>TS1</v>
          </cell>
        </row>
        <row r="197">
          <cell r="D197" t="str">
            <v>ETS.18.12228</v>
          </cell>
          <cell r="E197" t="str">
            <v>COLONY SUB</v>
          </cell>
          <cell r="F197" t="str">
            <v>STOCKTON</v>
          </cell>
          <cell r="G197" t="str">
            <v xml:space="preserve"> STOCKTON HQ</v>
          </cell>
          <cell r="H197" t="str">
            <v>DS1</v>
          </cell>
        </row>
        <row r="198">
          <cell r="D198" t="str">
            <v>ETS.19.12232</v>
          </cell>
          <cell r="E198" t="str">
            <v>COLUMBIA HILL SUB</v>
          </cell>
          <cell r="F198" t="str">
            <v>TABLEMTN</v>
          </cell>
          <cell r="G198" t="str">
            <v xml:space="preserve"> TABLE MOUNTAIN HQ</v>
          </cell>
          <cell r="H198" t="str">
            <v>DS1</v>
          </cell>
        </row>
        <row r="199">
          <cell r="D199" t="str">
            <v>ETS.10.12234</v>
          </cell>
          <cell r="E199" t="str">
            <v>COLUMBUS SUB</v>
          </cell>
          <cell r="F199" t="str">
            <v>BKRSFLD</v>
          </cell>
          <cell r="G199" t="str">
            <v xml:space="preserve"> BAKERSFIELD HQ</v>
          </cell>
          <cell r="H199" t="str">
            <v>DS1</v>
          </cell>
        </row>
        <row r="200">
          <cell r="D200" t="str">
            <v>ETS.21.13794</v>
          </cell>
          <cell r="E200" t="str">
            <v>COLUSA JUNCTION</v>
          </cell>
          <cell r="F200" t="str">
            <v>VACADXON</v>
          </cell>
          <cell r="G200" t="str">
            <v xml:space="preserve"> VACA DIXON HQ</v>
          </cell>
          <cell r="H200" t="str">
            <v>DS1</v>
          </cell>
        </row>
        <row r="201">
          <cell r="D201" t="str">
            <v>ETS.21.16690</v>
          </cell>
          <cell r="E201" t="str">
            <v>COLUSA PP</v>
          </cell>
          <cell r="F201" t="str">
            <v>VACADXON</v>
          </cell>
          <cell r="G201" t="str">
            <v xml:space="preserve"> VACA DIXON HQ</v>
          </cell>
          <cell r="H201" t="str">
            <v>TS1</v>
          </cell>
        </row>
        <row r="202">
          <cell r="D202" t="str">
            <v>ETS.21.12236</v>
          </cell>
          <cell r="E202" t="str">
            <v>COLUSA SUB</v>
          </cell>
          <cell r="F202" t="str">
            <v>VACADXON</v>
          </cell>
          <cell r="G202" t="str">
            <v xml:space="preserve"> VACA DIXON HQ</v>
          </cell>
          <cell r="H202" t="str">
            <v>DS1</v>
          </cell>
        </row>
        <row r="203">
          <cell r="D203" t="str">
            <v>ETS.22.13537</v>
          </cell>
          <cell r="E203" t="str">
            <v>CONCORD SUB</v>
          </cell>
          <cell r="F203" t="str">
            <v>CONCORD</v>
          </cell>
          <cell r="G203" t="str">
            <v xml:space="preserve"> CONCORD HQ</v>
          </cell>
          <cell r="H203" t="str">
            <v>DS1</v>
          </cell>
        </row>
        <row r="204">
          <cell r="D204" t="str">
            <v>ETS.22.10055</v>
          </cell>
          <cell r="E204" t="str">
            <v>CONTRA COSTA PP SW STA</v>
          </cell>
          <cell r="F204" t="str">
            <v>CONCORD</v>
          </cell>
          <cell r="G204" t="str">
            <v xml:space="preserve"> CONCORD HQ</v>
          </cell>
          <cell r="H204" t="str">
            <v>TS1</v>
          </cell>
        </row>
        <row r="205">
          <cell r="D205" t="str">
            <v>ETS.22.10056</v>
          </cell>
          <cell r="E205" t="str">
            <v>CONTRA COSTA SUB</v>
          </cell>
          <cell r="F205" t="str">
            <v>CONCORD</v>
          </cell>
          <cell r="G205" t="str">
            <v xml:space="preserve"> CONCORD HQ</v>
          </cell>
          <cell r="H205" t="str">
            <v>TS1</v>
          </cell>
        </row>
        <row r="206">
          <cell r="D206" t="str">
            <v>ETS.16.10204</v>
          </cell>
          <cell r="E206" t="str">
            <v>COOLEY LANDING SUB</v>
          </cell>
          <cell r="F206" t="str">
            <v>SNCARLOS</v>
          </cell>
          <cell r="G206" t="str">
            <v xml:space="preserve"> SAN CARLOS HQ</v>
          </cell>
          <cell r="H206" t="str">
            <v>TS1</v>
          </cell>
        </row>
        <row r="207">
          <cell r="D207" t="str">
            <v>ETS.07.12237</v>
          </cell>
          <cell r="E207" t="str">
            <v>COPPERMINE SUB</v>
          </cell>
          <cell r="F207" t="str">
            <v>FRESNO</v>
          </cell>
          <cell r="G207" t="str">
            <v xml:space="preserve"> FRESNO HQ</v>
          </cell>
          <cell r="H207" t="str">
            <v>DS1</v>
          </cell>
        </row>
        <row r="208">
          <cell r="D208" t="str">
            <v>ETS.10.12238</v>
          </cell>
          <cell r="E208" t="str">
            <v>COPUS SUB</v>
          </cell>
          <cell r="F208" t="str">
            <v>BKRSFLD</v>
          </cell>
          <cell r="G208" t="str">
            <v xml:space="preserve"> BAKERSFIELD HQ</v>
          </cell>
          <cell r="H208" t="str">
            <v>DS1</v>
          </cell>
        </row>
        <row r="209">
          <cell r="D209" t="str">
            <v>ETS.08.12239</v>
          </cell>
          <cell r="E209" t="str">
            <v>CORCORAN SUB</v>
          </cell>
          <cell r="F209" t="str">
            <v>GATES</v>
          </cell>
          <cell r="G209" t="str">
            <v xml:space="preserve"> GATES HQ</v>
          </cell>
          <cell r="H209" t="str">
            <v>TS1</v>
          </cell>
        </row>
        <row r="210">
          <cell r="D210" t="str">
            <v>ETS.21.12240</v>
          </cell>
          <cell r="E210" t="str">
            <v>CORDELIA SUB</v>
          </cell>
          <cell r="F210" t="str">
            <v>VACADXON</v>
          </cell>
          <cell r="G210" t="str">
            <v xml:space="preserve"> VACA DIXON HQ</v>
          </cell>
          <cell r="H210" t="str">
            <v>DS1</v>
          </cell>
        </row>
        <row r="211">
          <cell r="D211" t="str">
            <v>ETS.02.12243</v>
          </cell>
          <cell r="E211" t="str">
            <v>CORNING SUB</v>
          </cell>
          <cell r="F211" t="str">
            <v>COTTONWD</v>
          </cell>
          <cell r="G211" t="str">
            <v xml:space="preserve"> COTTONWOOD HQ</v>
          </cell>
          <cell r="H211" t="str">
            <v>DS1</v>
          </cell>
        </row>
        <row r="212">
          <cell r="D212" t="str">
            <v>ETS.13.16000</v>
          </cell>
          <cell r="E212" t="str">
            <v>CORONA SUB</v>
          </cell>
          <cell r="F212" t="str">
            <v>MCMAUDE</v>
          </cell>
          <cell r="G212" t="str">
            <v xml:space="preserve"> MCMAUDE HQ</v>
          </cell>
          <cell r="H212" t="str">
            <v>DS1</v>
          </cell>
        </row>
        <row r="213">
          <cell r="D213" t="str">
            <v>ETS.18.12245</v>
          </cell>
          <cell r="E213" t="str">
            <v>CORRAL SUB</v>
          </cell>
          <cell r="F213" t="str">
            <v>STOCKTON</v>
          </cell>
          <cell r="G213" t="str">
            <v xml:space="preserve"> STOCKTON HQ</v>
          </cell>
          <cell r="H213" t="str">
            <v>DS1</v>
          </cell>
        </row>
        <row r="214">
          <cell r="D214" t="str">
            <v>ETS.21.10059</v>
          </cell>
          <cell r="E214" t="str">
            <v>CORTINA SUB</v>
          </cell>
          <cell r="F214" t="str">
            <v>VACADXON</v>
          </cell>
          <cell r="G214" t="str">
            <v xml:space="preserve"> VACA DIXON HQ</v>
          </cell>
          <cell r="H214" t="str">
            <v>TS1</v>
          </cell>
        </row>
        <row r="215">
          <cell r="D215" t="str">
            <v>ETS.13.12246</v>
          </cell>
          <cell r="E215" t="str">
            <v>COTATI SUB</v>
          </cell>
          <cell r="F215" t="str">
            <v>MCMAUDE</v>
          </cell>
          <cell r="G215" t="str">
            <v xml:space="preserve"> MCMAUDE HQ</v>
          </cell>
          <cell r="H215" t="str">
            <v>DS1</v>
          </cell>
        </row>
        <row r="216">
          <cell r="D216" t="str">
            <v>ETS.18.10060</v>
          </cell>
          <cell r="E216" t="str">
            <v>COTTLE SUB</v>
          </cell>
          <cell r="F216" t="str">
            <v>STOCKTON</v>
          </cell>
          <cell r="G216" t="str">
            <v xml:space="preserve"> STOCKTON HQ</v>
          </cell>
          <cell r="H216" t="str">
            <v>DS1</v>
          </cell>
        </row>
        <row r="217">
          <cell r="D217" t="str">
            <v>ETS.02.10064</v>
          </cell>
          <cell r="E217" t="str">
            <v>COTTONWOOD SUB</v>
          </cell>
          <cell r="F217" t="str">
            <v>COTTONWD</v>
          </cell>
          <cell r="G217" t="str">
            <v xml:space="preserve"> COTTONWOOD HQ</v>
          </cell>
          <cell r="H217" t="str">
            <v>TS1</v>
          </cell>
        </row>
        <row r="218">
          <cell r="D218" t="str">
            <v>ETS.18.12249</v>
          </cell>
          <cell r="E218" t="str">
            <v>COUNTRY CLUB SUB</v>
          </cell>
          <cell r="F218" t="str">
            <v>STOCKTON</v>
          </cell>
          <cell r="G218" t="str">
            <v xml:space="preserve"> STOCKTON HQ</v>
          </cell>
          <cell r="H218" t="str">
            <v>DS1</v>
          </cell>
        </row>
        <row r="219">
          <cell r="D219" t="str">
            <v>ETS.20.12251</v>
          </cell>
          <cell r="E219" t="str">
            <v>COVELO SUB</v>
          </cell>
          <cell r="F219" t="str">
            <v>UKIAH</v>
          </cell>
          <cell r="G219" t="str">
            <v xml:space="preserve"> UKIAH HQ</v>
          </cell>
          <cell r="H219" t="str">
            <v>DS1</v>
          </cell>
        </row>
        <row r="220">
          <cell r="D220" t="str">
            <v>ETS.02.16755</v>
          </cell>
          <cell r="E220" t="str">
            <v>COW CREEK PH</v>
          </cell>
          <cell r="F220" t="str">
            <v>COTTONWD</v>
          </cell>
          <cell r="G220" t="str">
            <v xml:space="preserve"> COTTONWOOD HQ</v>
          </cell>
          <cell r="H220" t="str">
            <v>NA</v>
          </cell>
        </row>
        <row r="221">
          <cell r="D221" t="str">
            <v>ETS.03.16475</v>
          </cell>
          <cell r="E221" t="str">
            <v>COYOTE SW STA</v>
          </cell>
          <cell r="F221" t="str">
            <v>CUPRTINO</v>
          </cell>
          <cell r="G221" t="str">
            <v xml:space="preserve"> CUPERTINO HQ</v>
          </cell>
          <cell r="H221" t="str">
            <v>TS1</v>
          </cell>
        </row>
        <row r="222">
          <cell r="D222" t="str">
            <v>ETS.15.16520</v>
          </cell>
          <cell r="E222" t="str">
            <v>CRAZY HORSE CANYON SW STA</v>
          </cell>
          <cell r="F222" t="str">
            <v>MOSSLNDG</v>
          </cell>
          <cell r="G222" t="str">
            <v xml:space="preserve"> MOSS LDG HQ</v>
          </cell>
          <cell r="H222" t="str">
            <v>TS1</v>
          </cell>
        </row>
        <row r="223">
          <cell r="D223" t="str">
            <v>ETS.19.13538</v>
          </cell>
          <cell r="E223" t="str">
            <v>CRESCENT MILLS SUB</v>
          </cell>
          <cell r="F223" t="str">
            <v>TABLEMTN</v>
          </cell>
          <cell r="G223" t="str">
            <v xml:space="preserve"> TABLE MOUNTAIN HQ</v>
          </cell>
          <cell r="H223" t="str">
            <v>DS1</v>
          </cell>
        </row>
        <row r="224">
          <cell r="D224" t="str">
            <v>ETS.08.16820</v>
          </cell>
          <cell r="E224" t="str">
            <v>CRESCENT SW STA</v>
          </cell>
          <cell r="F224" t="str">
            <v>GATES</v>
          </cell>
          <cell r="G224" t="str">
            <v xml:space="preserve"> GATES HQ</v>
          </cell>
          <cell r="H224" t="str">
            <v>TS1</v>
          </cell>
        </row>
        <row r="225">
          <cell r="D225" t="str">
            <v>ETS.14.12259</v>
          </cell>
          <cell r="E225" t="str">
            <v>CRESSEY SUB</v>
          </cell>
          <cell r="F225" t="str">
            <v>MERCED</v>
          </cell>
          <cell r="G225" t="str">
            <v xml:space="preserve"> MERCED HQ</v>
          </cell>
          <cell r="H225" t="str">
            <v>DS1</v>
          </cell>
        </row>
        <row r="226">
          <cell r="D226" t="str">
            <v>ETS.19.10062</v>
          </cell>
          <cell r="E226" t="str">
            <v>CRESTA PH</v>
          </cell>
          <cell r="F226" t="str">
            <v>TABLEMTN</v>
          </cell>
          <cell r="G226" t="str">
            <v xml:space="preserve"> TABLE MOUNTAIN HQ</v>
          </cell>
          <cell r="H226" t="str">
            <v>TS1</v>
          </cell>
        </row>
        <row r="227">
          <cell r="D227" t="str">
            <v>ETS.22.15004</v>
          </cell>
          <cell r="E227" t="str">
            <v>CROCKETT COGEN SW STA</v>
          </cell>
          <cell r="F227" t="str">
            <v>CONCORD</v>
          </cell>
          <cell r="G227" t="str">
            <v xml:space="preserve"> CONCORD HQ</v>
          </cell>
          <cell r="H227" t="str">
            <v>TS1</v>
          </cell>
        </row>
        <row r="228">
          <cell r="D228" t="str">
            <v>ETS.14.16800</v>
          </cell>
          <cell r="E228" t="str">
            <v>CROW CREEK SW STA</v>
          </cell>
          <cell r="F228" t="str">
            <v>MERCED</v>
          </cell>
          <cell r="G228" t="str">
            <v xml:space="preserve"> MERCED HQ</v>
          </cell>
          <cell r="H228" t="str">
            <v>TS1</v>
          </cell>
        </row>
        <row r="229">
          <cell r="D229" t="str">
            <v>ETS.14.12261</v>
          </cell>
          <cell r="E229" t="str">
            <v>CROWS LANDING SUB</v>
          </cell>
          <cell r="F229" t="str">
            <v>MERCED</v>
          </cell>
          <cell r="G229" t="str">
            <v xml:space="preserve"> MERCED HQ</v>
          </cell>
          <cell r="H229" t="str">
            <v>DS1</v>
          </cell>
        </row>
        <row r="230">
          <cell r="D230" t="str">
            <v>ETS.15.12262</v>
          </cell>
          <cell r="E230" t="str">
            <v>CRUSHER SUB</v>
          </cell>
          <cell r="F230" t="str">
            <v>MOSSLNDG</v>
          </cell>
          <cell r="G230" t="str">
            <v xml:space="preserve"> MOSS LANDING HQ</v>
          </cell>
          <cell r="H230" t="str">
            <v>DS1</v>
          </cell>
        </row>
        <row r="231">
          <cell r="D231" t="str">
            <v>ETS.14.12265</v>
          </cell>
          <cell r="E231" t="str">
            <v>CURTIS SUB</v>
          </cell>
          <cell r="F231" t="str">
            <v>MERCED</v>
          </cell>
          <cell r="G231" t="str">
            <v xml:space="preserve"> MERCED HQ</v>
          </cell>
          <cell r="H231" t="str">
            <v>DS1</v>
          </cell>
        </row>
        <row r="232">
          <cell r="D232" t="str">
            <v>ETS.10.12267</v>
          </cell>
          <cell r="E232" t="str">
            <v>CUYAMA SUB</v>
          </cell>
          <cell r="F232" t="str">
            <v>BKRSFLD</v>
          </cell>
          <cell r="G232" t="str">
            <v xml:space="preserve"> BAKERSFIELD HQ</v>
          </cell>
          <cell r="H232" t="str">
            <v>DS1</v>
          </cell>
        </row>
        <row r="233">
          <cell r="D233" t="str">
            <v>ETS.10.12268</v>
          </cell>
          <cell r="E233" t="str">
            <v>CYMRIC SUB</v>
          </cell>
          <cell r="F233" t="str">
            <v>BKRSFLD</v>
          </cell>
          <cell r="G233" t="str">
            <v xml:space="preserve"> BAKERSFIELD HQ</v>
          </cell>
          <cell r="H233" t="str">
            <v>DS1</v>
          </cell>
        </row>
        <row r="234">
          <cell r="D234" t="str">
            <v>ETS.14.12269</v>
          </cell>
          <cell r="E234" t="str">
            <v>DAIRYLAND SUB</v>
          </cell>
          <cell r="F234" t="str">
            <v>MERCED</v>
          </cell>
          <cell r="G234" t="str">
            <v xml:space="preserve"> MERCED HQ</v>
          </cell>
          <cell r="H234" t="str">
            <v>DS1</v>
          </cell>
        </row>
        <row r="235">
          <cell r="D235" t="str">
            <v>ETS.02.12270</v>
          </cell>
          <cell r="E235" t="str">
            <v>DAIRYVILLE SUB</v>
          </cell>
          <cell r="F235" t="str">
            <v>COTTONWD</v>
          </cell>
          <cell r="G235" t="str">
            <v xml:space="preserve"> COTTONWOOD HQ</v>
          </cell>
          <cell r="H235" t="str">
            <v>DS1</v>
          </cell>
        </row>
        <row r="236">
          <cell r="D236" t="str">
            <v>ETS.12.10203</v>
          </cell>
          <cell r="E236" t="str">
            <v>DALY CITY SUB</v>
          </cell>
          <cell r="F236" t="str">
            <v>MARTIN</v>
          </cell>
          <cell r="G236" t="str">
            <v xml:space="preserve"> MARTIN HQ</v>
          </cell>
          <cell r="H236" t="str">
            <v>DS1</v>
          </cell>
        </row>
        <row r="237">
          <cell r="D237" t="str">
            <v>ETS.21.12271</v>
          </cell>
          <cell r="E237" t="str">
            <v>DAVIS SUB</v>
          </cell>
          <cell r="F237" t="str">
            <v>VACADXON</v>
          </cell>
          <cell r="G237" t="str">
            <v xml:space="preserve"> VACA DIXON HQ</v>
          </cell>
          <cell r="H237" t="str">
            <v>DS1</v>
          </cell>
        </row>
        <row r="238">
          <cell r="D238" t="str">
            <v>ETS.19.12272</v>
          </cell>
          <cell r="E238" t="str">
            <v>DAYTON RD SUB</v>
          </cell>
          <cell r="F238" t="str">
            <v>TABLEMTN</v>
          </cell>
          <cell r="G238" t="str">
            <v xml:space="preserve"> TABLE MOUNTAIN HQ</v>
          </cell>
          <cell r="H238" t="str">
            <v>DS1</v>
          </cell>
        </row>
        <row r="239">
          <cell r="D239" t="str">
            <v>ETS.21.12275</v>
          </cell>
          <cell r="E239" t="str">
            <v>DEEPWATER SUB</v>
          </cell>
          <cell r="F239" t="str">
            <v>VACADXON</v>
          </cell>
          <cell r="G239" t="str">
            <v xml:space="preserve"> VACA DIXON HQ</v>
          </cell>
          <cell r="H239" t="str">
            <v>DS1</v>
          </cell>
        </row>
        <row r="240">
          <cell r="D240" t="str">
            <v>ETS.04.16580</v>
          </cell>
          <cell r="E240" t="str">
            <v>DEER CREEK PH</v>
          </cell>
          <cell r="F240" t="str">
            <v>DELMAR</v>
          </cell>
          <cell r="G240" t="str">
            <v xml:space="preserve"> DEL MAR HQ</v>
          </cell>
          <cell r="H240" t="str">
            <v>NA</v>
          </cell>
        </row>
        <row r="241">
          <cell r="D241" t="str">
            <v>ETS.04.12277</v>
          </cell>
          <cell r="E241" t="str">
            <v>DEL MAR SUB</v>
          </cell>
          <cell r="F241" t="str">
            <v>DELMAR</v>
          </cell>
          <cell r="G241" t="str">
            <v xml:space="preserve"> DEL MAR HQ</v>
          </cell>
          <cell r="H241" t="str">
            <v>DS1</v>
          </cell>
        </row>
        <row r="242">
          <cell r="D242" t="str">
            <v>ETS.15.12278</v>
          </cell>
          <cell r="E242" t="str">
            <v>DEL MONTE SUB</v>
          </cell>
          <cell r="F242" t="str">
            <v>MOSSLNDG</v>
          </cell>
          <cell r="G242" t="str">
            <v xml:space="preserve"> MOSS LANDING HQ</v>
          </cell>
          <cell r="H242" t="str">
            <v>TS1</v>
          </cell>
        </row>
        <row r="243">
          <cell r="D243" t="str">
            <v>ETS.21.16655</v>
          </cell>
          <cell r="E243" t="str">
            <v>DELEVAN SUB</v>
          </cell>
          <cell r="F243" t="str">
            <v>VACADXON</v>
          </cell>
          <cell r="G243" t="str">
            <v xml:space="preserve"> VACA DIXON HQ</v>
          </cell>
          <cell r="H243" t="str">
            <v>TS1</v>
          </cell>
        </row>
        <row r="244">
          <cell r="D244" t="str">
            <v>ETS.08.13797</v>
          </cell>
          <cell r="E244" t="str">
            <v>DERRICK SUB</v>
          </cell>
          <cell r="F244" t="str">
            <v>GATES</v>
          </cell>
          <cell r="G244" t="str">
            <v xml:space="preserve"> GATES HQ</v>
          </cell>
          <cell r="H244" t="str">
            <v>DS1</v>
          </cell>
        </row>
        <row r="245">
          <cell r="D245" t="str">
            <v>ETS.02.12281</v>
          </cell>
          <cell r="E245" t="str">
            <v>DESCHUTES SUB</v>
          </cell>
          <cell r="F245" t="str">
            <v>COTTONWD</v>
          </cell>
          <cell r="G245" t="str">
            <v xml:space="preserve"> COTTONWOOD HQ</v>
          </cell>
          <cell r="H245" t="str">
            <v>TS1</v>
          </cell>
        </row>
        <row r="246">
          <cell r="D246" t="str">
            <v>ETS.22.16535</v>
          </cell>
          <cell r="E246" t="str">
            <v>DETROIT SUB</v>
          </cell>
          <cell r="F246" t="str">
            <v>CONCORD</v>
          </cell>
          <cell r="G246" t="str">
            <v xml:space="preserve"> CONCORD HQ</v>
          </cell>
          <cell r="H246" t="str">
            <v>DS1</v>
          </cell>
        </row>
        <row r="247">
          <cell r="D247" t="str">
            <v>ETS.08.12283</v>
          </cell>
          <cell r="E247" t="str">
            <v>DEVILS DEN SUB</v>
          </cell>
          <cell r="F247" t="str">
            <v>GATES</v>
          </cell>
          <cell r="G247" t="str">
            <v xml:space="preserve"> GATES HQ</v>
          </cell>
          <cell r="H247" t="str">
            <v>DS1</v>
          </cell>
        </row>
        <row r="248">
          <cell r="D248" t="str">
            <v>ETS.17.10065</v>
          </cell>
          <cell r="E248" t="str">
            <v>DIABLO CANYON PP</v>
          </cell>
          <cell r="F248" t="str">
            <v>PISMOBCH</v>
          </cell>
          <cell r="G248" t="str">
            <v xml:space="preserve"> PISMO BEACH HQ</v>
          </cell>
          <cell r="H248" t="str">
            <v>TS1</v>
          </cell>
        </row>
        <row r="249">
          <cell r="D249" t="str">
            <v>ETS.04.12284</v>
          </cell>
          <cell r="E249" t="str">
            <v>DIAMOND SPRINGS SUB</v>
          </cell>
          <cell r="F249" t="str">
            <v>DELMAR</v>
          </cell>
          <cell r="G249" t="str">
            <v xml:space="preserve"> DEL MAR HQ</v>
          </cell>
          <cell r="H249" t="str">
            <v>DS1</v>
          </cell>
        </row>
        <row r="250">
          <cell r="D250" t="str">
            <v>ETS.07.12285</v>
          </cell>
          <cell r="E250" t="str">
            <v>DINUBA SUB</v>
          </cell>
          <cell r="F250" t="str">
            <v>FRESNO</v>
          </cell>
          <cell r="G250" t="str">
            <v xml:space="preserve"> FRESNO HQ</v>
          </cell>
          <cell r="H250" t="str">
            <v>DS1</v>
          </cell>
        </row>
        <row r="251">
          <cell r="D251" t="str">
            <v>ETS.17.12291</v>
          </cell>
          <cell r="E251" t="str">
            <v>DIVIDE SUB</v>
          </cell>
          <cell r="F251" t="str">
            <v>PISMOBCH</v>
          </cell>
          <cell r="G251" t="str">
            <v xml:space="preserve"> PISMO BEACH HQ</v>
          </cell>
          <cell r="H251" t="str">
            <v>TS1</v>
          </cell>
        </row>
        <row r="252">
          <cell r="D252" t="str">
            <v>ETS.09.13821</v>
          </cell>
          <cell r="E252" t="str">
            <v>DIXON LANDING SUB</v>
          </cell>
          <cell r="F252" t="str">
            <v>HAYWARD</v>
          </cell>
          <cell r="G252" t="str">
            <v xml:space="preserve"> HAYWARD HQ</v>
          </cell>
          <cell r="H252" t="str">
            <v>DS1</v>
          </cell>
        </row>
        <row r="253">
          <cell r="D253" t="str">
            <v>ETS.21.12292</v>
          </cell>
          <cell r="E253" t="str">
            <v>DIXON SUB</v>
          </cell>
          <cell r="F253" t="str">
            <v>VACADXON</v>
          </cell>
          <cell r="G253" t="str">
            <v xml:space="preserve"> VACA DIXON HQ</v>
          </cell>
          <cell r="H253" t="str">
            <v>DS1</v>
          </cell>
        </row>
        <row r="254">
          <cell r="D254" t="str">
            <v>ETS.19.12294</v>
          </cell>
          <cell r="E254" t="str">
            <v>DOBBINS SUB</v>
          </cell>
          <cell r="F254" t="str">
            <v>TABLEMTN</v>
          </cell>
          <cell r="G254" t="str">
            <v xml:space="preserve"> TABLE MOUNTAIN HQ</v>
          </cell>
          <cell r="H254" t="str">
            <v>DS1</v>
          </cell>
        </row>
        <row r="255">
          <cell r="D255" t="str">
            <v>ETS.15.12296</v>
          </cell>
          <cell r="E255" t="str">
            <v>DOLAN RD SUB</v>
          </cell>
          <cell r="F255" t="str">
            <v>MOSSLNDG</v>
          </cell>
          <cell r="G255" t="str">
            <v xml:space="preserve"> MOSS LANDING HQ</v>
          </cell>
          <cell r="H255" t="str">
            <v>DS1</v>
          </cell>
        </row>
        <row r="256">
          <cell r="D256" t="str">
            <v>ETS.14.12298</v>
          </cell>
          <cell r="E256" t="str">
            <v>DOS PALOS SUB</v>
          </cell>
          <cell r="F256" t="str">
            <v>MERCED</v>
          </cell>
          <cell r="G256" t="str">
            <v xml:space="preserve"> MERCED HQ</v>
          </cell>
          <cell r="H256" t="str">
            <v>DS1</v>
          </cell>
        </row>
        <row r="257">
          <cell r="D257" t="str">
            <v>ETS.21.12301</v>
          </cell>
          <cell r="E257" t="str">
            <v>DRAKE SUB</v>
          </cell>
          <cell r="F257" t="str">
            <v>VACADXON</v>
          </cell>
          <cell r="G257" t="str">
            <v xml:space="preserve"> VACA DIXON HQ</v>
          </cell>
          <cell r="H257" t="str">
            <v>DS1</v>
          </cell>
        </row>
        <row r="258">
          <cell r="D258" t="str">
            <v>ETS.04.12302</v>
          </cell>
          <cell r="E258" t="str">
            <v>DRUM #1 PH</v>
          </cell>
          <cell r="F258" t="str">
            <v>DELMAR</v>
          </cell>
          <cell r="G258" t="str">
            <v xml:space="preserve"> DEL MAR HQ</v>
          </cell>
          <cell r="H258" t="str">
            <v>TS1</v>
          </cell>
        </row>
        <row r="259">
          <cell r="D259" t="str">
            <v>ETS.09.12303</v>
          </cell>
          <cell r="E259" t="str">
            <v>DUMBARTON SUB</v>
          </cell>
          <cell r="F259" t="str">
            <v>HAYWARD</v>
          </cell>
          <cell r="G259" t="str">
            <v xml:space="preserve"> HAYWARD HQ</v>
          </cell>
          <cell r="H259" t="str">
            <v>DS1</v>
          </cell>
        </row>
        <row r="260">
          <cell r="D260" t="str">
            <v>ETS.13.12304</v>
          </cell>
          <cell r="E260" t="str">
            <v>DUNBAR SUB</v>
          </cell>
          <cell r="F260" t="str">
            <v>MCMAUDE</v>
          </cell>
          <cell r="G260" t="str">
            <v xml:space="preserve"> MCMAUDE HQ</v>
          </cell>
          <cell r="H260" t="str">
            <v>DS1</v>
          </cell>
        </row>
        <row r="261">
          <cell r="D261" t="str">
            <v>ETS.07.12305</v>
          </cell>
          <cell r="E261" t="str">
            <v>DUNLAP SUB</v>
          </cell>
          <cell r="F261" t="str">
            <v>FRESNO</v>
          </cell>
          <cell r="G261" t="str">
            <v xml:space="preserve"> FRESNO HQ</v>
          </cell>
          <cell r="H261" t="str">
            <v>DS1</v>
          </cell>
        </row>
        <row r="262">
          <cell r="D262" t="str">
            <v>ETS.21.12306</v>
          </cell>
          <cell r="E262" t="str">
            <v>DUNNIGAN SUB</v>
          </cell>
          <cell r="F262" t="str">
            <v>VACADXON</v>
          </cell>
          <cell r="G262" t="str">
            <v xml:space="preserve"> VACA DIXON HQ</v>
          </cell>
          <cell r="H262" t="str">
            <v>DS1</v>
          </cell>
        </row>
        <row r="263">
          <cell r="D263" t="str">
            <v>ETS.04.16575</v>
          </cell>
          <cell r="E263" t="str">
            <v>DUTCH FLAT #1 PH</v>
          </cell>
          <cell r="F263" t="str">
            <v>DELMAR</v>
          </cell>
          <cell r="G263" t="str">
            <v xml:space="preserve"> DEL MAR HQ</v>
          </cell>
          <cell r="H263" t="str">
            <v>NA</v>
          </cell>
        </row>
        <row r="264">
          <cell r="D264" t="str">
            <v>ETS.13.12312</v>
          </cell>
          <cell r="E264" t="str">
            <v>EAGLE ROCK SUB</v>
          </cell>
          <cell r="F264" t="str">
            <v>MCMAUDE</v>
          </cell>
          <cell r="G264" t="str">
            <v xml:space="preserve"> MCMAUDE HQ</v>
          </cell>
          <cell r="H264" t="str">
            <v>TS1</v>
          </cell>
        </row>
        <row r="265">
          <cell r="D265" t="str">
            <v>ETS.12.12315</v>
          </cell>
          <cell r="E265" t="str">
            <v>EAST GRAND SUB</v>
          </cell>
          <cell r="F265" t="str">
            <v>MARTIN</v>
          </cell>
          <cell r="G265" t="str">
            <v xml:space="preserve"> MARTIN HQ</v>
          </cell>
          <cell r="H265" t="str">
            <v>DS1</v>
          </cell>
        </row>
        <row r="266">
          <cell r="D266" t="str">
            <v>ETS.19.12316</v>
          </cell>
          <cell r="E266" t="str">
            <v>EAST MARYSVILLE SUB</v>
          </cell>
          <cell r="F266" t="str">
            <v>TABLEMTN</v>
          </cell>
          <cell r="G266" t="str">
            <v xml:space="preserve"> TABLE MOUNTAIN HQ</v>
          </cell>
          <cell r="H266" t="str">
            <v>DS1</v>
          </cell>
        </row>
        <row r="267">
          <cell r="D267" t="str">
            <v>ETS.04.12317</v>
          </cell>
          <cell r="E267" t="str">
            <v>EAST NICOLAUS SUB</v>
          </cell>
          <cell r="F267" t="str">
            <v>DELMAR</v>
          </cell>
          <cell r="G267" t="str">
            <v xml:space="preserve"> DEL MAR HQ</v>
          </cell>
          <cell r="H267" t="str">
            <v>TS1</v>
          </cell>
        </row>
        <row r="268">
          <cell r="D268" t="str">
            <v>ETS.22.12318</v>
          </cell>
          <cell r="E268" t="str">
            <v>EAST PORTAL SUB</v>
          </cell>
          <cell r="F268" t="str">
            <v>CONCORD</v>
          </cell>
          <cell r="G268" t="str">
            <v xml:space="preserve"> CONCORD HQ</v>
          </cell>
          <cell r="H268" t="str">
            <v>DS1</v>
          </cell>
        </row>
        <row r="269">
          <cell r="D269" t="str">
            <v>ETS.19.12319</v>
          </cell>
          <cell r="E269" t="str">
            <v>EAST QUINCY SUB</v>
          </cell>
          <cell r="F269" t="str">
            <v>TABLEMTN</v>
          </cell>
          <cell r="G269" t="str">
            <v xml:space="preserve"> TABLE MOUNTAIN HQ</v>
          </cell>
          <cell r="H269" t="str">
            <v>DS1</v>
          </cell>
        </row>
        <row r="270">
          <cell r="D270" t="str">
            <v>ETS.18.12320</v>
          </cell>
          <cell r="E270" t="str">
            <v>EAST STOCKTON SUB</v>
          </cell>
          <cell r="F270" t="str">
            <v>STOCKTON</v>
          </cell>
          <cell r="G270" t="str">
            <v xml:space="preserve"> STOCKTON HQ</v>
          </cell>
          <cell r="H270" t="str">
            <v>DS1</v>
          </cell>
        </row>
        <row r="271">
          <cell r="D271" t="str">
            <v>ETS.09.12321</v>
          </cell>
          <cell r="E271" t="str">
            <v>EASTSHORE SUB</v>
          </cell>
          <cell r="F271" t="str">
            <v>HAYWARD</v>
          </cell>
          <cell r="G271" t="str">
            <v xml:space="preserve"> HAYWARD HQ</v>
          </cell>
          <cell r="H271" t="str">
            <v>TS1</v>
          </cell>
        </row>
        <row r="272">
          <cell r="D272" t="str">
            <v>ETS.03.12322</v>
          </cell>
          <cell r="E272" t="str">
            <v>EDENVALE SUB</v>
          </cell>
          <cell r="F272" t="str">
            <v>CUPRTINO</v>
          </cell>
          <cell r="G272" t="str">
            <v xml:space="preserve"> CUPERTINO HQ</v>
          </cell>
          <cell r="H272" t="str">
            <v>DS1</v>
          </cell>
        </row>
        <row r="273">
          <cell r="D273" t="str">
            <v>ETS.23.12324</v>
          </cell>
          <cell r="E273" t="str">
            <v>EDES SUB</v>
          </cell>
          <cell r="F273" t="str">
            <v>OAKPORT</v>
          </cell>
          <cell r="G273" t="str">
            <v xml:space="preserve"> OAKPORT HQ</v>
          </cell>
          <cell r="H273" t="str">
            <v>DS1</v>
          </cell>
        </row>
        <row r="274">
          <cell r="D274" t="str">
            <v>ETS.06.12325</v>
          </cell>
          <cell r="E274" t="str">
            <v>EEL RIVER SUB</v>
          </cell>
          <cell r="F274" t="str">
            <v>EUREKA</v>
          </cell>
          <cell r="G274" t="str">
            <v xml:space="preserve"> EUREKA HQ</v>
          </cell>
          <cell r="H274" t="str">
            <v>DS1</v>
          </cell>
        </row>
        <row r="275">
          <cell r="D275" t="str">
            <v>ETS.18.13303</v>
          </cell>
          <cell r="E275" t="str">
            <v>EIGHT MILE SUB</v>
          </cell>
          <cell r="F275" t="str">
            <v>STOCKTON</v>
          </cell>
          <cell r="G275" t="str">
            <v xml:space="preserve"> STOCKTON HQ</v>
          </cell>
          <cell r="H275" t="str">
            <v>DS1</v>
          </cell>
        </row>
        <row r="276">
          <cell r="D276" t="str">
            <v>ETS.12.12326</v>
          </cell>
          <cell r="E276" t="str">
            <v>EIGHTEENTH ST</v>
          </cell>
          <cell r="F276" t="str">
            <v>MARTIN</v>
          </cell>
          <cell r="G276" t="str">
            <v xml:space="preserve"> MARTIN HQ</v>
          </cell>
          <cell r="H276" t="str">
            <v>DS1</v>
          </cell>
        </row>
        <row r="277">
          <cell r="D277" t="str">
            <v>ETS.23.13547</v>
          </cell>
          <cell r="E277" t="str">
            <v>EIGHTH AVE SUB</v>
          </cell>
          <cell r="F277" t="str">
            <v>OAKPORT</v>
          </cell>
          <cell r="G277" t="str">
            <v xml:space="preserve"> OAKPORT HQ</v>
          </cell>
          <cell r="H277" t="str">
            <v>DS1</v>
          </cell>
        </row>
        <row r="278">
          <cell r="D278" t="str">
            <v>ETS.14.12328</v>
          </cell>
          <cell r="E278" t="str">
            <v>EL CAPITAN SUB</v>
          </cell>
          <cell r="F278" t="str">
            <v>MERCED</v>
          </cell>
          <cell r="G278" t="str">
            <v xml:space="preserve"> MERCED HQ</v>
          </cell>
          <cell r="H278" t="str">
            <v>DS1</v>
          </cell>
        </row>
        <row r="279">
          <cell r="D279" t="str">
            <v>ETS.23.12329</v>
          </cell>
          <cell r="E279" t="str">
            <v>EL CERRITO G SUB</v>
          </cell>
          <cell r="F279" t="str">
            <v>OAKPORT</v>
          </cell>
          <cell r="G279" t="str">
            <v xml:space="preserve"> OAKPORT HQ</v>
          </cell>
          <cell r="H279" t="str">
            <v>DS1</v>
          </cell>
        </row>
        <row r="280">
          <cell r="D280" t="str">
            <v>ETS.04.13548</v>
          </cell>
          <cell r="E280" t="str">
            <v>EL DORADO PH</v>
          </cell>
          <cell r="F280" t="str">
            <v>DELMAR</v>
          </cell>
          <cell r="G280" t="str">
            <v xml:space="preserve"> DEL MAR HQ</v>
          </cell>
          <cell r="H280" t="str">
            <v>DS1</v>
          </cell>
        </row>
        <row r="281">
          <cell r="D281" t="str">
            <v>ETS.14.12330</v>
          </cell>
          <cell r="E281" t="str">
            <v>EL NIDO SUB</v>
          </cell>
          <cell r="F281" t="str">
            <v>MERCED</v>
          </cell>
          <cell r="G281" t="str">
            <v xml:space="preserve"> MERCED HQ</v>
          </cell>
          <cell r="H281" t="str">
            <v>DS1</v>
          </cell>
        </row>
        <row r="282">
          <cell r="D282" t="str">
            <v>ETS.03.12331</v>
          </cell>
          <cell r="E282" t="str">
            <v>EL PATIO SUB</v>
          </cell>
          <cell r="F282" t="str">
            <v>CUPRTINO</v>
          </cell>
          <cell r="G282" t="str">
            <v xml:space="preserve"> CUPERTINO HQ</v>
          </cell>
          <cell r="H282" t="str">
            <v>DS1</v>
          </cell>
        </row>
        <row r="283">
          <cell r="D283" t="str">
            <v>ETS.07.12332</v>
          </cell>
          <cell r="E283" t="str">
            <v>EL PECO SUB</v>
          </cell>
          <cell r="F283" t="str">
            <v>FRESNO</v>
          </cell>
          <cell r="G283" t="str">
            <v xml:space="preserve"> FRESNO HQ</v>
          </cell>
          <cell r="H283" t="str">
            <v>DS1</v>
          </cell>
        </row>
        <row r="284">
          <cell r="D284" t="str">
            <v>ETS.18.10069</v>
          </cell>
          <cell r="E284" t="str">
            <v>ELECTRA PH</v>
          </cell>
          <cell r="F284" t="str">
            <v>STOCKTON</v>
          </cell>
          <cell r="G284" t="str">
            <v xml:space="preserve"> STOCKTON HQ</v>
          </cell>
          <cell r="H284" t="str">
            <v>TS1</v>
          </cell>
        </row>
        <row r="285">
          <cell r="D285" t="str">
            <v>ETS.18.16180</v>
          </cell>
          <cell r="E285" t="str">
            <v>ELECTRA SUB</v>
          </cell>
          <cell r="F285" t="str">
            <v>STOCKTON</v>
          </cell>
          <cell r="G285" t="str">
            <v xml:space="preserve"> STOCKTON HQ</v>
          </cell>
          <cell r="H285" t="str">
            <v>DS1</v>
          </cell>
        </row>
        <row r="286">
          <cell r="D286" t="str">
            <v>ETS.19.13798</v>
          </cell>
          <cell r="E286" t="str">
            <v>ELK CREEK JCT</v>
          </cell>
          <cell r="F286" t="str">
            <v>TABLEMTN</v>
          </cell>
          <cell r="G286" t="str">
            <v xml:space="preserve"> TABLE MOUNTAIN HQ</v>
          </cell>
          <cell r="H286" t="str">
            <v>TS1</v>
          </cell>
        </row>
        <row r="287">
          <cell r="D287" t="str">
            <v>ETS.19.12336</v>
          </cell>
          <cell r="E287" t="str">
            <v>ELK CREEK SUB</v>
          </cell>
          <cell r="F287" t="str">
            <v>TABLEMTN</v>
          </cell>
          <cell r="G287" t="str">
            <v xml:space="preserve"> TABLE MOUNTAIN HQ</v>
          </cell>
          <cell r="H287" t="str">
            <v>DS1</v>
          </cell>
        </row>
        <row r="288">
          <cell r="D288" t="str">
            <v>ETS.10.12338</v>
          </cell>
          <cell r="E288" t="str">
            <v>ELK HILLS SUB</v>
          </cell>
          <cell r="F288" t="str">
            <v>BKRSFLD</v>
          </cell>
          <cell r="G288" t="str">
            <v xml:space="preserve"> BAKERSFIELD HQ</v>
          </cell>
          <cell r="H288" t="str">
            <v>DS1</v>
          </cell>
        </row>
        <row r="289">
          <cell r="D289" t="str">
            <v>ETS.20.12335</v>
          </cell>
          <cell r="E289" t="str">
            <v>ELK SUB</v>
          </cell>
          <cell r="F289" t="str">
            <v>UKIAH</v>
          </cell>
          <cell r="G289" t="str">
            <v xml:space="preserve"> UKIAH HQ</v>
          </cell>
          <cell r="H289" t="str">
            <v>DS1</v>
          </cell>
        </row>
        <row r="290">
          <cell r="D290" t="str">
            <v>ETS.16.12342</v>
          </cell>
          <cell r="E290" t="str">
            <v>EMERALD LAKE SUB</v>
          </cell>
          <cell r="F290" t="str">
            <v>SNCARLOS</v>
          </cell>
          <cell r="G290" t="str">
            <v xml:space="preserve"> SAN CARLOS HQ</v>
          </cell>
          <cell r="H290" t="str">
            <v>DS1</v>
          </cell>
        </row>
        <row r="291">
          <cell r="D291" t="str">
            <v>ETS.19.12345</v>
          </cell>
          <cell r="E291" t="str">
            <v>ENCINAL SUB</v>
          </cell>
          <cell r="F291" t="str">
            <v>TABLEMTN</v>
          </cell>
          <cell r="G291" t="str">
            <v xml:space="preserve"> TABLE MOUNTAIN HQ</v>
          </cell>
          <cell r="H291" t="str">
            <v>DS1</v>
          </cell>
        </row>
        <row r="292">
          <cell r="D292" t="str">
            <v>ETS.15.12346</v>
          </cell>
          <cell r="E292" t="str">
            <v>ERTA SUB</v>
          </cell>
          <cell r="F292" t="str">
            <v>MOSSLNDG</v>
          </cell>
          <cell r="G292" t="str">
            <v xml:space="preserve"> MOSS LANDING HQ</v>
          </cell>
          <cell r="H292" t="str">
            <v>DS1</v>
          </cell>
        </row>
        <row r="293">
          <cell r="D293" t="str">
            <v>ETS.19.12347</v>
          </cell>
          <cell r="E293" t="str">
            <v>ESQUON SUB</v>
          </cell>
          <cell r="F293" t="str">
            <v>TABLEMTN</v>
          </cell>
          <cell r="G293" t="str">
            <v xml:space="preserve"> TABLE MOUNTAIN HQ</v>
          </cell>
          <cell r="H293" t="str">
            <v>DS1</v>
          </cell>
        </row>
        <row r="294">
          <cell r="D294" t="str">
            <v>ETS.06.12348</v>
          </cell>
          <cell r="E294" t="str">
            <v>ESSEX JCT</v>
          </cell>
          <cell r="F294" t="str">
            <v>EUREKA</v>
          </cell>
          <cell r="G294" t="str">
            <v xml:space="preserve"> EUREKA HQ</v>
          </cell>
          <cell r="H294" t="str">
            <v>TS1</v>
          </cell>
        </row>
        <row r="295">
          <cell r="D295" t="str">
            <v>ETS.17.16770</v>
          </cell>
          <cell r="E295" t="str">
            <v>ESTRELLA SUB</v>
          </cell>
          <cell r="F295" t="str">
            <v>PISMOBCH</v>
          </cell>
          <cell r="G295" t="str">
            <v xml:space="preserve"> PISMO BEACH HQ</v>
          </cell>
          <cell r="H295" t="str">
            <v>TS1</v>
          </cell>
        </row>
        <row r="296">
          <cell r="D296" t="str">
            <v>ETS.09.13549</v>
          </cell>
          <cell r="E296" t="str">
            <v>ESTUDILLO SUB</v>
          </cell>
          <cell r="F296" t="str">
            <v>HAYWARD</v>
          </cell>
          <cell r="G296" t="str">
            <v xml:space="preserve"> HAYWARD HQ</v>
          </cell>
          <cell r="H296" t="str">
            <v>DS1</v>
          </cell>
        </row>
        <row r="297">
          <cell r="D297" t="str">
            <v>ETS.06.12350</v>
          </cell>
          <cell r="E297" t="str">
            <v>EUREKA A SUB</v>
          </cell>
          <cell r="F297" t="str">
            <v>EUREKA</v>
          </cell>
          <cell r="G297" t="str">
            <v xml:space="preserve"> EUREKA HQ</v>
          </cell>
          <cell r="H297" t="str">
            <v>DS1</v>
          </cell>
        </row>
        <row r="298">
          <cell r="D298" t="str">
            <v>ETS.06.12351</v>
          </cell>
          <cell r="E298" t="str">
            <v>EUREKA E SUB</v>
          </cell>
          <cell r="F298" t="str">
            <v>EUREKA</v>
          </cell>
          <cell r="G298" t="str">
            <v xml:space="preserve"> EUREKA HQ</v>
          </cell>
          <cell r="H298" t="str">
            <v>DS1</v>
          </cell>
        </row>
        <row r="299">
          <cell r="D299" t="str">
            <v>ETS.03.12352</v>
          </cell>
          <cell r="E299" t="str">
            <v>EVERGREEN SUB</v>
          </cell>
          <cell r="F299" t="str">
            <v>CUPRTINO</v>
          </cell>
          <cell r="G299" t="str">
            <v xml:space="preserve"> CUPERTINO HQ</v>
          </cell>
          <cell r="H299" t="str">
            <v>TS1</v>
          </cell>
        </row>
        <row r="300">
          <cell r="D300" t="str">
            <v>ETS.08.16796</v>
          </cell>
          <cell r="E300" t="str">
            <v>EXCELSIOR SW STA</v>
          </cell>
          <cell r="F300" t="str">
            <v>GATES</v>
          </cell>
          <cell r="G300" t="str">
            <v xml:space="preserve"> GATES HQ</v>
          </cell>
          <cell r="H300" t="str">
            <v>TS1</v>
          </cell>
        </row>
        <row r="301">
          <cell r="D301" t="str">
            <v>ETS.14.12353</v>
          </cell>
          <cell r="E301" t="str">
            <v>EXCHEQUER PH</v>
          </cell>
          <cell r="F301" t="str">
            <v>MERCED</v>
          </cell>
          <cell r="G301" t="str">
            <v xml:space="preserve"> MERCED HQ</v>
          </cell>
          <cell r="H301" t="str">
            <v>TS1</v>
          </cell>
        </row>
        <row r="302">
          <cell r="D302" t="str">
            <v>ETS.06.12354</v>
          </cell>
          <cell r="E302" t="str">
            <v>FAIRHAVEN SUB</v>
          </cell>
          <cell r="F302" t="str">
            <v>EUREKA</v>
          </cell>
          <cell r="G302" t="str">
            <v xml:space="preserve"> EUREKA HQ</v>
          </cell>
          <cell r="H302" t="str">
            <v>DS1</v>
          </cell>
        </row>
        <row r="303">
          <cell r="D303" t="str">
            <v>ETS.23.13551</v>
          </cell>
          <cell r="E303" t="str">
            <v>FAIRMONT SUB</v>
          </cell>
          <cell r="F303" t="str">
            <v>OAKPORT</v>
          </cell>
          <cell r="G303" t="str">
            <v xml:space="preserve"> OAKPORT HQ</v>
          </cell>
          <cell r="H303" t="str">
            <v>DS1</v>
          </cell>
        </row>
        <row r="304">
          <cell r="D304" t="str">
            <v>ETS.22.12355</v>
          </cell>
          <cell r="E304" t="str">
            <v>FAIRVIEW SUB</v>
          </cell>
          <cell r="F304" t="str">
            <v>CONCORD</v>
          </cell>
          <cell r="G304" t="str">
            <v xml:space="preserve"> CONCORD HQ</v>
          </cell>
          <cell r="H304" t="str">
            <v>DS1</v>
          </cell>
        </row>
        <row r="305">
          <cell r="D305" t="str">
            <v>ETS.17.12356</v>
          </cell>
          <cell r="E305" t="str">
            <v>FAIRWAY SUB</v>
          </cell>
          <cell r="F305" t="str">
            <v>PISMOBCH</v>
          </cell>
          <cell r="G305" t="str">
            <v xml:space="preserve"> PISMO BEACH HQ</v>
          </cell>
          <cell r="H305" t="str">
            <v>DS1</v>
          </cell>
        </row>
        <row r="306">
          <cell r="D306" t="str">
            <v>ETS.10.12357</v>
          </cell>
          <cell r="E306" t="str">
            <v>FAMOSO SUB</v>
          </cell>
          <cell r="F306" t="str">
            <v>BKRSFLD</v>
          </cell>
          <cell r="G306" t="str">
            <v xml:space="preserve"> BAKERSFIELD HQ</v>
          </cell>
          <cell r="H306" t="str">
            <v>DS1</v>
          </cell>
        </row>
        <row r="307">
          <cell r="D307" t="str">
            <v>ETS.10.12360</v>
          </cell>
          <cell r="E307" t="str">
            <v>FELLOWS SUB</v>
          </cell>
          <cell r="F307" t="str">
            <v>BKRSFLD</v>
          </cell>
          <cell r="G307" t="str">
            <v xml:space="preserve"> BAKERSFIELD HQ</v>
          </cell>
          <cell r="H307" t="str">
            <v>DS1</v>
          </cell>
        </row>
        <row r="308">
          <cell r="D308" t="str">
            <v>ETS.15.13721</v>
          </cell>
          <cell r="E308" t="str">
            <v>FELTON SUB</v>
          </cell>
          <cell r="F308" t="str">
            <v>MOSSLNDG</v>
          </cell>
          <cell r="G308" t="str">
            <v xml:space="preserve"> MOSS LANDING HQ</v>
          </cell>
          <cell r="H308" t="str">
            <v>DS1</v>
          </cell>
        </row>
        <row r="309">
          <cell r="D309" t="str">
            <v>ETS.07.12364</v>
          </cell>
          <cell r="E309" t="str">
            <v>FIGARDEN SUB</v>
          </cell>
          <cell r="F309" t="str">
            <v>FRESNO</v>
          </cell>
          <cell r="G309" t="str">
            <v xml:space="preserve"> FRESNO HQ</v>
          </cell>
          <cell r="H309" t="str">
            <v>DS1</v>
          </cell>
        </row>
        <row r="310">
          <cell r="D310" t="str">
            <v>ETS.14.12366</v>
          </cell>
          <cell r="E310" t="str">
            <v>FIREBAUGH SUB</v>
          </cell>
          <cell r="F310" t="str">
            <v>MERCED</v>
          </cell>
          <cell r="G310" t="str">
            <v xml:space="preserve"> MERCED HQ</v>
          </cell>
          <cell r="H310" t="str">
            <v>DS1</v>
          </cell>
        </row>
        <row r="311">
          <cell r="D311" t="str">
            <v>ETS.15.12367</v>
          </cell>
          <cell r="E311" t="str">
            <v>FIRESTONE SW STA</v>
          </cell>
          <cell r="F311" t="str">
            <v>MOSSLNDG</v>
          </cell>
          <cell r="G311" t="str">
            <v xml:space="preserve"> MOSS LANDING HQ</v>
          </cell>
          <cell r="H311" t="str">
            <v>TS1</v>
          </cell>
        </row>
        <row r="312">
          <cell r="D312" t="str">
            <v>ETS.13.12368</v>
          </cell>
          <cell r="E312" t="str">
            <v>FITCH MTN SUB</v>
          </cell>
          <cell r="F312" t="str">
            <v>MCMAUDE</v>
          </cell>
          <cell r="G312" t="str">
            <v xml:space="preserve"> MCMAUDE HQ</v>
          </cell>
          <cell r="H312" t="str">
            <v>DS1</v>
          </cell>
        </row>
        <row r="313">
          <cell r="D313" t="str">
            <v>ETS.08.16806</v>
          </cell>
          <cell r="E313" t="str">
            <v>FIVE POINTS SW STA</v>
          </cell>
          <cell r="F313" t="str">
            <v>GATES</v>
          </cell>
          <cell r="G313" t="str">
            <v xml:space="preserve"> GATES HQ</v>
          </cell>
          <cell r="H313" t="str">
            <v>TS1</v>
          </cell>
        </row>
        <row r="314">
          <cell r="D314" t="str">
            <v>ETS.04.12370</v>
          </cell>
          <cell r="E314" t="str">
            <v>FLINT SUB</v>
          </cell>
          <cell r="F314" t="str">
            <v>DELMAR</v>
          </cell>
          <cell r="G314" t="str">
            <v xml:space="preserve"> DEL MAR HQ</v>
          </cell>
          <cell r="H314" t="str">
            <v>DS1</v>
          </cell>
        </row>
        <row r="315">
          <cell r="D315" t="str">
            <v>ETS.23.13552</v>
          </cell>
          <cell r="E315" t="str">
            <v>FLORENCE SUB</v>
          </cell>
          <cell r="F315" t="str">
            <v>OAKPORT</v>
          </cell>
          <cell r="G315" t="str">
            <v xml:space="preserve"> OAKPORT HQ</v>
          </cell>
          <cell r="H315" t="str">
            <v>DS1</v>
          </cell>
        </row>
        <row r="316">
          <cell r="D316" t="str">
            <v>ETS.03.12372</v>
          </cell>
          <cell r="E316" t="str">
            <v>FMC SUB</v>
          </cell>
          <cell r="F316" t="str">
            <v>CUPRTINO</v>
          </cell>
          <cell r="G316" t="str">
            <v xml:space="preserve"> CUPERTINO HQ</v>
          </cell>
          <cell r="H316" t="str">
            <v>DS1</v>
          </cell>
        </row>
        <row r="317">
          <cell r="D317" t="str">
            <v>ETS.17.12375</v>
          </cell>
          <cell r="E317" t="str">
            <v>FOOTHILL SUB</v>
          </cell>
          <cell r="F317" t="str">
            <v>PISMOBCH</v>
          </cell>
          <cell r="G317" t="str">
            <v xml:space="preserve"> PISMO BEACH HQ</v>
          </cell>
          <cell r="H317" t="str">
            <v>DS1</v>
          </cell>
        </row>
        <row r="318">
          <cell r="D318" t="str">
            <v>ETS.04.13554</v>
          </cell>
          <cell r="E318" t="str">
            <v>FORESTHILL SUB</v>
          </cell>
          <cell r="F318" t="str">
            <v>DELMAR</v>
          </cell>
          <cell r="G318" t="str">
            <v xml:space="preserve"> DEL MAR HQ</v>
          </cell>
          <cell r="H318" t="str">
            <v>DS1</v>
          </cell>
        </row>
        <row r="319">
          <cell r="D319" t="str">
            <v>ETS.20.12379</v>
          </cell>
          <cell r="E319" t="str">
            <v>FORT BRAGG A SUB</v>
          </cell>
          <cell r="F319" t="str">
            <v>UKIAH</v>
          </cell>
          <cell r="G319" t="str">
            <v xml:space="preserve"> UKIAH HQ</v>
          </cell>
          <cell r="H319" t="str">
            <v>DS1</v>
          </cell>
        </row>
        <row r="320">
          <cell r="D320" t="str">
            <v>ETS.15.12380</v>
          </cell>
          <cell r="E320" t="str">
            <v>FORT ORD SUB</v>
          </cell>
          <cell r="F320" t="str">
            <v>MOSSLNDG</v>
          </cell>
          <cell r="G320" t="str">
            <v xml:space="preserve"> MOSS LANDING HQ</v>
          </cell>
          <cell r="H320" t="str">
            <v>DS1</v>
          </cell>
        </row>
        <row r="321">
          <cell r="D321" t="str">
            <v>ETS.13.12382</v>
          </cell>
          <cell r="E321" t="str">
            <v>FORT ROSS SUB</v>
          </cell>
          <cell r="F321" t="str">
            <v>MCMAUDE</v>
          </cell>
          <cell r="G321" t="str">
            <v xml:space="preserve"> MCMAUDE HQ</v>
          </cell>
          <cell r="H321" t="str">
            <v>DS1</v>
          </cell>
        </row>
        <row r="322">
          <cell r="D322" t="str">
            <v>ETS.06.12383</v>
          </cell>
          <cell r="E322" t="str">
            <v>FORT SEWARD SUB</v>
          </cell>
          <cell r="F322" t="str">
            <v>EUREKA</v>
          </cell>
          <cell r="G322" t="str">
            <v xml:space="preserve"> EUREKA HQ</v>
          </cell>
          <cell r="H322" t="str">
            <v>DS1</v>
          </cell>
        </row>
        <row r="323">
          <cell r="D323" t="str">
            <v>ETS.02.16815</v>
          </cell>
          <cell r="E323" t="str">
            <v>FOUNTAIN WIND SW STA</v>
          </cell>
          <cell r="F323" t="str">
            <v>COTTONWD</v>
          </cell>
          <cell r="G323" t="str">
            <v xml:space="preserve"> COTTONWOOD HQ</v>
          </cell>
          <cell r="H323" t="str">
            <v>TS1</v>
          </cell>
        </row>
        <row r="324">
          <cell r="D324" t="str">
            <v>ETS.22.12386</v>
          </cell>
          <cell r="E324" t="str">
            <v>FRANKLIN SUB</v>
          </cell>
          <cell r="F324" t="str">
            <v>CONCORD</v>
          </cell>
          <cell r="G324" t="str">
            <v xml:space="preserve"> CONCORD HQ</v>
          </cell>
          <cell r="H324" t="str">
            <v>DS1</v>
          </cell>
        </row>
        <row r="325">
          <cell r="D325" t="str">
            <v>ETS.15.13556</v>
          </cell>
          <cell r="E325" t="str">
            <v>FREEDOM SUB</v>
          </cell>
          <cell r="F325" t="str">
            <v>MOSSLNDG</v>
          </cell>
          <cell r="G325" t="str">
            <v xml:space="preserve"> MOSS LANDING HQ</v>
          </cell>
          <cell r="H325" t="str">
            <v>DS1</v>
          </cell>
        </row>
        <row r="326">
          <cell r="D326" t="str">
            <v>ETS.09.12388</v>
          </cell>
          <cell r="E326" t="str">
            <v>FREMONT SUB</v>
          </cell>
          <cell r="F326" t="str">
            <v>HAYWARD</v>
          </cell>
          <cell r="G326" t="str">
            <v xml:space="preserve"> HAYWARD HQ</v>
          </cell>
          <cell r="H326" t="str">
            <v>DS1</v>
          </cell>
        </row>
        <row r="327">
          <cell r="D327" t="str">
            <v>ETS.18.12389</v>
          </cell>
          <cell r="E327" t="str">
            <v>FRENCH CAMP SUB</v>
          </cell>
          <cell r="F327" t="str">
            <v>STOCKTON</v>
          </cell>
          <cell r="G327" t="str">
            <v xml:space="preserve"> STOCKTON HQ</v>
          </cell>
          <cell r="H327" t="str">
            <v>DS1</v>
          </cell>
        </row>
        <row r="328">
          <cell r="D328" t="str">
            <v>ETS.02.12390</v>
          </cell>
          <cell r="E328" t="str">
            <v>FRENCH GULCH SUB</v>
          </cell>
          <cell r="F328" t="str">
            <v>COTTONWD</v>
          </cell>
          <cell r="G328" t="str">
            <v xml:space="preserve"> COTTONWOOD HQ</v>
          </cell>
          <cell r="H328" t="str">
            <v>DS1</v>
          </cell>
        </row>
        <row r="329">
          <cell r="D329" t="str">
            <v>ETS.07.16665</v>
          </cell>
          <cell r="E329" t="str">
            <v>FRESNO OPS CTR (FOC)</v>
          </cell>
          <cell r="F329" t="str">
            <v>FRESNO</v>
          </cell>
          <cell r="G329" t="str">
            <v xml:space="preserve"> FRESNO HQ</v>
          </cell>
          <cell r="H329" t="str">
            <v>TS1</v>
          </cell>
        </row>
        <row r="330">
          <cell r="D330" t="str">
            <v>ETS.18.12391</v>
          </cell>
          <cell r="E330" t="str">
            <v>FROGTOWN SUB</v>
          </cell>
          <cell r="F330" t="str">
            <v>STOCKTON</v>
          </cell>
          <cell r="G330" t="str">
            <v xml:space="preserve"> STOCKTON HQ</v>
          </cell>
          <cell r="H330" t="str">
            <v>DS1</v>
          </cell>
        </row>
        <row r="331">
          <cell r="D331" t="str">
            <v>ETS.06.12392</v>
          </cell>
          <cell r="E331" t="str">
            <v>FRUITLAND SUB</v>
          </cell>
          <cell r="F331" t="str">
            <v>EUREKA</v>
          </cell>
          <cell r="G331" t="str">
            <v xml:space="preserve"> EUREKA HQ</v>
          </cell>
          <cell r="H331" t="str">
            <v>DS1</v>
          </cell>
        </row>
        <row r="332">
          <cell r="D332" t="str">
            <v>ETS.10.12393</v>
          </cell>
          <cell r="E332" t="str">
            <v>FRUITVALE SUB</v>
          </cell>
          <cell r="F332" t="str">
            <v>BKRSFLD</v>
          </cell>
          <cell r="G332" t="str">
            <v xml:space="preserve"> BAKERSFIELD HQ</v>
          </cell>
          <cell r="H332" t="str">
            <v>DS1</v>
          </cell>
        </row>
        <row r="333">
          <cell r="D333" t="str">
            <v>ETS.13.10073</v>
          </cell>
          <cell r="E333" t="str">
            <v>FULTON SUB</v>
          </cell>
          <cell r="F333" t="str">
            <v>MCMAUDE</v>
          </cell>
          <cell r="G333" t="str">
            <v xml:space="preserve"> MCMAUDE HQ</v>
          </cell>
          <cell r="H333" t="str">
            <v>TS1</v>
          </cell>
        </row>
        <row r="334">
          <cell r="D334" t="str">
            <v>ETS.15.12395</v>
          </cell>
          <cell r="E334" t="str">
            <v>GABILAN SUB</v>
          </cell>
          <cell r="F334" t="str">
            <v>MOSSLNDG</v>
          </cell>
          <cell r="G334" t="str">
            <v xml:space="preserve"> MOSS LANDING HQ</v>
          </cell>
          <cell r="H334" t="str">
            <v>DS1</v>
          </cell>
        </row>
        <row r="335">
          <cell r="D335" t="str">
            <v>ETS.14.12396</v>
          </cell>
          <cell r="E335" t="str">
            <v>GALLO SUB</v>
          </cell>
          <cell r="F335" t="str">
            <v>MERCED</v>
          </cell>
          <cell r="G335" t="str">
            <v xml:space="preserve"> MERCED HQ</v>
          </cell>
          <cell r="H335" t="str">
            <v>DS1</v>
          </cell>
        </row>
        <row r="336">
          <cell r="D336" t="str">
            <v>ETS.19.13557</v>
          </cell>
          <cell r="E336" t="str">
            <v>GANSNER SUB</v>
          </cell>
          <cell r="F336" t="str">
            <v>TABLEMTN</v>
          </cell>
          <cell r="G336" t="str">
            <v xml:space="preserve"> TABLE MOUNTAIN HQ</v>
          </cell>
          <cell r="H336" t="str">
            <v>DS1</v>
          </cell>
        </row>
        <row r="337">
          <cell r="D337" t="str">
            <v>ETS.10.12397</v>
          </cell>
          <cell r="E337" t="str">
            <v>GANSO SUB</v>
          </cell>
          <cell r="F337" t="str">
            <v>BKRSFLD</v>
          </cell>
          <cell r="G337" t="str">
            <v xml:space="preserve"> BAKERSFIELD HQ</v>
          </cell>
          <cell r="H337" t="str">
            <v>DS1</v>
          </cell>
        </row>
        <row r="338">
          <cell r="D338" t="str">
            <v>ETS.06.12398</v>
          </cell>
          <cell r="E338" t="str">
            <v>GARBERVILLE SUB</v>
          </cell>
          <cell r="F338" t="str">
            <v>EUREKA</v>
          </cell>
          <cell r="G338" t="str">
            <v xml:space="preserve"> EUREKA HQ</v>
          </cell>
          <cell r="H338" t="str">
            <v>DS1</v>
          </cell>
        </row>
        <row r="339">
          <cell r="D339" t="str">
            <v>ETS.20.12399</v>
          </cell>
          <cell r="E339" t="str">
            <v>GARCIA SUB</v>
          </cell>
          <cell r="F339" t="str">
            <v>UKIAH</v>
          </cell>
          <cell r="G339" t="str">
            <v xml:space="preserve"> UKIAH HQ</v>
          </cell>
          <cell r="H339" t="str">
            <v>DS1</v>
          </cell>
        </row>
        <row r="340">
          <cell r="D340" t="str">
            <v>ETS.10.13800</v>
          </cell>
          <cell r="E340" t="str">
            <v>GARDNER SUB</v>
          </cell>
          <cell r="F340" t="str">
            <v>BKRSFLD</v>
          </cell>
          <cell r="G340" t="str">
            <v xml:space="preserve"> BAKERSFIELD HQ</v>
          </cell>
          <cell r="H340" t="str">
            <v>DS1</v>
          </cell>
        </row>
        <row r="341">
          <cell r="D341" t="str">
            <v>ETS.08.10086</v>
          </cell>
          <cell r="E341" t="str">
            <v>GATES SUB</v>
          </cell>
          <cell r="F341" t="str">
            <v>GATES</v>
          </cell>
          <cell r="G341" t="str">
            <v xml:space="preserve"> GATES HQ</v>
          </cell>
          <cell r="H341" t="str">
            <v>TS1</v>
          </cell>
        </row>
        <row r="342">
          <cell r="D342" t="str">
            <v>ETS.22.16695</v>
          </cell>
          <cell r="E342" t="str">
            <v>GATEWAY PP</v>
          </cell>
          <cell r="F342" t="str">
            <v>CONCORD</v>
          </cell>
          <cell r="G342" t="str">
            <v xml:space="preserve"> CONCORD HQ</v>
          </cell>
          <cell r="H342" t="str">
            <v>TS1</v>
          </cell>
        </row>
        <row r="343">
          <cell r="D343" t="str">
            <v>ETS.02.12402</v>
          </cell>
          <cell r="E343" t="str">
            <v>GERBER SUB</v>
          </cell>
          <cell r="F343" t="str">
            <v>COTTONWD</v>
          </cell>
          <cell r="G343" t="str">
            <v xml:space="preserve"> COTTONWOOD HQ</v>
          </cell>
          <cell r="H343" t="str">
            <v>DS1</v>
          </cell>
        </row>
        <row r="344">
          <cell r="D344" t="str">
            <v>ETS.13.10074</v>
          </cell>
          <cell r="E344" t="str">
            <v>GEYSERS #11 PP</v>
          </cell>
          <cell r="F344" t="str">
            <v>MCMAUDE</v>
          </cell>
          <cell r="G344" t="str">
            <v xml:space="preserve"> MCMAUDE HQ</v>
          </cell>
          <cell r="H344" t="str">
            <v>NA</v>
          </cell>
        </row>
        <row r="345">
          <cell r="D345" t="str">
            <v>ETS.13.10075</v>
          </cell>
          <cell r="E345" t="str">
            <v>GEYSERS #12 PP</v>
          </cell>
          <cell r="F345" t="str">
            <v>MCMAUDE</v>
          </cell>
          <cell r="G345" t="str">
            <v xml:space="preserve"> MCMAUDE HQ</v>
          </cell>
          <cell r="H345" t="str">
            <v>NA</v>
          </cell>
        </row>
        <row r="346">
          <cell r="D346" t="str">
            <v>ETS.13.10076</v>
          </cell>
          <cell r="E346" t="str">
            <v>GEYSERS #13 PP</v>
          </cell>
          <cell r="F346" t="str">
            <v>MCMAUDE</v>
          </cell>
          <cell r="G346" t="str">
            <v xml:space="preserve"> MCMAUDE HQ</v>
          </cell>
          <cell r="H346" t="str">
            <v>NA</v>
          </cell>
        </row>
        <row r="347">
          <cell r="D347" t="str">
            <v>ETS.13.10077</v>
          </cell>
          <cell r="E347" t="str">
            <v>GEYSERS #14 PP</v>
          </cell>
          <cell r="F347" t="str">
            <v>MCMAUDE</v>
          </cell>
          <cell r="G347" t="str">
            <v xml:space="preserve"> MCMAUDE HQ</v>
          </cell>
          <cell r="H347" t="str">
            <v>NA</v>
          </cell>
        </row>
        <row r="348">
          <cell r="D348" t="str">
            <v>ETS.13.10078</v>
          </cell>
          <cell r="E348" t="str">
            <v>GEYSERS #16 PP</v>
          </cell>
          <cell r="F348" t="str">
            <v>MCMAUDE</v>
          </cell>
          <cell r="G348" t="str">
            <v xml:space="preserve"> MCMAUDE HQ</v>
          </cell>
          <cell r="H348" t="str">
            <v>NA</v>
          </cell>
        </row>
        <row r="349">
          <cell r="D349" t="str">
            <v>ETS.13.10079</v>
          </cell>
          <cell r="E349" t="str">
            <v>GEYSERS #17 PP</v>
          </cell>
          <cell r="F349" t="str">
            <v>MCMAUDE</v>
          </cell>
          <cell r="G349" t="str">
            <v xml:space="preserve"> MCMAUDE HQ</v>
          </cell>
          <cell r="H349" t="str">
            <v>NA</v>
          </cell>
        </row>
        <row r="350">
          <cell r="D350" t="str">
            <v>ETS.13.10080</v>
          </cell>
          <cell r="E350" t="str">
            <v>GEYSERS #18 PP</v>
          </cell>
          <cell r="F350" t="str">
            <v>MCMAUDE</v>
          </cell>
          <cell r="G350" t="str">
            <v xml:space="preserve"> MCMAUDE HQ</v>
          </cell>
          <cell r="H350" t="str">
            <v>NA</v>
          </cell>
        </row>
        <row r="351">
          <cell r="D351" t="str">
            <v>ETS.13.10081</v>
          </cell>
          <cell r="E351" t="str">
            <v>GEYSERS #20 PP</v>
          </cell>
          <cell r="F351" t="str">
            <v>MCMAUDE</v>
          </cell>
          <cell r="G351" t="str">
            <v xml:space="preserve"> MCMAUDE HQ</v>
          </cell>
          <cell r="H351" t="str">
            <v>NA</v>
          </cell>
        </row>
        <row r="352">
          <cell r="D352" t="str">
            <v>ETS.13.12406</v>
          </cell>
          <cell r="E352" t="str">
            <v>GEYSERS #3 &amp; #4 PP</v>
          </cell>
          <cell r="F352" t="str">
            <v>MCMAUDE</v>
          </cell>
          <cell r="G352" t="str">
            <v xml:space="preserve"> MCMAUDE HQ</v>
          </cell>
          <cell r="H352" t="str">
            <v>TS1</v>
          </cell>
        </row>
        <row r="353">
          <cell r="D353" t="str">
            <v>ETS.13.10084</v>
          </cell>
          <cell r="E353" t="str">
            <v>GEYSERS #5 &amp; #6 PP</v>
          </cell>
          <cell r="F353" t="str">
            <v>MCMAUDE</v>
          </cell>
          <cell r="G353" t="str">
            <v xml:space="preserve"> MCMAUDE HQ</v>
          </cell>
          <cell r="H353" t="str">
            <v>NA</v>
          </cell>
        </row>
        <row r="354">
          <cell r="D354" t="str">
            <v>ETS.13.12407</v>
          </cell>
          <cell r="E354" t="str">
            <v>GEYSERS #7 &amp; #8 PP</v>
          </cell>
          <cell r="F354" t="str">
            <v>MCMAUDE</v>
          </cell>
          <cell r="G354" t="str">
            <v xml:space="preserve"> MCMAUDE HQ</v>
          </cell>
          <cell r="H354" t="str">
            <v>NA</v>
          </cell>
        </row>
        <row r="355">
          <cell r="D355" t="str">
            <v>ETS.13.10085</v>
          </cell>
          <cell r="E355" t="str">
            <v>GEYSERS #9 &amp; #10 PP</v>
          </cell>
          <cell r="F355" t="str">
            <v>MCMAUDE</v>
          </cell>
          <cell r="G355" t="str">
            <v xml:space="preserve"> MCMAUDE HQ</v>
          </cell>
          <cell r="H355" t="str">
            <v>NA</v>
          </cell>
        </row>
        <row r="356">
          <cell r="D356" t="str">
            <v>ETS.13.12409</v>
          </cell>
          <cell r="E356" t="str">
            <v>GEYSERVILLE SUB</v>
          </cell>
          <cell r="F356" t="str">
            <v>MCMAUDE</v>
          </cell>
          <cell r="G356" t="str">
            <v xml:space="preserve"> MCMAUDE HQ</v>
          </cell>
          <cell r="H356" t="str">
            <v>DS1</v>
          </cell>
        </row>
        <row r="357">
          <cell r="D357" t="str">
            <v>ETS.08.12410</v>
          </cell>
          <cell r="E357" t="str">
            <v>GIFFEN SUB</v>
          </cell>
          <cell r="F357" t="str">
            <v>GATES</v>
          </cell>
          <cell r="G357" t="str">
            <v xml:space="preserve"> GATES HQ</v>
          </cell>
          <cell r="H357" t="str">
            <v>DS1</v>
          </cell>
        </row>
        <row r="358">
          <cell r="D358" t="str">
            <v>ETS.14.16730</v>
          </cell>
          <cell r="E358" t="str">
            <v>GILL RANCH SUB</v>
          </cell>
          <cell r="F358" t="str">
            <v>MERCED</v>
          </cell>
          <cell r="G358" t="str">
            <v xml:space="preserve"> MERCED HQ</v>
          </cell>
          <cell r="H358" t="str">
            <v>DS1</v>
          </cell>
        </row>
        <row r="359">
          <cell r="D359" t="str">
            <v>ETS.22.13568</v>
          </cell>
          <cell r="E359" t="str">
            <v>GILL SUB</v>
          </cell>
          <cell r="F359" t="str">
            <v>CONCORD</v>
          </cell>
          <cell r="G359" t="str">
            <v xml:space="preserve"> CONCORD HQ</v>
          </cell>
          <cell r="H359" t="str">
            <v>DS1</v>
          </cell>
        </row>
        <row r="360">
          <cell r="D360" t="str">
            <v>ETS.02.12412</v>
          </cell>
          <cell r="E360" t="str">
            <v>GIRVAN SUB</v>
          </cell>
          <cell r="F360" t="str">
            <v>COTTONWD</v>
          </cell>
          <cell r="G360" t="str">
            <v xml:space="preserve"> COTTONWOOD HQ</v>
          </cell>
          <cell r="H360" t="str">
            <v>DS1</v>
          </cell>
        </row>
        <row r="361">
          <cell r="D361" t="str">
            <v>ETS.14.12414</v>
          </cell>
          <cell r="E361" t="str">
            <v>GLASS SUB</v>
          </cell>
          <cell r="F361" t="str">
            <v>MERCED</v>
          </cell>
          <cell r="G361" t="str">
            <v xml:space="preserve"> MERCED HQ</v>
          </cell>
          <cell r="H361" t="str">
            <v>TS1</v>
          </cell>
        </row>
        <row r="362">
          <cell r="D362" t="str">
            <v>ETS.02.10088</v>
          </cell>
          <cell r="E362" t="str">
            <v>GLENN SUB</v>
          </cell>
          <cell r="F362" t="str">
            <v>COTTONWD</v>
          </cell>
          <cell r="G362" t="str">
            <v xml:space="preserve"> COTTONWOOD HQ</v>
          </cell>
          <cell r="H362" t="str">
            <v>TS1</v>
          </cell>
        </row>
        <row r="363">
          <cell r="D363" t="str">
            <v>ETS.16.12416</v>
          </cell>
          <cell r="E363" t="str">
            <v>GLENWOOD SUB</v>
          </cell>
          <cell r="F363" t="str">
            <v>SNCARLOS</v>
          </cell>
          <cell r="G363" t="str">
            <v xml:space="preserve"> SAN CARLOS HQ</v>
          </cell>
          <cell r="H363" t="str">
            <v>DS1</v>
          </cell>
        </row>
        <row r="364">
          <cell r="D364" t="str">
            <v>ETS.04.10087</v>
          </cell>
          <cell r="E364" t="str">
            <v>GOLD HILL SUB</v>
          </cell>
          <cell r="F364" t="str">
            <v>DELMAR</v>
          </cell>
          <cell r="G364" t="str">
            <v xml:space="preserve"> DEL MAR HQ</v>
          </cell>
          <cell r="H364" t="str">
            <v>TS1</v>
          </cell>
        </row>
        <row r="365">
          <cell r="D365" t="str">
            <v>ETS.17.12418</v>
          </cell>
          <cell r="E365" t="str">
            <v>GOLDTREE SUB</v>
          </cell>
          <cell r="F365" t="str">
            <v>PISMOBCH</v>
          </cell>
          <cell r="G365" t="str">
            <v xml:space="preserve"> PISMO BEACH HQ</v>
          </cell>
          <cell r="H365" t="str">
            <v>DS1</v>
          </cell>
        </row>
        <row r="366">
          <cell r="D366" t="str">
            <v>ETS.15.12419</v>
          </cell>
          <cell r="E366" t="str">
            <v>GONZALES SUB</v>
          </cell>
          <cell r="F366" t="str">
            <v>MOSSLNDG</v>
          </cell>
          <cell r="G366" t="str">
            <v xml:space="preserve"> MOSS LANDING HQ</v>
          </cell>
          <cell r="H366" t="str">
            <v>DS1</v>
          </cell>
        </row>
        <row r="367">
          <cell r="D367" t="str">
            <v>ETS.10.12420</v>
          </cell>
          <cell r="E367" t="str">
            <v>GOOSE LAKE SUB</v>
          </cell>
          <cell r="F367" t="str">
            <v>BKRSFLD</v>
          </cell>
          <cell r="G367" t="str">
            <v xml:space="preserve"> BAKERSFIELD HQ</v>
          </cell>
          <cell r="H367" t="str">
            <v>DS1</v>
          </cell>
        </row>
        <row r="368">
          <cell r="D368" t="str">
            <v>ETS.10.16650</v>
          </cell>
          <cell r="E368" t="str">
            <v>GOSFORD SUB</v>
          </cell>
          <cell r="F368" t="str">
            <v>BKRSFLD</v>
          </cell>
          <cell r="G368" t="str">
            <v xml:space="preserve"> BAKERSFIELD HQ</v>
          </cell>
          <cell r="H368" t="str">
            <v>DS1</v>
          </cell>
        </row>
        <row r="369">
          <cell r="D369" t="str">
            <v>ETS.21.12422</v>
          </cell>
          <cell r="E369" t="str">
            <v>GRAND ISLAND SUB</v>
          </cell>
          <cell r="F369" t="str">
            <v>VACADXON</v>
          </cell>
          <cell r="G369" t="str">
            <v xml:space="preserve"> VACA DIXON HQ</v>
          </cell>
          <cell r="H369" t="str">
            <v>DS1</v>
          </cell>
        </row>
        <row r="370">
          <cell r="D370" t="str">
            <v>ETS.09.12425</v>
          </cell>
          <cell r="E370" t="str">
            <v>GRANT SUB</v>
          </cell>
          <cell r="F370" t="str">
            <v>HAYWARD</v>
          </cell>
          <cell r="G370" t="str">
            <v xml:space="preserve"> HAYWARD HQ</v>
          </cell>
          <cell r="H370" t="str">
            <v>DS1</v>
          </cell>
        </row>
        <row r="371">
          <cell r="D371" t="str">
            <v>ETS.04.12427</v>
          </cell>
          <cell r="E371" t="str">
            <v>GRASS VALLEY SUB</v>
          </cell>
          <cell r="F371" t="str">
            <v>DELMAR</v>
          </cell>
          <cell r="G371" t="str">
            <v xml:space="preserve"> DEL MAR HQ</v>
          </cell>
          <cell r="H371" t="str">
            <v>DS1</v>
          </cell>
        </row>
        <row r="372">
          <cell r="D372" t="str">
            <v>ETS.19.13569</v>
          </cell>
          <cell r="E372" t="str">
            <v>GRAYS FLAT SUB</v>
          </cell>
          <cell r="F372" t="str">
            <v>TABLEMTN</v>
          </cell>
          <cell r="G372" t="str">
            <v xml:space="preserve"> TABLE MOUNTAIN HQ</v>
          </cell>
          <cell r="H372" t="str">
            <v>DS1</v>
          </cell>
        </row>
        <row r="373">
          <cell r="D373" t="str">
            <v>ETS.15.12428</v>
          </cell>
          <cell r="E373" t="str">
            <v>GREEN VALLEY SUB</v>
          </cell>
          <cell r="F373" t="str">
            <v>MOSSLNDG</v>
          </cell>
          <cell r="G373" t="str">
            <v xml:space="preserve"> MOSS LANDING HQ</v>
          </cell>
          <cell r="H373" t="str">
            <v>TS1</v>
          </cell>
        </row>
        <row r="374">
          <cell r="D374" t="str">
            <v>ETS.13.12429</v>
          </cell>
          <cell r="E374" t="str">
            <v>GREENBRAE SUB</v>
          </cell>
          <cell r="F374" t="str">
            <v>MCMAUDE</v>
          </cell>
          <cell r="G374" t="str">
            <v xml:space="preserve"> MCMAUDE HQ</v>
          </cell>
          <cell r="H374" t="str">
            <v>DS1</v>
          </cell>
        </row>
        <row r="375">
          <cell r="D375" t="str">
            <v>ETS.07.10089</v>
          </cell>
          <cell r="E375" t="str">
            <v>GREGG SUB</v>
          </cell>
          <cell r="F375" t="str">
            <v>FRESNO</v>
          </cell>
          <cell r="G375" t="str">
            <v xml:space="preserve"> FRESNO HQ</v>
          </cell>
          <cell r="H375" t="str">
            <v>TS1</v>
          </cell>
        </row>
        <row r="376">
          <cell r="D376" t="str">
            <v>ETS.19.16595</v>
          </cell>
          <cell r="E376" t="str">
            <v>GRIZZLY PH</v>
          </cell>
          <cell r="F376" t="str">
            <v>TABLEMTN</v>
          </cell>
          <cell r="G376" t="str">
            <v xml:space="preserve"> TABLE MOUNTAIN HQ</v>
          </cell>
          <cell r="H376" t="str">
            <v>NA</v>
          </cell>
        </row>
        <row r="377">
          <cell r="D377" t="str">
            <v>ETS.20.12438</v>
          </cell>
          <cell r="E377" t="str">
            <v>GUALALA SUB</v>
          </cell>
          <cell r="F377" t="str">
            <v>UKIAH</v>
          </cell>
          <cell r="G377" t="str">
            <v xml:space="preserve"> UKIAH HQ</v>
          </cell>
          <cell r="H377" t="str">
            <v>DS1</v>
          </cell>
        </row>
        <row r="378">
          <cell r="D378" t="str">
            <v>ETS.08.12440</v>
          </cell>
          <cell r="E378" t="str">
            <v>GUERNSEY SUB</v>
          </cell>
          <cell r="F378" t="str">
            <v>GATES</v>
          </cell>
          <cell r="G378" t="str">
            <v xml:space="preserve"> GATES HQ</v>
          </cell>
          <cell r="H378" t="str">
            <v>DS1</v>
          </cell>
        </row>
        <row r="379">
          <cell r="D379" t="str">
            <v>ETS.14.12441</v>
          </cell>
          <cell r="E379" t="str">
            <v>GUSTINE SUB</v>
          </cell>
          <cell r="F379" t="str">
            <v>MERCED</v>
          </cell>
          <cell r="G379" t="str">
            <v xml:space="preserve"> MERCED HQ</v>
          </cell>
          <cell r="H379" t="str">
            <v>DS1</v>
          </cell>
        </row>
        <row r="380">
          <cell r="D380" t="str">
            <v>ETS.08.16162</v>
          </cell>
          <cell r="E380" t="str">
            <v>GWF HANFORD SW STA</v>
          </cell>
          <cell r="F380" t="str">
            <v>GATES</v>
          </cell>
          <cell r="G380" t="str">
            <v xml:space="preserve"> GATES HQ</v>
          </cell>
          <cell r="H380" t="str">
            <v>TS1</v>
          </cell>
        </row>
        <row r="381">
          <cell r="D381" t="str">
            <v>ETS.07.16310</v>
          </cell>
          <cell r="E381" t="str">
            <v>HAAS PH</v>
          </cell>
          <cell r="F381" t="str">
            <v>FRESNO</v>
          </cell>
          <cell r="G381" t="str">
            <v xml:space="preserve"> FRESNO HQ</v>
          </cell>
          <cell r="H381" t="str">
            <v>TS1</v>
          </cell>
        </row>
        <row r="382">
          <cell r="D382" t="str">
            <v>ETS.16.12445</v>
          </cell>
          <cell r="E382" t="str">
            <v>HALF MOON BAY SUB</v>
          </cell>
          <cell r="F382" t="str">
            <v>SNCARLOS</v>
          </cell>
          <cell r="G382" t="str">
            <v xml:space="preserve"> SAN CARLOS HQ</v>
          </cell>
          <cell r="H382" t="str">
            <v>DS1</v>
          </cell>
        </row>
        <row r="383">
          <cell r="D383" t="str">
            <v>ETS.04.12446</v>
          </cell>
          <cell r="E383" t="str">
            <v>HALSEY PH</v>
          </cell>
          <cell r="F383" t="str">
            <v>DELMAR</v>
          </cell>
          <cell r="G383" t="str">
            <v xml:space="preserve"> DEL MAR HQ</v>
          </cell>
          <cell r="H383" t="str">
            <v>NA</v>
          </cell>
        </row>
        <row r="384">
          <cell r="D384" t="str">
            <v>ETS.19.12447</v>
          </cell>
          <cell r="E384" t="str">
            <v>HAMILTON A SUB</v>
          </cell>
          <cell r="F384" t="str">
            <v>TABLEMTN</v>
          </cell>
          <cell r="G384" t="str">
            <v xml:space="preserve"> TABLE MOUNTAIN HQ</v>
          </cell>
          <cell r="H384" t="str">
            <v>DS1</v>
          </cell>
        </row>
        <row r="385">
          <cell r="D385" t="str">
            <v>ETS.19.10095</v>
          </cell>
          <cell r="E385" t="str">
            <v>HAMILTON BRANCH SUB</v>
          </cell>
          <cell r="F385" t="str">
            <v>TABLEMTN</v>
          </cell>
          <cell r="G385" t="str">
            <v xml:space="preserve"> TABLE MOUNTAIN HQ</v>
          </cell>
          <cell r="H385" t="str">
            <v>DS1</v>
          </cell>
        </row>
        <row r="386">
          <cell r="D386" t="str">
            <v>ETS.18.12449</v>
          </cell>
          <cell r="E386" t="str">
            <v>HAMMER SUB</v>
          </cell>
          <cell r="F386" t="str">
            <v>STOCKTON</v>
          </cell>
          <cell r="G386" t="str">
            <v xml:space="preserve"> STOCKTON HQ</v>
          </cell>
          <cell r="H386" t="str">
            <v>DS1</v>
          </cell>
        </row>
        <row r="387">
          <cell r="D387" t="str">
            <v>ETS.14.12450</v>
          </cell>
          <cell r="E387" t="str">
            <v>HAMMONDS SUB</v>
          </cell>
          <cell r="F387" t="str">
            <v>MERCED</v>
          </cell>
          <cell r="G387" t="str">
            <v xml:space="preserve"> MERCED HQ</v>
          </cell>
          <cell r="H387" t="str">
            <v>DS1</v>
          </cell>
        </row>
        <row r="388">
          <cell r="D388" t="str">
            <v>ETS.08.12451</v>
          </cell>
          <cell r="E388" t="str">
            <v>HANFORD SW STA</v>
          </cell>
          <cell r="F388" t="str">
            <v>GATES</v>
          </cell>
          <cell r="G388" t="str">
            <v xml:space="preserve"> GATES HQ</v>
          </cell>
          <cell r="H388" t="str">
            <v>TS1</v>
          </cell>
        </row>
        <row r="389">
          <cell r="D389" t="str">
            <v>ETS.18.12452</v>
          </cell>
          <cell r="E389" t="str">
            <v>HARDING SUB</v>
          </cell>
          <cell r="F389" t="str">
            <v>STOCKTON</v>
          </cell>
          <cell r="G389" t="str">
            <v xml:space="preserve"> STOCKTON HQ</v>
          </cell>
          <cell r="H389" t="str">
            <v>DS1</v>
          </cell>
        </row>
        <row r="390">
          <cell r="D390" t="str">
            <v>ETS.07.12453</v>
          </cell>
          <cell r="E390" t="str">
            <v>HARDWICK SUB</v>
          </cell>
          <cell r="F390" t="str">
            <v>FRESNO</v>
          </cell>
          <cell r="G390" t="str">
            <v xml:space="preserve"> FRESNO HQ</v>
          </cell>
          <cell r="H390" t="str">
            <v>DS1</v>
          </cell>
        </row>
        <row r="391">
          <cell r="D391" t="str">
            <v>ETS.21.12454</v>
          </cell>
          <cell r="E391" t="str">
            <v>HARRINGTON SUB</v>
          </cell>
          <cell r="F391" t="str">
            <v>VACADXON</v>
          </cell>
          <cell r="G391" t="str">
            <v xml:space="preserve"> VACA DIXON HQ</v>
          </cell>
          <cell r="H391" t="str">
            <v>DS1</v>
          </cell>
        </row>
        <row r="392">
          <cell r="D392" t="str">
            <v>ETS.06.12455</v>
          </cell>
          <cell r="E392" t="str">
            <v>HARRIS SUB</v>
          </cell>
          <cell r="F392" t="str">
            <v>EUREKA</v>
          </cell>
          <cell r="G392" t="str">
            <v xml:space="preserve"> EUREKA HQ</v>
          </cell>
          <cell r="H392" t="str">
            <v>DS1</v>
          </cell>
        </row>
        <row r="393">
          <cell r="D393" t="str">
            <v>ETS.19.12457</v>
          </cell>
          <cell r="E393" t="str">
            <v>HARTER SUB</v>
          </cell>
          <cell r="F393" t="str">
            <v>TABLEMTN</v>
          </cell>
          <cell r="G393" t="str">
            <v xml:space="preserve"> TABLE MOUNTAIN HQ</v>
          </cell>
          <cell r="H393" t="str">
            <v>DS1</v>
          </cell>
        </row>
        <row r="394">
          <cell r="D394" t="str">
            <v>ETS.20.12458</v>
          </cell>
          <cell r="E394" t="str">
            <v>HARTLEY SUB</v>
          </cell>
          <cell r="F394" t="str">
            <v>UKIAH</v>
          </cell>
          <cell r="G394" t="str">
            <v xml:space="preserve"> UKIAH HQ</v>
          </cell>
          <cell r="H394" t="str">
            <v>DS1</v>
          </cell>
        </row>
        <row r="395">
          <cell r="D395" t="str">
            <v>ETS.02.12460</v>
          </cell>
          <cell r="E395" t="str">
            <v>HAT CREEK #1 PH</v>
          </cell>
          <cell r="F395" t="str">
            <v>COTTONWD</v>
          </cell>
          <cell r="G395" t="str">
            <v xml:space="preserve"> COTTONWOOD HQ</v>
          </cell>
          <cell r="H395" t="str">
            <v>NA</v>
          </cell>
        </row>
        <row r="396">
          <cell r="D396" t="str">
            <v>ETS.02.16545</v>
          </cell>
          <cell r="E396" t="str">
            <v>HAT CREEK #2 PH</v>
          </cell>
          <cell r="F396" t="str">
            <v>COTTONWD</v>
          </cell>
          <cell r="G396" t="str">
            <v xml:space="preserve"> COTTONWOOD HQ</v>
          </cell>
          <cell r="H396" t="str">
            <v>NA</v>
          </cell>
        </row>
        <row r="397">
          <cell r="D397" t="str">
            <v>ETS.15.12462</v>
          </cell>
          <cell r="E397" t="str">
            <v>HATTON SUB</v>
          </cell>
          <cell r="F397" t="str">
            <v>MOSSLNDG</v>
          </cell>
          <cell r="G397" t="str">
            <v xml:space="preserve"> MOSS LANDING HQ</v>
          </cell>
          <cell r="H397" t="str">
            <v>DS1</v>
          </cell>
        </row>
        <row r="398">
          <cell r="D398" t="str">
            <v>ETS.09.13585</v>
          </cell>
          <cell r="E398" t="str">
            <v>HAYWARD O SUB</v>
          </cell>
          <cell r="F398" t="str">
            <v>HAYWARD</v>
          </cell>
          <cell r="G398" t="str">
            <v xml:space="preserve"> HAYWARD HQ</v>
          </cell>
          <cell r="H398" t="str">
            <v>DS1</v>
          </cell>
        </row>
        <row r="399">
          <cell r="D399" t="str">
            <v>ETS.07.10091</v>
          </cell>
          <cell r="E399" t="str">
            <v>HELM SUB</v>
          </cell>
          <cell r="F399" t="str">
            <v>FRESNO</v>
          </cell>
          <cell r="G399" t="str">
            <v xml:space="preserve"> FRESNO HQ</v>
          </cell>
          <cell r="H399" t="str">
            <v>TS1</v>
          </cell>
        </row>
        <row r="400">
          <cell r="D400" t="str">
            <v>ETS.07.16505</v>
          </cell>
          <cell r="E400" t="str">
            <v>HELMS PH</v>
          </cell>
          <cell r="F400" t="str">
            <v>FRESNO</v>
          </cell>
          <cell r="G400" t="str">
            <v xml:space="preserve"> FRESNO HQ</v>
          </cell>
          <cell r="H400" t="str">
            <v>TS1</v>
          </cell>
        </row>
        <row r="401">
          <cell r="D401" t="str">
            <v>ETS.08.10092</v>
          </cell>
          <cell r="E401" t="str">
            <v>HENRIETTA SUB</v>
          </cell>
          <cell r="F401" t="str">
            <v>GATES</v>
          </cell>
          <cell r="G401" t="str">
            <v xml:space="preserve"> GATES HQ</v>
          </cell>
          <cell r="H401" t="str">
            <v>TS1</v>
          </cell>
        </row>
        <row r="402">
          <cell r="D402" t="str">
            <v>ETS.26.16430</v>
          </cell>
          <cell r="E402" t="str">
            <v>HERDLYN SUB</v>
          </cell>
          <cell r="F402" t="str">
            <v>TESLA</v>
          </cell>
          <cell r="G402" t="str">
            <v xml:space="preserve"> TESLA HQ</v>
          </cell>
          <cell r="H402" t="str">
            <v>TS1</v>
          </cell>
        </row>
        <row r="403">
          <cell r="D403" t="str">
            <v>ETS.07.10096</v>
          </cell>
          <cell r="E403" t="str">
            <v>HERNDON SUB</v>
          </cell>
          <cell r="F403" t="str">
            <v>FRESNO</v>
          </cell>
          <cell r="G403" t="str">
            <v xml:space="preserve"> FRESNO HQ</v>
          </cell>
          <cell r="H403" t="str">
            <v>TS1</v>
          </cell>
        </row>
        <row r="404">
          <cell r="D404" t="str">
            <v>ETS.03.10093</v>
          </cell>
          <cell r="E404" t="str">
            <v>HICKS SUB</v>
          </cell>
          <cell r="F404" t="str">
            <v>CUPRTINO</v>
          </cell>
          <cell r="G404" t="str">
            <v xml:space="preserve"> CUPERTINO HQ</v>
          </cell>
          <cell r="H404" t="str">
            <v>DS1</v>
          </cell>
        </row>
        <row r="405">
          <cell r="D405" t="str">
            <v>ETS.04.12473</v>
          </cell>
          <cell r="E405" t="str">
            <v>HIGGINS SUB</v>
          </cell>
          <cell r="F405" t="str">
            <v>DELMAR</v>
          </cell>
          <cell r="G405" t="str">
            <v xml:space="preserve"> DEL MAR HQ</v>
          </cell>
          <cell r="H405" t="str">
            <v>DS1</v>
          </cell>
        </row>
        <row r="406">
          <cell r="D406" t="str">
            <v>ETS.20.12474</v>
          </cell>
          <cell r="E406" t="str">
            <v>HIGHLANDS SUB</v>
          </cell>
          <cell r="F406" t="str">
            <v>UKIAH</v>
          </cell>
          <cell r="G406" t="str">
            <v xml:space="preserve"> UKIAH HQ</v>
          </cell>
          <cell r="H406" t="str">
            <v>DS1</v>
          </cell>
        </row>
        <row r="407">
          <cell r="D407" t="str">
            <v>ETS.13.12475</v>
          </cell>
          <cell r="E407" t="str">
            <v>HIGHWAY SUB</v>
          </cell>
          <cell r="F407" t="str">
            <v>MCMAUDE</v>
          </cell>
          <cell r="G407" t="str">
            <v xml:space="preserve"> MCMAUDE HQ</v>
          </cell>
          <cell r="H407" t="str">
            <v>DS1</v>
          </cell>
        </row>
        <row r="408">
          <cell r="D408" t="str">
            <v>ETS.16.13903</v>
          </cell>
          <cell r="E408" t="str">
            <v>HILLSDALE JCT</v>
          </cell>
          <cell r="F408" t="str">
            <v>SNCARLOS</v>
          </cell>
          <cell r="G408" t="str">
            <v xml:space="preserve"> SAN CARLOS HQ</v>
          </cell>
          <cell r="H408" t="str">
            <v>TS1</v>
          </cell>
        </row>
        <row r="409">
          <cell r="D409" t="str">
            <v>ETS.16.12476</v>
          </cell>
          <cell r="E409" t="str">
            <v>HILLSDALE SUB</v>
          </cell>
          <cell r="F409" t="str">
            <v>SNCARLOS</v>
          </cell>
          <cell r="G409" t="str">
            <v xml:space="preserve"> SAN CARLOS HQ</v>
          </cell>
          <cell r="H409" t="str">
            <v>DS1</v>
          </cell>
        </row>
        <row r="410">
          <cell r="D410" t="str">
            <v>ETS.15.12477</v>
          </cell>
          <cell r="E410" t="str">
            <v>HOLLISTER SUB</v>
          </cell>
          <cell r="F410" t="str">
            <v>MOSSLNDG</v>
          </cell>
          <cell r="G410" t="str">
            <v xml:space="preserve"> MOSS LANDING HQ</v>
          </cell>
          <cell r="H410" t="str">
            <v>DS1</v>
          </cell>
        </row>
        <row r="411">
          <cell r="D411" t="str">
            <v>ETS.23.13572</v>
          </cell>
          <cell r="E411" t="str">
            <v>HOLLYWOOD SUB</v>
          </cell>
          <cell r="F411" t="str">
            <v>OAKPORT</v>
          </cell>
          <cell r="G411" t="str">
            <v xml:space="preserve"> OAKPORT HQ</v>
          </cell>
          <cell r="H411" t="str">
            <v>DS1</v>
          </cell>
        </row>
        <row r="412">
          <cell r="D412" t="str">
            <v>ETS.19.12481</v>
          </cell>
          <cell r="E412" t="str">
            <v>HONCUT SUB</v>
          </cell>
          <cell r="F412" t="str">
            <v>TABLEMTN</v>
          </cell>
          <cell r="G412" t="str">
            <v xml:space="preserve"> TABLE MOUNTAIN HQ</v>
          </cell>
          <cell r="H412" t="str">
            <v>DS1</v>
          </cell>
        </row>
        <row r="413">
          <cell r="D413" t="str">
            <v>ETS.06.12483</v>
          </cell>
          <cell r="E413" t="str">
            <v>HOOPA SUB</v>
          </cell>
          <cell r="F413" t="str">
            <v>EUREKA</v>
          </cell>
          <cell r="G413" t="str">
            <v xml:space="preserve"> EUREKA HQ</v>
          </cell>
          <cell r="H413" t="str">
            <v>DS1</v>
          </cell>
        </row>
        <row r="414">
          <cell r="D414" t="str">
            <v>ETS.20.12485</v>
          </cell>
          <cell r="E414" t="str">
            <v>HOPLAND SUB</v>
          </cell>
          <cell r="F414" t="str">
            <v>UKIAH</v>
          </cell>
          <cell r="G414" t="str">
            <v xml:space="preserve"> UKIAH HQ</v>
          </cell>
          <cell r="H414" t="str">
            <v>TS1</v>
          </cell>
        </row>
        <row r="415">
          <cell r="D415" t="str">
            <v>ETS.04.12486</v>
          </cell>
          <cell r="E415" t="str">
            <v>HORSESHOE SUB</v>
          </cell>
          <cell r="F415" t="str">
            <v>DELMAR</v>
          </cell>
          <cell r="G415" t="str">
            <v xml:space="preserve"> DEL MAR HQ</v>
          </cell>
          <cell r="H415" t="str">
            <v>DS1</v>
          </cell>
        </row>
        <row r="416">
          <cell r="D416" t="str">
            <v>ETS.18.12489</v>
          </cell>
          <cell r="E416" t="str">
            <v>HOWLAND RD SUB</v>
          </cell>
          <cell r="F416" t="str">
            <v>STOCKTON</v>
          </cell>
          <cell r="G416" t="str">
            <v xml:space="preserve"> STOCKTON HQ</v>
          </cell>
          <cell r="H416" t="str">
            <v>DS1</v>
          </cell>
        </row>
        <row r="417">
          <cell r="D417" t="str">
            <v>ETS.06.10097</v>
          </cell>
          <cell r="E417" t="str">
            <v>HUMBOLDT BAY PP</v>
          </cell>
          <cell r="F417" t="str">
            <v>EUREKA</v>
          </cell>
          <cell r="G417" t="str">
            <v xml:space="preserve"> EUREKA HQ</v>
          </cell>
          <cell r="H417" t="str">
            <v>TS1</v>
          </cell>
        </row>
        <row r="418">
          <cell r="D418" t="str">
            <v>ETS.06.12493</v>
          </cell>
          <cell r="E418" t="str">
            <v>HUMBOLDT SUB</v>
          </cell>
          <cell r="F418" t="str">
            <v>EUREKA</v>
          </cell>
          <cell r="G418" t="str">
            <v xml:space="preserve"> EUREKA HQ</v>
          </cell>
          <cell r="H418" t="str">
            <v>TS1</v>
          </cell>
        </row>
        <row r="419">
          <cell r="D419" t="str">
            <v>ETS.08.12497</v>
          </cell>
          <cell r="E419" t="str">
            <v>HURON SUB</v>
          </cell>
          <cell r="F419" t="str">
            <v>GATES</v>
          </cell>
          <cell r="G419" t="str">
            <v xml:space="preserve"> GATES HQ</v>
          </cell>
          <cell r="H419" t="str">
            <v>DS1</v>
          </cell>
        </row>
        <row r="420">
          <cell r="D420" t="str">
            <v>ETS.02.13939</v>
          </cell>
          <cell r="E420" t="str">
            <v>HYAMPOM SW STA</v>
          </cell>
          <cell r="F420" t="str">
            <v>COTTONWD</v>
          </cell>
          <cell r="G420" t="str">
            <v xml:space="preserve"> COTTONWOOD HQ</v>
          </cell>
          <cell r="H420" t="str">
            <v>TS1</v>
          </cell>
        </row>
        <row r="421">
          <cell r="D421" t="str">
            <v>ETS.13.10100</v>
          </cell>
          <cell r="E421" t="str">
            <v>IGNACIO SUB</v>
          </cell>
          <cell r="F421" t="str">
            <v>MCMAUDE</v>
          </cell>
          <cell r="G421" t="str">
            <v xml:space="preserve"> MCMAUDE HQ</v>
          </cell>
          <cell r="H421" t="str">
            <v>TS1</v>
          </cell>
        </row>
        <row r="422">
          <cell r="D422" t="str">
            <v>ETS.22.12504</v>
          </cell>
          <cell r="E422" t="str">
            <v>IMHOFF SUB</v>
          </cell>
          <cell r="F422" t="str">
            <v>CONCORD</v>
          </cell>
          <cell r="G422" t="str">
            <v xml:space="preserve"> CONCORD HQ</v>
          </cell>
          <cell r="H422" t="str">
            <v>DS1</v>
          </cell>
        </row>
        <row r="423">
          <cell r="D423" t="str">
            <v>ETS.14.12506</v>
          </cell>
          <cell r="E423" t="str">
            <v>INDIAN FLAT SUB</v>
          </cell>
          <cell r="F423" t="str">
            <v>MERCED</v>
          </cell>
          <cell r="G423" t="str">
            <v xml:space="preserve"> MERCED HQ</v>
          </cell>
          <cell r="H423" t="str">
            <v>DS1</v>
          </cell>
        </row>
        <row r="424">
          <cell r="D424" t="str">
            <v>ETS.15.12508</v>
          </cell>
          <cell r="E424" t="str">
            <v>INDUSTRIAL ACRES SUB</v>
          </cell>
          <cell r="F424" t="str">
            <v>MOSSLNDG</v>
          </cell>
          <cell r="G424" t="str">
            <v xml:space="preserve"> MOSS LANDING HQ</v>
          </cell>
          <cell r="H424" t="str">
            <v>DS1</v>
          </cell>
        </row>
        <row r="425">
          <cell r="D425" t="str">
            <v>ETS.18.12514</v>
          </cell>
          <cell r="E425" t="str">
            <v>IONE SUB</v>
          </cell>
          <cell r="F425" t="str">
            <v>STOCKTON</v>
          </cell>
          <cell r="G425" t="str">
            <v xml:space="preserve"> STOCKTON HQ</v>
          </cell>
          <cell r="H425" t="str">
            <v>DS1</v>
          </cell>
        </row>
        <row r="426">
          <cell r="D426" t="str">
            <v>ETS.09.12515</v>
          </cell>
          <cell r="E426" t="str">
            <v>IUKA SUB</v>
          </cell>
          <cell r="F426" t="str">
            <v>HAYWARD</v>
          </cell>
          <cell r="G426" t="str">
            <v xml:space="preserve"> HAYWARD HQ</v>
          </cell>
          <cell r="H426" t="str">
            <v>DS1</v>
          </cell>
        </row>
        <row r="427">
          <cell r="D427" t="str">
            <v>ETS.08.13723</v>
          </cell>
          <cell r="E427" t="str">
            <v>JACALITOS SUB</v>
          </cell>
          <cell r="F427" t="str">
            <v>GATES</v>
          </cell>
          <cell r="G427" t="str">
            <v xml:space="preserve"> GATES HQ</v>
          </cell>
          <cell r="H427" t="str">
            <v>DS1</v>
          </cell>
        </row>
        <row r="428">
          <cell r="D428" t="str">
            <v>ETS.19.12517</v>
          </cell>
          <cell r="E428" t="str">
            <v>JACINTO SUB</v>
          </cell>
          <cell r="F428" t="str">
            <v>TABLEMTN</v>
          </cell>
          <cell r="G428" t="str">
            <v xml:space="preserve"> TABLE MOUNTAIN HQ</v>
          </cell>
          <cell r="H428" t="str">
            <v>DS1</v>
          </cell>
        </row>
        <row r="429">
          <cell r="D429" t="str">
            <v>ETS.08.12518</v>
          </cell>
          <cell r="E429" t="str">
            <v>JACOBS CORNER SUB</v>
          </cell>
          <cell r="F429" t="str">
            <v>GATES</v>
          </cell>
          <cell r="G429" t="str">
            <v xml:space="preserve"> GATES HQ</v>
          </cell>
          <cell r="H429" t="str">
            <v>DS1</v>
          </cell>
        </row>
        <row r="430">
          <cell r="D430" t="str">
            <v>ETS.02.16540</v>
          </cell>
          <cell r="E430" t="str">
            <v>JAMES B BLACK PH</v>
          </cell>
          <cell r="F430" t="str">
            <v>COTTONWD</v>
          </cell>
          <cell r="G430" t="str">
            <v xml:space="preserve"> COTTONWOOD HQ</v>
          </cell>
          <cell r="H430" t="str">
            <v>NA</v>
          </cell>
        </row>
        <row r="431">
          <cell r="D431" t="str">
            <v>ETS.21.13760</v>
          </cell>
          <cell r="E431" t="str">
            <v>JAMESON SUB</v>
          </cell>
          <cell r="F431" t="str">
            <v>VACADXON</v>
          </cell>
          <cell r="G431" t="str">
            <v xml:space="preserve"> VACA DIXON HQ</v>
          </cell>
          <cell r="H431" t="str">
            <v>DS1</v>
          </cell>
        </row>
        <row r="432">
          <cell r="D432" t="str">
            <v>ETS.06.12519</v>
          </cell>
          <cell r="E432" t="str">
            <v>JANES CREEK SUB</v>
          </cell>
          <cell r="F432" t="str">
            <v>EUREKA</v>
          </cell>
          <cell r="G432" t="str">
            <v xml:space="preserve"> EUREKA HQ</v>
          </cell>
          <cell r="H432" t="str">
            <v>DS1</v>
          </cell>
        </row>
        <row r="433">
          <cell r="D433" t="str">
            <v>ETS.09.12520</v>
          </cell>
          <cell r="E433" t="str">
            <v>JARVIS SUB</v>
          </cell>
          <cell r="F433" t="str">
            <v>HAYWARD</v>
          </cell>
          <cell r="G433" t="str">
            <v xml:space="preserve"> HAYWARD HQ</v>
          </cell>
          <cell r="H433" t="str">
            <v>DS1</v>
          </cell>
        </row>
        <row r="434">
          <cell r="D434" t="str">
            <v>ETS.08.16760</v>
          </cell>
          <cell r="E434" t="str">
            <v>JAYNE SW STA</v>
          </cell>
          <cell r="F434" t="str">
            <v>GATES</v>
          </cell>
          <cell r="G434" t="str">
            <v xml:space="preserve"> GATES HQ</v>
          </cell>
          <cell r="H434" t="str">
            <v>TS1</v>
          </cell>
        </row>
        <row r="435">
          <cell r="D435" t="str">
            <v>ETS.16.10102</v>
          </cell>
          <cell r="E435" t="str">
            <v>JEFFERSON SUB</v>
          </cell>
          <cell r="F435" t="str">
            <v>SNCARLOS</v>
          </cell>
          <cell r="G435" t="str">
            <v xml:space="preserve"> SAN CARLOS HQ</v>
          </cell>
          <cell r="H435" t="str">
            <v>TS1</v>
          </cell>
        </row>
        <row r="436">
          <cell r="D436" t="str">
            <v>ETS.02.12524</v>
          </cell>
          <cell r="E436" t="str">
            <v>JESSUP SUB</v>
          </cell>
          <cell r="F436" t="str">
            <v>COTTONWD</v>
          </cell>
          <cell r="G436" t="str">
            <v xml:space="preserve"> COTTONWOOD HQ</v>
          </cell>
          <cell r="H436" t="str">
            <v>DS1</v>
          </cell>
        </row>
        <row r="437">
          <cell r="D437" t="str">
            <v>ETS.15.12527</v>
          </cell>
          <cell r="E437" t="str">
            <v>JOLON SUB</v>
          </cell>
          <cell r="F437" t="str">
            <v>MOSSLNDG</v>
          </cell>
          <cell r="G437" t="str">
            <v xml:space="preserve"> MOSS LANDING HQ</v>
          </cell>
          <cell r="H437" t="str">
            <v>DS1</v>
          </cell>
        </row>
        <row r="438">
          <cell r="D438" t="str">
            <v>ETS.12.12530</v>
          </cell>
          <cell r="E438" t="str">
            <v>JUDAH SUB</v>
          </cell>
          <cell r="F438" t="str">
            <v>MARTIN</v>
          </cell>
          <cell r="G438" t="str">
            <v xml:space="preserve"> MARTIN HQ</v>
          </cell>
          <cell r="H438" t="str">
            <v>DS1</v>
          </cell>
        </row>
        <row r="439">
          <cell r="D439" t="str">
            <v>ETS.19.12533</v>
          </cell>
          <cell r="E439" t="str">
            <v>KANAKA SUB</v>
          </cell>
          <cell r="F439" t="str">
            <v>TABLEMTN</v>
          </cell>
          <cell r="G439" t="str">
            <v xml:space="preserve"> TABLE MOUNTAIN HQ</v>
          </cell>
          <cell r="H439" t="str">
            <v>DS1</v>
          </cell>
        </row>
        <row r="440">
          <cell r="D440" t="str">
            <v>ETS.26.16435</v>
          </cell>
          <cell r="E440" t="str">
            <v>KASSON SUB</v>
          </cell>
          <cell r="F440" t="str">
            <v>TESLA</v>
          </cell>
          <cell r="G440" t="str">
            <v xml:space="preserve"> TESLA HQ</v>
          </cell>
          <cell r="H440" t="str">
            <v>TS1</v>
          </cell>
        </row>
        <row r="441">
          <cell r="D441" t="str">
            <v>ETS.26.16440</v>
          </cell>
          <cell r="E441" t="str">
            <v>KELSO SUB</v>
          </cell>
          <cell r="F441" t="str">
            <v>TESLA</v>
          </cell>
          <cell r="G441" t="str">
            <v xml:space="preserve"> TESLA HQ</v>
          </cell>
          <cell r="H441" t="str">
            <v>DS1</v>
          </cell>
        </row>
        <row r="442">
          <cell r="D442" t="str">
            <v>ETS.08.16775</v>
          </cell>
          <cell r="E442" t="str">
            <v>KENT SW STA</v>
          </cell>
          <cell r="F442" t="str">
            <v>GATES</v>
          </cell>
          <cell r="G442" t="str">
            <v xml:space="preserve"> GATES HQ</v>
          </cell>
          <cell r="H442" t="str">
            <v>TS1</v>
          </cell>
        </row>
        <row r="443">
          <cell r="D443" t="str">
            <v>ETS.07.12540</v>
          </cell>
          <cell r="E443" t="str">
            <v>KERCKHOFF #1 PH</v>
          </cell>
          <cell r="F443" t="str">
            <v>FRESNO</v>
          </cell>
          <cell r="G443" t="str">
            <v xml:space="preserve"> FRESNO HQ</v>
          </cell>
          <cell r="H443" t="str">
            <v>TS1</v>
          </cell>
        </row>
        <row r="444">
          <cell r="D444" t="str">
            <v>ETS.07.12541</v>
          </cell>
          <cell r="E444" t="str">
            <v>KERCKHOFF #2 PH</v>
          </cell>
          <cell r="F444" t="str">
            <v>FRESNO</v>
          </cell>
          <cell r="G444" t="str">
            <v xml:space="preserve"> FRESNO HQ</v>
          </cell>
          <cell r="H444" t="str">
            <v>TS1</v>
          </cell>
        </row>
        <row r="445">
          <cell r="D445" t="str">
            <v>ETS.07.12542</v>
          </cell>
          <cell r="E445" t="str">
            <v>KERMAN SUB</v>
          </cell>
          <cell r="F445" t="str">
            <v>FRESNO</v>
          </cell>
          <cell r="G445" t="str">
            <v xml:space="preserve"> FRESNO HQ</v>
          </cell>
          <cell r="H445" t="str">
            <v>DS1</v>
          </cell>
        </row>
        <row r="446">
          <cell r="D446" t="str">
            <v>ETS.10.10103</v>
          </cell>
          <cell r="E446" t="str">
            <v>KERN CANYON PH</v>
          </cell>
          <cell r="F446" t="str">
            <v>BKRSFLD</v>
          </cell>
          <cell r="G446" t="str">
            <v xml:space="preserve"> BAKERSFIELD HQ</v>
          </cell>
          <cell r="H446" t="str">
            <v>NA</v>
          </cell>
        </row>
        <row r="447">
          <cell r="D447" t="str">
            <v>ETS.10.12544</v>
          </cell>
          <cell r="E447" t="str">
            <v>KERN OIL SUB</v>
          </cell>
          <cell r="F447" t="str">
            <v>BKRSFLD</v>
          </cell>
          <cell r="G447" t="str">
            <v xml:space="preserve"> BAKERSFIELD HQ</v>
          </cell>
          <cell r="H447" t="str">
            <v>DS1</v>
          </cell>
        </row>
        <row r="448">
          <cell r="D448" t="str">
            <v>ETS.10.10108</v>
          </cell>
          <cell r="E448" t="str">
            <v>KERN PP</v>
          </cell>
          <cell r="F448" t="str">
            <v>BKRSFLD</v>
          </cell>
          <cell r="G448" t="str">
            <v xml:space="preserve"> BAKERSFIELD HQ</v>
          </cell>
          <cell r="H448" t="str">
            <v>TS1</v>
          </cell>
        </row>
        <row r="449">
          <cell r="D449" t="str">
            <v>ETS.10.13963</v>
          </cell>
          <cell r="E449" t="str">
            <v>KERN PP DIST SUB</v>
          </cell>
          <cell r="F449" t="str">
            <v>BKRSFLD</v>
          </cell>
          <cell r="G449" t="str">
            <v xml:space="preserve"> BAKERSFIELD HQ</v>
          </cell>
          <cell r="H449" t="str">
            <v>DS1</v>
          </cell>
        </row>
        <row r="450">
          <cell r="D450" t="str">
            <v>ETS.02.10105</v>
          </cell>
          <cell r="E450" t="str">
            <v>KESWICK SUB</v>
          </cell>
          <cell r="F450" t="str">
            <v>COTTONWD</v>
          </cell>
          <cell r="G450" t="str">
            <v xml:space="preserve"> COTTONWOOD HQ</v>
          </cell>
          <cell r="H450" t="str">
            <v>DS1</v>
          </cell>
        </row>
        <row r="451">
          <cell r="D451" t="str">
            <v>ETS.08.12549</v>
          </cell>
          <cell r="E451" t="str">
            <v>KETTLEMAN HILLS SUB</v>
          </cell>
          <cell r="F451" t="str">
            <v>GATES</v>
          </cell>
          <cell r="G451" t="str">
            <v xml:space="preserve"> GATES HQ</v>
          </cell>
          <cell r="H451" t="str">
            <v>DS1</v>
          </cell>
        </row>
        <row r="452">
          <cell r="D452" t="str">
            <v>ETS.02.15739</v>
          </cell>
          <cell r="E452" t="str">
            <v>KILARC PH</v>
          </cell>
          <cell r="F452" t="str">
            <v>COTTONWD</v>
          </cell>
          <cell r="G452" t="str">
            <v xml:space="preserve"> COTTONWOOD HQ</v>
          </cell>
          <cell r="H452" t="str">
            <v>NA</v>
          </cell>
        </row>
        <row r="453">
          <cell r="D453" t="str">
            <v>ETS.15.12553</v>
          </cell>
          <cell r="E453" t="str">
            <v>KING CITY SUB</v>
          </cell>
          <cell r="F453" t="str">
            <v>MOSSLNDG</v>
          </cell>
          <cell r="G453" t="str">
            <v xml:space="preserve"> MOSS LANDING HQ</v>
          </cell>
          <cell r="H453" t="str">
            <v>DS1</v>
          </cell>
        </row>
        <row r="454">
          <cell r="D454" t="str">
            <v>ETS.07.16370</v>
          </cell>
          <cell r="E454" t="str">
            <v>KINGS RIVER PH</v>
          </cell>
          <cell r="F454" t="str">
            <v>FRESNO</v>
          </cell>
          <cell r="G454" t="str">
            <v xml:space="preserve"> FRESNO HQ</v>
          </cell>
          <cell r="H454" t="str">
            <v>TS1</v>
          </cell>
        </row>
        <row r="455">
          <cell r="D455" t="str">
            <v>ETS.07.12554</v>
          </cell>
          <cell r="E455" t="str">
            <v>KINGSBURG SUB</v>
          </cell>
          <cell r="F455" t="str">
            <v>FRESNO</v>
          </cell>
          <cell r="G455" t="str">
            <v xml:space="preserve"> FRESNO HQ</v>
          </cell>
          <cell r="H455" t="str">
            <v>TS1</v>
          </cell>
        </row>
        <row r="456">
          <cell r="D456" t="str">
            <v>ETS.22.12557</v>
          </cell>
          <cell r="E456" t="str">
            <v>KIRKER SUB</v>
          </cell>
          <cell r="F456" t="str">
            <v>CONCORD</v>
          </cell>
          <cell r="G456" t="str">
            <v xml:space="preserve"> CONCORD HQ</v>
          </cell>
          <cell r="H456" t="str">
            <v>DS1</v>
          </cell>
        </row>
        <row r="457">
          <cell r="D457" t="str">
            <v>ETS.21.12560</v>
          </cell>
          <cell r="E457" t="str">
            <v>KNIGHTS LANDING SUB</v>
          </cell>
          <cell r="F457" t="str">
            <v>VACADXON</v>
          </cell>
          <cell r="G457" t="str">
            <v xml:space="preserve"> VACA DIXON HQ</v>
          </cell>
          <cell r="H457" t="str">
            <v>DS1</v>
          </cell>
        </row>
        <row r="458">
          <cell r="D458" t="str">
            <v>ETS.20.12561</v>
          </cell>
          <cell r="E458" t="str">
            <v>KONOCTI SUB</v>
          </cell>
          <cell r="F458" t="str">
            <v>UKIAH</v>
          </cell>
          <cell r="G458" t="str">
            <v xml:space="preserve"> UKIAH HQ</v>
          </cell>
          <cell r="H458" t="str">
            <v>DS1</v>
          </cell>
        </row>
        <row r="459">
          <cell r="D459" t="str">
            <v>ETS.15.13801</v>
          </cell>
          <cell r="E459" t="str">
            <v>LAGUNA SECA SUB</v>
          </cell>
          <cell r="F459" t="str">
            <v>MOSSLNDG</v>
          </cell>
          <cell r="G459" t="str">
            <v xml:space="preserve"> MOSS LANDING HQ</v>
          </cell>
          <cell r="H459" t="str">
            <v>DS1</v>
          </cell>
        </row>
        <row r="460">
          <cell r="D460" t="str">
            <v>ETS.15.12562</v>
          </cell>
          <cell r="E460" t="str">
            <v>LAGUNITAS SUB</v>
          </cell>
          <cell r="F460" t="str">
            <v>MOSSLNDG</v>
          </cell>
          <cell r="G460" t="str">
            <v xml:space="preserve"> MOSS LANDING HQ</v>
          </cell>
          <cell r="H460" t="str">
            <v>DS1</v>
          </cell>
        </row>
        <row r="461">
          <cell r="D461" t="str">
            <v>ETS.10.12564</v>
          </cell>
          <cell r="E461" t="str">
            <v>LAKEVIEW SUB</v>
          </cell>
          <cell r="F461" t="str">
            <v>BKRSFLD</v>
          </cell>
          <cell r="G461" t="str">
            <v xml:space="preserve"> BAKERSFIELD HQ</v>
          </cell>
          <cell r="H461" t="str">
            <v>DS1</v>
          </cell>
        </row>
        <row r="462">
          <cell r="D462" t="str">
            <v>ETS.13.10109</v>
          </cell>
          <cell r="E462" t="str">
            <v>LAKEVILLE SUB</v>
          </cell>
          <cell r="F462" t="str">
            <v>MCMAUDE</v>
          </cell>
          <cell r="G462" t="str">
            <v xml:space="preserve"> MCMAUDE HQ</v>
          </cell>
          <cell r="H462" t="str">
            <v>TS1</v>
          </cell>
        </row>
        <row r="463">
          <cell r="D463" t="str">
            <v>ETS.22.12565</v>
          </cell>
          <cell r="E463" t="str">
            <v>LAKEWOOD SUB</v>
          </cell>
          <cell r="F463" t="str">
            <v>CONCORD</v>
          </cell>
          <cell r="G463" t="str">
            <v xml:space="preserve"> CONCORD HQ</v>
          </cell>
          <cell r="H463" t="str">
            <v>DS1</v>
          </cell>
        </row>
        <row r="464">
          <cell r="D464" t="str">
            <v>ETS.21.16360</v>
          </cell>
          <cell r="E464" t="str">
            <v>LAMBIE SW STA</v>
          </cell>
          <cell r="F464" t="str">
            <v>VACADXON</v>
          </cell>
          <cell r="G464" t="str">
            <v xml:space="preserve"> VACA DIXON HQ</v>
          </cell>
          <cell r="H464" t="str">
            <v>TS1</v>
          </cell>
        </row>
        <row r="465">
          <cell r="D465" t="str">
            <v>ETS.26.16445</v>
          </cell>
          <cell r="E465" t="str">
            <v>LAMMERS SUB</v>
          </cell>
          <cell r="F465" t="str">
            <v>TESLA</v>
          </cell>
          <cell r="G465" t="str">
            <v xml:space="preserve"> TESLA HQ</v>
          </cell>
          <cell r="H465" t="str">
            <v>DS1</v>
          </cell>
        </row>
        <row r="466">
          <cell r="D466" t="str">
            <v>ETS.10.12566</v>
          </cell>
          <cell r="E466" t="str">
            <v>LAMONT SUB</v>
          </cell>
          <cell r="F466" t="str">
            <v>BKRSFLD</v>
          </cell>
          <cell r="G466" t="str">
            <v xml:space="preserve"> BAKERSFIELD HQ</v>
          </cell>
          <cell r="H466" t="str">
            <v>DS1</v>
          </cell>
        </row>
        <row r="467">
          <cell r="D467" t="str">
            <v>ETS.15.16807</v>
          </cell>
          <cell r="E467" t="str">
            <v>LAS AGUILAS SW STA</v>
          </cell>
          <cell r="F467" t="str">
            <v>MOSSLNDG</v>
          </cell>
          <cell r="G467" t="str">
            <v xml:space="preserve"> MOSS LANDING HQ</v>
          </cell>
          <cell r="H467" t="str">
            <v>TS1</v>
          </cell>
        </row>
        <row r="468">
          <cell r="D468" t="str">
            <v>ETS.13.12569</v>
          </cell>
          <cell r="E468" t="str">
            <v>LAS GALLINAS A SUB</v>
          </cell>
          <cell r="F468" t="str">
            <v>MCMAUDE</v>
          </cell>
          <cell r="G468" t="str">
            <v xml:space="preserve"> MCMAUDE HQ</v>
          </cell>
          <cell r="H468" t="str">
            <v>DS1</v>
          </cell>
        </row>
        <row r="469">
          <cell r="D469" t="str">
            <v>ETS.07.12570</v>
          </cell>
          <cell r="E469" t="str">
            <v>LAS PALMAS SUB</v>
          </cell>
          <cell r="F469" t="str">
            <v>FRESNO</v>
          </cell>
          <cell r="G469" t="str">
            <v xml:space="preserve"> FRESNO HQ</v>
          </cell>
          <cell r="H469" t="str">
            <v>DS1</v>
          </cell>
        </row>
        <row r="470">
          <cell r="D470" t="str">
            <v>ETS.26.10110</v>
          </cell>
          <cell r="E470" t="str">
            <v>LAS POSITAS SUB</v>
          </cell>
          <cell r="F470" t="str">
            <v>TESLA</v>
          </cell>
          <cell r="G470" t="str">
            <v xml:space="preserve"> TESLA HQ</v>
          </cell>
          <cell r="H470" t="str">
            <v>DS1</v>
          </cell>
        </row>
        <row r="471">
          <cell r="D471" t="str">
            <v>ETS.16.12572</v>
          </cell>
          <cell r="E471" t="str">
            <v>LAS PULGAS SUB</v>
          </cell>
          <cell r="F471" t="str">
            <v>SNCARLOS</v>
          </cell>
          <cell r="G471" t="str">
            <v xml:space="preserve"> SAN CARLOS HQ</v>
          </cell>
          <cell r="H471" t="str">
            <v>DS1</v>
          </cell>
        </row>
        <row r="472">
          <cell r="D472" t="str">
            <v>ETS.15.12573</v>
          </cell>
          <cell r="E472" t="str">
            <v>LAURELES SUB</v>
          </cell>
          <cell r="F472" t="str">
            <v>MOSSLNDG</v>
          </cell>
          <cell r="G472" t="str">
            <v xml:space="preserve"> MOSS LANDING HQ</v>
          </cell>
          <cell r="H472" t="str">
            <v>DS1</v>
          </cell>
        </row>
        <row r="473">
          <cell r="D473" t="str">
            <v>ETS.12.12576</v>
          </cell>
          <cell r="E473" t="str">
            <v>LAWNDALE SUB</v>
          </cell>
          <cell r="F473" t="str">
            <v>MARTIN</v>
          </cell>
          <cell r="G473" t="str">
            <v xml:space="preserve"> MARTIN HQ</v>
          </cell>
          <cell r="H473" t="str">
            <v>DS1</v>
          </cell>
        </row>
        <row r="474">
          <cell r="D474" t="str">
            <v>ETS.03.12577</v>
          </cell>
          <cell r="E474" t="str">
            <v>LAWRENCE SUB</v>
          </cell>
          <cell r="F474" t="str">
            <v>CUPRTINO</v>
          </cell>
          <cell r="G474" t="str">
            <v xml:space="preserve"> CUPERTINO HQ</v>
          </cell>
          <cell r="H474" t="str">
            <v>DS1</v>
          </cell>
        </row>
        <row r="475">
          <cell r="D475" t="str">
            <v>ETS.20.12583</v>
          </cell>
          <cell r="E475" t="str">
            <v>LAYTONVILLE SUB</v>
          </cell>
          <cell r="F475" t="str">
            <v>UKIAH</v>
          </cell>
          <cell r="G475" t="str">
            <v xml:space="preserve"> UKIAH HQ</v>
          </cell>
          <cell r="H475" t="str">
            <v>DS1</v>
          </cell>
        </row>
        <row r="476">
          <cell r="D476" t="str">
            <v>ETS.14.13711</v>
          </cell>
          <cell r="E476" t="str">
            <v>LE GRAND SUB</v>
          </cell>
          <cell r="F476" t="str">
            <v>MERCED</v>
          </cell>
          <cell r="G476" t="str">
            <v xml:space="preserve"> MERCED HQ</v>
          </cell>
          <cell r="H476" t="str">
            <v>DS1</v>
          </cell>
        </row>
        <row r="477">
          <cell r="D477" t="str">
            <v>ETS.08.12589</v>
          </cell>
          <cell r="E477" t="str">
            <v>LEMOORE SUB</v>
          </cell>
          <cell r="F477" t="str">
            <v>GATES</v>
          </cell>
          <cell r="G477" t="str">
            <v xml:space="preserve"> GATES HQ</v>
          </cell>
          <cell r="H477" t="str">
            <v>DS1</v>
          </cell>
        </row>
        <row r="478">
          <cell r="D478" t="str">
            <v>ETS.08.16794</v>
          </cell>
          <cell r="E478" t="str">
            <v>LEPRINO SW STA</v>
          </cell>
          <cell r="F478" t="str">
            <v>GATES</v>
          </cell>
          <cell r="G478" t="str">
            <v xml:space="preserve"> GATES HQ</v>
          </cell>
          <cell r="H478" t="str">
            <v>TS1</v>
          </cell>
        </row>
        <row r="479">
          <cell r="D479" t="str">
            <v>ETS.10.12590</v>
          </cell>
          <cell r="E479" t="str">
            <v>LERDO SUB</v>
          </cell>
          <cell r="F479" t="str">
            <v>BKRSFLD</v>
          </cell>
          <cell r="G479" t="str">
            <v xml:space="preserve"> BAKERSFIELD HQ</v>
          </cell>
          <cell r="H479" t="str">
            <v>DS1</v>
          </cell>
        </row>
        <row r="480">
          <cell r="D480" t="str">
            <v>ETS.02.14972</v>
          </cell>
          <cell r="E480" t="str">
            <v>LEWISTON SUB</v>
          </cell>
          <cell r="F480" t="str">
            <v>COTTONWD</v>
          </cell>
          <cell r="G480" t="str">
            <v xml:space="preserve"> COTTONWOOD HQ</v>
          </cell>
          <cell r="H480" t="str">
            <v>TS1</v>
          </cell>
        </row>
        <row r="481">
          <cell r="D481" t="str">
            <v>ETS.19.16610</v>
          </cell>
          <cell r="E481" t="str">
            <v>LIME SADDLE PH</v>
          </cell>
          <cell r="F481" t="str">
            <v>TABLEMTN</v>
          </cell>
          <cell r="G481" t="str">
            <v xml:space="preserve"> TABLE MOUNTAIN HQ</v>
          </cell>
          <cell r="H481" t="str">
            <v>NA</v>
          </cell>
        </row>
        <row r="482">
          <cell r="D482" t="str">
            <v>ETS.04.12598</v>
          </cell>
          <cell r="E482" t="str">
            <v>LIMESTONE SUB</v>
          </cell>
          <cell r="F482" t="str">
            <v>DELMAR</v>
          </cell>
          <cell r="G482" t="str">
            <v xml:space="preserve"> DEL MAR HQ</v>
          </cell>
          <cell r="H482" t="str">
            <v>DS1</v>
          </cell>
        </row>
        <row r="483">
          <cell r="D483" t="str">
            <v>ETS.04.12599</v>
          </cell>
          <cell r="E483" t="str">
            <v>LINCOLN SUB</v>
          </cell>
          <cell r="F483" t="str">
            <v>DELMAR</v>
          </cell>
          <cell r="G483" t="str">
            <v xml:space="preserve"> DEL MAR HQ</v>
          </cell>
          <cell r="H483" t="str">
            <v>DS1</v>
          </cell>
        </row>
        <row r="484">
          <cell r="D484" t="str">
            <v>ETS.18.12601</v>
          </cell>
          <cell r="E484" t="str">
            <v>LINDEN SUB</v>
          </cell>
          <cell r="F484" t="str">
            <v>STOCKTON</v>
          </cell>
          <cell r="G484" t="str">
            <v xml:space="preserve"> STOCKTON HQ</v>
          </cell>
          <cell r="H484" t="str">
            <v>DS1</v>
          </cell>
        </row>
        <row r="485">
          <cell r="D485" t="str">
            <v>ETS.19.12603</v>
          </cell>
          <cell r="E485" t="str">
            <v>LIVE OAK SUB</v>
          </cell>
          <cell r="F485" t="str">
            <v>TABLEMTN</v>
          </cell>
          <cell r="G485" t="str">
            <v xml:space="preserve"> TABLE MOUNTAIN HQ</v>
          </cell>
          <cell r="H485" t="str">
            <v>DS1</v>
          </cell>
        </row>
        <row r="486">
          <cell r="D486" t="str">
            <v>ETS.10.13803</v>
          </cell>
          <cell r="E486" t="str">
            <v>LIVE OAK SW STA</v>
          </cell>
          <cell r="F486" t="str">
            <v>BKRSFLD</v>
          </cell>
          <cell r="G486" t="str">
            <v xml:space="preserve"> BAKERSFIELD HQ</v>
          </cell>
          <cell r="H486" t="str">
            <v>TS1</v>
          </cell>
        </row>
        <row r="487">
          <cell r="D487" t="str">
            <v>ETS.26.12604</v>
          </cell>
          <cell r="E487" t="str">
            <v>LIVERMORE SUB</v>
          </cell>
          <cell r="F487" t="str">
            <v>TESLA</v>
          </cell>
          <cell r="G487" t="str">
            <v xml:space="preserve"> TESLA HQ</v>
          </cell>
          <cell r="H487" t="str">
            <v>DS1</v>
          </cell>
        </row>
        <row r="488">
          <cell r="D488" t="str">
            <v>ETS.14.12605</v>
          </cell>
          <cell r="E488" t="str">
            <v>LIVINGSTON SUB</v>
          </cell>
          <cell r="F488" t="str">
            <v>MERCED</v>
          </cell>
          <cell r="G488" t="str">
            <v xml:space="preserve"> MERCED HQ</v>
          </cell>
          <cell r="H488" t="str">
            <v>DS1</v>
          </cell>
        </row>
        <row r="489">
          <cell r="D489" t="str">
            <v>ETS.14.12606</v>
          </cell>
          <cell r="E489" t="str">
            <v>LIVINGSTON SW STA</v>
          </cell>
          <cell r="F489" t="str">
            <v>MERCED</v>
          </cell>
          <cell r="G489" t="str">
            <v xml:space="preserve"> MERCED HQ</v>
          </cell>
          <cell r="H489" t="str">
            <v>TS1</v>
          </cell>
        </row>
        <row r="490">
          <cell r="D490" t="str">
            <v>ETS.03.12607</v>
          </cell>
          <cell r="E490" t="str">
            <v>LLAGAS SUB</v>
          </cell>
          <cell r="F490" t="str">
            <v>CUPRTINO</v>
          </cell>
          <cell r="G490" t="str">
            <v xml:space="preserve"> CUPERTINO HQ</v>
          </cell>
          <cell r="H490" t="str">
            <v>DS1</v>
          </cell>
        </row>
        <row r="491">
          <cell r="D491" t="str">
            <v>ETS.18.10111</v>
          </cell>
          <cell r="E491" t="str">
            <v>LOCKEFORD SUB</v>
          </cell>
          <cell r="F491" t="str">
            <v>STOCKTON</v>
          </cell>
          <cell r="G491" t="str">
            <v xml:space="preserve"> STOCKTON HQ</v>
          </cell>
          <cell r="H491" t="str">
            <v>TS1</v>
          </cell>
        </row>
        <row r="492">
          <cell r="D492" t="str">
            <v>ETS.03.12610</v>
          </cell>
          <cell r="E492" t="str">
            <v>LOCKHEED #1 SUB</v>
          </cell>
          <cell r="F492" t="str">
            <v>CUPRTINO</v>
          </cell>
          <cell r="G492" t="str">
            <v xml:space="preserve"> CUPERTINO HQ</v>
          </cell>
          <cell r="H492" t="str">
            <v>TS1</v>
          </cell>
        </row>
        <row r="493">
          <cell r="D493" t="str">
            <v>ETS.03.12611</v>
          </cell>
          <cell r="E493" t="str">
            <v>LOCKHEED #2 SUB</v>
          </cell>
          <cell r="F493" t="str">
            <v>CUPRTINO</v>
          </cell>
          <cell r="G493" t="str">
            <v xml:space="preserve"> CUPERTINO HQ</v>
          </cell>
          <cell r="H493" t="str">
            <v>DS1</v>
          </cell>
        </row>
        <row r="494">
          <cell r="D494" t="str">
            <v>ETS.18.12613</v>
          </cell>
          <cell r="E494" t="str">
            <v>LODI SUB</v>
          </cell>
          <cell r="F494" t="str">
            <v>STOCKTON</v>
          </cell>
          <cell r="G494" t="str">
            <v xml:space="preserve"> STOCKTON HQ</v>
          </cell>
          <cell r="H494" t="str">
            <v>DS1</v>
          </cell>
        </row>
        <row r="495">
          <cell r="D495" t="str">
            <v>ETS.19.10112</v>
          </cell>
          <cell r="E495" t="str">
            <v>LOGAN CREEK SUB</v>
          </cell>
          <cell r="F495" t="str">
            <v>TABLEMTN</v>
          </cell>
          <cell r="G495" t="str">
            <v xml:space="preserve"> TABLE MOUNTAIN HQ</v>
          </cell>
          <cell r="H495" t="str">
            <v>DS1</v>
          </cell>
        </row>
        <row r="496">
          <cell r="D496" t="str">
            <v>ETS.22.15418</v>
          </cell>
          <cell r="E496" t="str">
            <v>LONE TREE SUB</v>
          </cell>
          <cell r="F496" t="str">
            <v>CONCORD</v>
          </cell>
          <cell r="G496" t="str">
            <v xml:space="preserve"> CONCORD HQ</v>
          </cell>
          <cell r="H496" t="str">
            <v>DS1</v>
          </cell>
        </row>
        <row r="497">
          <cell r="D497" t="str">
            <v>ETS.03.12618</v>
          </cell>
          <cell r="E497" t="str">
            <v>LOS ALTOS SUB</v>
          </cell>
          <cell r="F497" t="str">
            <v>CUPRTINO</v>
          </cell>
          <cell r="G497" t="str">
            <v xml:space="preserve"> CUPERTINO HQ</v>
          </cell>
          <cell r="H497" t="str">
            <v>DS1</v>
          </cell>
        </row>
        <row r="498">
          <cell r="D498" t="str">
            <v>ETS.14.10113</v>
          </cell>
          <cell r="E498" t="str">
            <v>LOS BANOS SUB</v>
          </cell>
          <cell r="F498" t="str">
            <v>MERCED</v>
          </cell>
          <cell r="G498" t="str">
            <v xml:space="preserve"> MERCED HQ</v>
          </cell>
          <cell r="H498" t="str">
            <v>TS1</v>
          </cell>
        </row>
        <row r="499">
          <cell r="D499" t="str">
            <v>ETS.15.12619</v>
          </cell>
          <cell r="E499" t="str">
            <v>LOS COCHES SUB</v>
          </cell>
          <cell r="F499" t="str">
            <v>MOSSLNDG</v>
          </cell>
          <cell r="G499" t="str">
            <v xml:space="preserve"> MOSS LANDING HQ</v>
          </cell>
          <cell r="H499" t="str">
            <v>DS1</v>
          </cell>
        </row>
        <row r="500">
          <cell r="D500" t="str">
            <v>ETS.03.16010</v>
          </cell>
          <cell r="E500" t="str">
            <v>LOS ESTEROS SUB</v>
          </cell>
          <cell r="F500" t="str">
            <v>CUPRTINO</v>
          </cell>
          <cell r="G500" t="str">
            <v xml:space="preserve"> CUPERTINO HQ</v>
          </cell>
          <cell r="H500" t="str">
            <v>TS1</v>
          </cell>
        </row>
        <row r="501">
          <cell r="D501" t="str">
            <v>ETS.03.12620</v>
          </cell>
          <cell r="E501" t="str">
            <v>LOS GATOS SUB</v>
          </cell>
          <cell r="F501" t="str">
            <v>CUPRTINO</v>
          </cell>
          <cell r="G501" t="str">
            <v xml:space="preserve"> CUPERTINO HQ</v>
          </cell>
          <cell r="H501" t="str">
            <v>DS1</v>
          </cell>
        </row>
        <row r="502">
          <cell r="D502" t="str">
            <v>ETS.02.12621</v>
          </cell>
          <cell r="E502" t="str">
            <v>LOS MOLINOS SUB</v>
          </cell>
          <cell r="F502" t="str">
            <v>COTTONWD</v>
          </cell>
          <cell r="G502" t="str">
            <v xml:space="preserve"> COTTONWOOD HQ</v>
          </cell>
          <cell r="H502" t="str">
            <v>DS1</v>
          </cell>
        </row>
        <row r="503">
          <cell r="D503" t="str">
            <v>ETS.15.12622</v>
          </cell>
          <cell r="E503" t="str">
            <v>LOS OSITOS SUB</v>
          </cell>
          <cell r="F503" t="str">
            <v>MOSSLNDG</v>
          </cell>
          <cell r="G503" t="str">
            <v xml:space="preserve"> MOSS LANDING HQ</v>
          </cell>
          <cell r="H503" t="str">
            <v>DS1</v>
          </cell>
        </row>
        <row r="504">
          <cell r="D504" t="str">
            <v>ETS.08.12623</v>
          </cell>
          <cell r="E504" t="str">
            <v>LOST HILLS SUB</v>
          </cell>
          <cell r="F504" t="str">
            <v>GATES</v>
          </cell>
          <cell r="G504" t="str">
            <v xml:space="preserve"> GATES HQ</v>
          </cell>
          <cell r="H504" t="str">
            <v>DS1</v>
          </cell>
        </row>
        <row r="505">
          <cell r="D505" t="str">
            <v>ETS.18.12625</v>
          </cell>
          <cell r="E505" t="str">
            <v>LOUISE SUB</v>
          </cell>
          <cell r="F505" t="str">
            <v>STOCKTON</v>
          </cell>
          <cell r="G505" t="str">
            <v xml:space="preserve"> STOCKTON HQ</v>
          </cell>
          <cell r="H505" t="str">
            <v>TS1</v>
          </cell>
        </row>
        <row r="506">
          <cell r="D506" t="str">
            <v>ETS.06.12626</v>
          </cell>
          <cell r="E506" t="str">
            <v>LOW GAP SUB</v>
          </cell>
          <cell r="F506" t="str">
            <v>EUREKA</v>
          </cell>
          <cell r="G506" t="str">
            <v xml:space="preserve"> EUREKA HQ</v>
          </cell>
          <cell r="H506" t="str">
            <v>DS1</v>
          </cell>
        </row>
        <row r="507">
          <cell r="D507" t="str">
            <v>ETS.20.12629</v>
          </cell>
          <cell r="E507" t="str">
            <v>LOWER LAKE SUB</v>
          </cell>
          <cell r="F507" t="str">
            <v>UKIAH</v>
          </cell>
          <cell r="G507" t="str">
            <v xml:space="preserve"> UKIAH HQ</v>
          </cell>
          <cell r="H507" t="str">
            <v>TS1</v>
          </cell>
        </row>
        <row r="508">
          <cell r="D508" t="str">
            <v>ETS.03.12630</v>
          </cell>
          <cell r="E508" t="str">
            <v>LOYOLA SUB</v>
          </cell>
          <cell r="F508" t="str">
            <v>CUPRTINO</v>
          </cell>
          <cell r="G508" t="str">
            <v xml:space="preserve"> CUPERTINO HQ</v>
          </cell>
          <cell r="H508" t="str">
            <v>DS1</v>
          </cell>
        </row>
        <row r="509">
          <cell r="D509" t="str">
            <v>ETS.20.12631</v>
          </cell>
          <cell r="E509" t="str">
            <v>LUCERNE SUB</v>
          </cell>
          <cell r="F509" t="str">
            <v>UKIAH</v>
          </cell>
          <cell r="G509" t="str">
            <v xml:space="preserve"> UKIAH HQ</v>
          </cell>
          <cell r="H509" t="str">
            <v>DS1</v>
          </cell>
        </row>
        <row r="510">
          <cell r="D510" t="str">
            <v>ETS.03.12634</v>
          </cell>
          <cell r="E510" t="str">
            <v>MABURY SUB</v>
          </cell>
          <cell r="F510" t="str">
            <v>CUPRTINO</v>
          </cell>
          <cell r="G510" t="str">
            <v xml:space="preserve"> CUPERTINO HQ</v>
          </cell>
          <cell r="H510" t="str">
            <v>DS1</v>
          </cell>
        </row>
        <row r="511">
          <cell r="D511" t="str">
            <v>ETS.14.12636</v>
          </cell>
          <cell r="E511" t="str">
            <v>MADERA SUB</v>
          </cell>
          <cell r="F511" t="str">
            <v>MERCED</v>
          </cell>
          <cell r="G511" t="str">
            <v xml:space="preserve"> MERCED HQ</v>
          </cell>
          <cell r="H511" t="str">
            <v>DS1</v>
          </cell>
        </row>
        <row r="512">
          <cell r="D512" t="str">
            <v>ETS.21.12637</v>
          </cell>
          <cell r="E512" t="str">
            <v>MADISON SUB</v>
          </cell>
          <cell r="F512" t="str">
            <v>VACADXON</v>
          </cell>
          <cell r="G512" t="str">
            <v xml:space="preserve"> VACA DIXON HQ</v>
          </cell>
          <cell r="H512" t="str">
            <v>DS1</v>
          </cell>
        </row>
        <row r="513">
          <cell r="D513" t="str">
            <v>ETS.10.12639</v>
          </cell>
          <cell r="E513" t="str">
            <v>MAGUNDEN SUB</v>
          </cell>
          <cell r="F513" t="str">
            <v>BKRSFLD</v>
          </cell>
          <cell r="G513" t="str">
            <v xml:space="preserve"> BAKERSFIELD HQ</v>
          </cell>
          <cell r="H513" t="str">
            <v>DS1</v>
          </cell>
        </row>
        <row r="514">
          <cell r="D514" t="str">
            <v>ETS.21.12640</v>
          </cell>
          <cell r="E514" t="str">
            <v>MAINE PRAIRIE SUB</v>
          </cell>
          <cell r="F514" t="str">
            <v>VACADXON</v>
          </cell>
          <cell r="G514" t="str">
            <v xml:space="preserve"> VACA DIXON HQ</v>
          </cell>
          <cell r="H514" t="str">
            <v>DS1</v>
          </cell>
        </row>
        <row r="515">
          <cell r="D515" t="str">
            <v>ETS.07.12643</v>
          </cell>
          <cell r="E515" t="str">
            <v>MALAGA SUB</v>
          </cell>
          <cell r="F515" t="str">
            <v>FRESNO</v>
          </cell>
          <cell r="G515" t="str">
            <v xml:space="preserve"> FRESNO HQ</v>
          </cell>
          <cell r="H515" t="str">
            <v>DS1</v>
          </cell>
        </row>
        <row r="516">
          <cell r="D516" t="str">
            <v>ETS.07.12644</v>
          </cell>
          <cell r="E516" t="str">
            <v>MANCHESTER SUB</v>
          </cell>
          <cell r="F516" t="str">
            <v>FRESNO</v>
          </cell>
          <cell r="G516" t="str">
            <v xml:space="preserve"> FRESNO HQ</v>
          </cell>
          <cell r="H516" t="str">
            <v>DS1</v>
          </cell>
        </row>
        <row r="517">
          <cell r="D517" t="str">
            <v>ETS.18.12645</v>
          </cell>
          <cell r="E517" t="str">
            <v>MANTECA SUB</v>
          </cell>
          <cell r="F517" t="str">
            <v>STOCKTON</v>
          </cell>
          <cell r="G517" t="str">
            <v xml:space="preserve"> STOCKTON HQ</v>
          </cell>
          <cell r="H517" t="str">
            <v>TS1</v>
          </cell>
        </row>
        <row r="518">
          <cell r="D518" t="str">
            <v>ETS.15.12647</v>
          </cell>
          <cell r="E518" t="str">
            <v>MANZANITA SUB</v>
          </cell>
          <cell r="F518" t="str">
            <v>MOSSLNDG</v>
          </cell>
          <cell r="G518" t="str">
            <v xml:space="preserve"> MOSS LANDING HQ</v>
          </cell>
          <cell r="H518" t="str">
            <v>DS1</v>
          </cell>
        </row>
        <row r="519">
          <cell r="D519" t="str">
            <v>ETS.06.12648</v>
          </cell>
          <cell r="E519" t="str">
            <v>MAPLE CREEK SUB</v>
          </cell>
          <cell r="F519" t="str">
            <v>EUREKA</v>
          </cell>
          <cell r="G519" t="str">
            <v xml:space="preserve"> EUREKA HQ</v>
          </cell>
          <cell r="H519" t="str">
            <v>DS1</v>
          </cell>
        </row>
        <row r="520">
          <cell r="D520" t="str">
            <v>ETS.23.13804</v>
          </cell>
          <cell r="E520" t="str">
            <v>MAPLE SUB</v>
          </cell>
          <cell r="F520" t="str">
            <v>OAKPORT</v>
          </cell>
          <cell r="G520" t="str">
            <v xml:space="preserve"> OAKPORT HQ</v>
          </cell>
          <cell r="H520" t="str">
            <v>DS1</v>
          </cell>
        </row>
        <row r="521">
          <cell r="D521" t="str">
            <v>ETS.10.12652</v>
          </cell>
          <cell r="E521" t="str">
            <v>MARICOPA SUB</v>
          </cell>
          <cell r="F521" t="str">
            <v>BKRSFLD</v>
          </cell>
          <cell r="G521" t="str">
            <v xml:space="preserve"> BAKERSFIELD HQ</v>
          </cell>
          <cell r="H521" t="str">
            <v>DS1</v>
          </cell>
        </row>
        <row r="522">
          <cell r="D522" t="str">
            <v>ETS.14.13367</v>
          </cell>
          <cell r="E522" t="str">
            <v>MARIPOSA SUB</v>
          </cell>
          <cell r="F522" t="str">
            <v>MERCED</v>
          </cell>
          <cell r="G522" t="str">
            <v xml:space="preserve"> MERCED HQ</v>
          </cell>
          <cell r="H522" t="str">
            <v>DS1</v>
          </cell>
        </row>
        <row r="523">
          <cell r="D523" t="str">
            <v>ETS.22.12656</v>
          </cell>
          <cell r="E523" t="str">
            <v>MARSH SUB</v>
          </cell>
          <cell r="F523" t="str">
            <v>CONCORD</v>
          </cell>
          <cell r="G523" t="str">
            <v xml:space="preserve"> CONCORD HQ</v>
          </cell>
          <cell r="H523" t="str">
            <v>DS1</v>
          </cell>
        </row>
        <row r="524">
          <cell r="D524" t="str">
            <v>ETS.18.12657</v>
          </cell>
          <cell r="E524" t="str">
            <v>MARTELL SUB</v>
          </cell>
          <cell r="F524" t="str">
            <v>STOCKTON</v>
          </cell>
          <cell r="G524" t="str">
            <v xml:space="preserve"> STOCKTON HQ</v>
          </cell>
          <cell r="H524" t="str">
            <v>DS1</v>
          </cell>
        </row>
        <row r="525">
          <cell r="D525" t="str">
            <v>ETS.22.12658</v>
          </cell>
          <cell r="E525" t="str">
            <v>MARTINEZ PP</v>
          </cell>
          <cell r="F525" t="str">
            <v>CONCORD</v>
          </cell>
          <cell r="G525" t="str">
            <v xml:space="preserve"> CONCORD HQ</v>
          </cell>
          <cell r="H525" t="str">
            <v>TS1</v>
          </cell>
        </row>
        <row r="526">
          <cell r="D526" t="str">
            <v>ETS.04.12660</v>
          </cell>
          <cell r="E526" t="str">
            <v>MARYSVILLE SUB</v>
          </cell>
          <cell r="F526" t="str">
            <v>DELMAR</v>
          </cell>
          <cell r="G526" t="str">
            <v xml:space="preserve"> DEL MAR HQ</v>
          </cell>
          <cell r="H526" t="str">
            <v>DS1</v>
          </cell>
        </row>
        <row r="527">
          <cell r="D527" t="str">
            <v>ETS.21.12662</v>
          </cell>
          <cell r="E527" t="str">
            <v>MAXWELL SUB</v>
          </cell>
          <cell r="F527" t="str">
            <v>VACADXON</v>
          </cell>
          <cell r="G527" t="str">
            <v xml:space="preserve"> VACA DIXON HQ</v>
          </cell>
          <cell r="H527" t="str">
            <v>DS1</v>
          </cell>
        </row>
        <row r="528">
          <cell r="D528" t="str">
            <v>ETS.02.12664</v>
          </cell>
          <cell r="E528" t="str">
            <v>MCARTHUR SUB</v>
          </cell>
          <cell r="F528" t="str">
            <v>COTTONWD</v>
          </cell>
          <cell r="G528" t="str">
            <v xml:space="preserve"> COTTONWOOD HQ</v>
          </cell>
          <cell r="H528" t="str">
            <v>DS1</v>
          </cell>
        </row>
        <row r="529">
          <cell r="D529" t="str">
            <v>ETS.07.10115</v>
          </cell>
          <cell r="E529" t="str">
            <v>MCCALL SUB</v>
          </cell>
          <cell r="F529" t="str">
            <v>FRESNO</v>
          </cell>
          <cell r="G529" t="str">
            <v xml:space="preserve"> FRESNO HQ</v>
          </cell>
          <cell r="H529" t="str">
            <v>TS1</v>
          </cell>
        </row>
        <row r="530">
          <cell r="D530" t="str">
            <v>ETS.18.12666</v>
          </cell>
          <cell r="E530" t="str">
            <v>MCDONALD ISLAND SUB</v>
          </cell>
          <cell r="F530" t="str">
            <v>STOCKTON</v>
          </cell>
          <cell r="G530" t="str">
            <v xml:space="preserve"> STOCKTON HQ</v>
          </cell>
          <cell r="H530" t="str">
            <v>DS1</v>
          </cell>
        </row>
        <row r="531">
          <cell r="D531" t="str">
            <v>ETS.10.12667</v>
          </cell>
          <cell r="E531" t="str">
            <v>MCFARLAND SUB</v>
          </cell>
          <cell r="F531" t="str">
            <v>BKRSFLD</v>
          </cell>
          <cell r="G531" t="str">
            <v xml:space="preserve"> BAKERSFIELD HQ</v>
          </cell>
          <cell r="H531" t="str">
            <v>DS1</v>
          </cell>
        </row>
        <row r="532">
          <cell r="D532" t="str">
            <v>ETS.03.12668</v>
          </cell>
          <cell r="E532" t="str">
            <v>MCKEE SUB</v>
          </cell>
          <cell r="F532" t="str">
            <v>CUPRTINO</v>
          </cell>
          <cell r="G532" t="str">
            <v xml:space="preserve"> CUPERTINO HQ</v>
          </cell>
          <cell r="H532" t="str">
            <v>DS1</v>
          </cell>
        </row>
        <row r="533">
          <cell r="D533" t="str">
            <v>ETS.10.12672</v>
          </cell>
          <cell r="E533" t="str">
            <v>MCKITTRICK SUB</v>
          </cell>
          <cell r="F533" t="str">
            <v>BKRSFLD</v>
          </cell>
          <cell r="G533" t="str">
            <v xml:space="preserve"> BAKERSFIELD HQ</v>
          </cell>
          <cell r="H533" t="str">
            <v>DS1</v>
          </cell>
        </row>
        <row r="534">
          <cell r="D534" t="str">
            <v>ETS.07.12673</v>
          </cell>
          <cell r="E534" t="str">
            <v>MCMULLIN SUB</v>
          </cell>
          <cell r="F534" t="str">
            <v>FRESNO</v>
          </cell>
          <cell r="G534" t="str">
            <v xml:space="preserve"> FRESNO HQ</v>
          </cell>
          <cell r="H534" t="str">
            <v>DS1</v>
          </cell>
        </row>
        <row r="535">
          <cell r="D535" t="str">
            <v>ETS.22.12678</v>
          </cell>
          <cell r="E535" t="str">
            <v>MEADOW LANE SUB</v>
          </cell>
          <cell r="F535" t="str">
            <v>CONCORD</v>
          </cell>
          <cell r="G535" t="str">
            <v xml:space="preserve"> CONCORD HQ</v>
          </cell>
          <cell r="H535" t="str">
            <v>DS1</v>
          </cell>
        </row>
        <row r="536">
          <cell r="D536" t="str">
            <v>ETS.15.13805</v>
          </cell>
          <cell r="E536" t="str">
            <v>MEDER SUB</v>
          </cell>
          <cell r="F536" t="str">
            <v>MOSSLNDG</v>
          </cell>
          <cell r="G536" t="str">
            <v xml:space="preserve"> MOSS LANDING HQ</v>
          </cell>
          <cell r="H536" t="str">
            <v>DS1</v>
          </cell>
        </row>
        <row r="537">
          <cell r="D537" t="str">
            <v>ETS.14.12680</v>
          </cell>
          <cell r="E537" t="str">
            <v>MELONES SW STA</v>
          </cell>
          <cell r="F537" t="str">
            <v>MERCED</v>
          </cell>
          <cell r="G537" t="str">
            <v xml:space="preserve"> MERCED HQ</v>
          </cell>
          <cell r="H537" t="str">
            <v>TS1</v>
          </cell>
        </row>
        <row r="538">
          <cell r="D538" t="str">
            <v>ETS.20.12681</v>
          </cell>
          <cell r="E538" t="str">
            <v>MENDOCINO SUB</v>
          </cell>
          <cell r="F538" t="str">
            <v>UKIAH</v>
          </cell>
          <cell r="G538" t="str">
            <v xml:space="preserve"> UKIAH HQ</v>
          </cell>
          <cell r="H538" t="str">
            <v>TS1</v>
          </cell>
        </row>
        <row r="539">
          <cell r="D539" t="str">
            <v>ETS.14.12682</v>
          </cell>
          <cell r="E539" t="str">
            <v>MENDOTA SUB</v>
          </cell>
          <cell r="F539" t="str">
            <v>MERCED</v>
          </cell>
          <cell r="G539" t="str">
            <v xml:space="preserve"> MERCED HQ</v>
          </cell>
          <cell r="H539" t="str">
            <v>TS1</v>
          </cell>
        </row>
        <row r="540">
          <cell r="D540" t="str">
            <v>ETS.16.12683</v>
          </cell>
          <cell r="E540" t="str">
            <v>MENLO SUB</v>
          </cell>
          <cell r="F540" t="str">
            <v>SNCARLOS</v>
          </cell>
          <cell r="G540" t="str">
            <v xml:space="preserve"> SAN CARLOS HQ</v>
          </cell>
          <cell r="H540" t="str">
            <v>DS1</v>
          </cell>
        </row>
        <row r="541">
          <cell r="D541" t="str">
            <v>ETS.14.10124</v>
          </cell>
          <cell r="E541" t="str">
            <v>MERCED FALLS PH</v>
          </cell>
          <cell r="F541" t="str">
            <v>MERCED</v>
          </cell>
          <cell r="G541" t="str">
            <v xml:space="preserve"> MERCED HQ</v>
          </cell>
          <cell r="H541" t="str">
            <v>DS1</v>
          </cell>
        </row>
        <row r="542">
          <cell r="D542" t="str">
            <v>ETS.14.12684</v>
          </cell>
          <cell r="E542" t="str">
            <v>MERCED SUB</v>
          </cell>
          <cell r="F542" t="str">
            <v>MERCED</v>
          </cell>
          <cell r="G542" t="str">
            <v xml:space="preserve"> MERCED HQ</v>
          </cell>
          <cell r="H542" t="str">
            <v>TS1</v>
          </cell>
        </row>
        <row r="543">
          <cell r="D543" t="str">
            <v>ETS.14.12685</v>
          </cell>
          <cell r="E543" t="str">
            <v>MERCY SPRINGS SUB</v>
          </cell>
          <cell r="F543" t="str">
            <v>MERCED</v>
          </cell>
          <cell r="G543" t="str">
            <v xml:space="preserve"> MERCED HQ</v>
          </cell>
          <cell r="H543" t="str">
            <v>TS1</v>
          </cell>
        </row>
        <row r="544">
          <cell r="D544" t="str">
            <v>ETS.14.16786</v>
          </cell>
          <cell r="E544" t="str">
            <v>MERCY SPRINGS SW STA</v>
          </cell>
          <cell r="F544" t="str">
            <v>MERCED</v>
          </cell>
          <cell r="G544" t="str">
            <v xml:space="preserve"> MERCED HQ</v>
          </cell>
          <cell r="H544" t="str">
            <v>TS1</v>
          </cell>
        </row>
        <row r="545">
          <cell r="D545" t="str">
            <v>ETS.21.12686</v>
          </cell>
          <cell r="E545" t="str">
            <v>MERIDIAN SUB</v>
          </cell>
          <cell r="F545" t="str">
            <v>VACADXON</v>
          </cell>
          <cell r="G545" t="str">
            <v xml:space="preserve"> VACA DIXON HQ</v>
          </cell>
          <cell r="H545" t="str">
            <v>DS1</v>
          </cell>
        </row>
        <row r="546">
          <cell r="D546" t="str">
            <v>ETS.17.10117</v>
          </cell>
          <cell r="E546" t="str">
            <v>MESA SUB</v>
          </cell>
          <cell r="F546" t="str">
            <v>PISMOBCH</v>
          </cell>
          <cell r="G546" t="str">
            <v xml:space="preserve"> PISMO BEACH HQ</v>
          </cell>
          <cell r="H546" t="str">
            <v>TS1</v>
          </cell>
        </row>
        <row r="547">
          <cell r="D547" t="str">
            <v>ETS.03.10118</v>
          </cell>
          <cell r="E547" t="str">
            <v>METCALF SUB</v>
          </cell>
          <cell r="F547" t="str">
            <v>CUPRTINO</v>
          </cell>
          <cell r="G547" t="str">
            <v xml:space="preserve"> CUPERTINO HQ</v>
          </cell>
          <cell r="H547" t="str">
            <v>TS1</v>
          </cell>
        </row>
        <row r="548">
          <cell r="D548" t="str">
            <v>ETS.18.12688</v>
          </cell>
          <cell r="E548" t="str">
            <v>METTLER SUB</v>
          </cell>
          <cell r="F548" t="str">
            <v>STOCKTON</v>
          </cell>
          <cell r="G548" t="str">
            <v xml:space="preserve"> STOCKTON HQ</v>
          </cell>
          <cell r="H548" t="str">
            <v>DS1</v>
          </cell>
        </row>
        <row r="549">
          <cell r="D549" t="str">
            <v>ETS.18.12691</v>
          </cell>
          <cell r="E549" t="str">
            <v>MIDDLE RIVER SUB</v>
          </cell>
          <cell r="F549" t="str">
            <v>STOCKTON</v>
          </cell>
          <cell r="G549" t="str">
            <v xml:space="preserve"> STOCKTON HQ</v>
          </cell>
          <cell r="H549" t="str">
            <v>DS1</v>
          </cell>
        </row>
        <row r="550">
          <cell r="D550" t="str">
            <v>ETS.20.12692</v>
          </cell>
          <cell r="E550" t="str">
            <v>MIDDLETOWN SUB</v>
          </cell>
          <cell r="F550" t="str">
            <v>UKIAH</v>
          </cell>
          <cell r="G550" t="str">
            <v xml:space="preserve"> UKIAH HQ</v>
          </cell>
          <cell r="H550" t="str">
            <v>DS1</v>
          </cell>
        </row>
        <row r="551">
          <cell r="D551" t="str">
            <v>ETS.10.12696</v>
          </cell>
          <cell r="E551" t="str">
            <v>MIDSUN SW STA</v>
          </cell>
          <cell r="F551" t="str">
            <v>BKRSFLD</v>
          </cell>
          <cell r="G551" t="str">
            <v xml:space="preserve"> BAKERSFIELD HQ</v>
          </cell>
          <cell r="H551" t="str">
            <v>TS1</v>
          </cell>
        </row>
        <row r="552">
          <cell r="D552" t="str">
            <v>ETS.10.10119</v>
          </cell>
          <cell r="E552" t="str">
            <v>MIDWAY SUB</v>
          </cell>
          <cell r="F552" t="str">
            <v>BKRSFLD</v>
          </cell>
          <cell r="G552" t="str">
            <v xml:space="preserve"> BAKERSFIELD HQ</v>
          </cell>
          <cell r="H552" t="str">
            <v>TS1</v>
          </cell>
        </row>
        <row r="553">
          <cell r="D553" t="str">
            <v>ETS.12.12700</v>
          </cell>
          <cell r="E553" t="str">
            <v>MILLBRAE SUB</v>
          </cell>
          <cell r="F553" t="str">
            <v>MARTIN</v>
          </cell>
          <cell r="G553" t="str">
            <v xml:space="preserve"> MARTIN HQ</v>
          </cell>
          <cell r="H553" t="str">
            <v>DS1</v>
          </cell>
        </row>
        <row r="554">
          <cell r="D554" t="str">
            <v>ETS.03.12702</v>
          </cell>
          <cell r="E554" t="str">
            <v>MILPITAS SUB</v>
          </cell>
          <cell r="F554" t="str">
            <v>CUPRTINO</v>
          </cell>
          <cell r="G554" t="str">
            <v xml:space="preserve"> CUPERTINO HQ</v>
          </cell>
          <cell r="H554" t="str">
            <v>DS1</v>
          </cell>
        </row>
        <row r="555">
          <cell r="D555" t="str">
            <v>ETS.02.13578</v>
          </cell>
          <cell r="E555" t="str">
            <v>MINERAL SUB</v>
          </cell>
          <cell r="F555" t="str">
            <v>COTTONWD</v>
          </cell>
          <cell r="G555" t="str">
            <v xml:space="preserve"> COTTONWOOD HQ</v>
          </cell>
          <cell r="H555" t="str">
            <v>DS1</v>
          </cell>
        </row>
        <row r="556">
          <cell r="D556" t="str">
            <v>ETS.23.13579</v>
          </cell>
          <cell r="E556" t="str">
            <v>MIRA VISTA SUB</v>
          </cell>
          <cell r="F556" t="str">
            <v>OAKPORT</v>
          </cell>
          <cell r="G556" t="str">
            <v xml:space="preserve"> OAKPORT HQ</v>
          </cell>
          <cell r="H556" t="str">
            <v>DS1</v>
          </cell>
        </row>
        <row r="557">
          <cell r="D557" t="str">
            <v>ETS.13.12704</v>
          </cell>
          <cell r="E557" t="str">
            <v>MIRABEL SUB</v>
          </cell>
          <cell r="F557" t="str">
            <v>MCMAUDE</v>
          </cell>
          <cell r="G557" t="str">
            <v xml:space="preserve"> MCMAUDE HQ</v>
          </cell>
          <cell r="H557" t="str">
            <v>DS1</v>
          </cell>
        </row>
        <row r="558">
          <cell r="D558" t="str">
            <v>ETS.04.12710</v>
          </cell>
          <cell r="E558" t="str">
            <v>MISSOURI FLAT SW STA</v>
          </cell>
          <cell r="F558" t="str">
            <v>DELMAR</v>
          </cell>
          <cell r="G558" t="str">
            <v xml:space="preserve"> DEL MAR HQ</v>
          </cell>
          <cell r="H558" t="str">
            <v>TS1</v>
          </cell>
        </row>
        <row r="559">
          <cell r="D559" t="str">
            <v>ETS.14.12689</v>
          </cell>
          <cell r="E559" t="str">
            <v>MI-WUK SUB</v>
          </cell>
          <cell r="F559" t="str">
            <v>MERCED</v>
          </cell>
          <cell r="G559" t="str">
            <v xml:space="preserve"> MERCED HQ</v>
          </cell>
          <cell r="H559" t="str">
            <v>DS1</v>
          </cell>
        </row>
        <row r="560">
          <cell r="D560" t="str">
            <v>ETS.13.12719</v>
          </cell>
          <cell r="E560" t="str">
            <v>MOLINO SUB</v>
          </cell>
          <cell r="F560" t="str">
            <v>MCMAUDE</v>
          </cell>
          <cell r="G560" t="str">
            <v xml:space="preserve"> MCMAUDE HQ</v>
          </cell>
          <cell r="H560" t="str">
            <v>DS1</v>
          </cell>
        </row>
        <row r="561">
          <cell r="D561" t="str">
            <v>ETS.18.12721</v>
          </cell>
          <cell r="E561" t="str">
            <v>MONARCH SUB</v>
          </cell>
          <cell r="F561" t="str">
            <v>STOCKTON</v>
          </cell>
          <cell r="G561" t="str">
            <v xml:space="preserve"> STOCKTON HQ</v>
          </cell>
          <cell r="H561" t="str">
            <v>DS1</v>
          </cell>
        </row>
        <row r="562">
          <cell r="D562" t="str">
            <v>ETS.13.12722</v>
          </cell>
          <cell r="E562" t="str">
            <v>MONROE SUB</v>
          </cell>
          <cell r="F562" t="str">
            <v>MCMAUDE</v>
          </cell>
          <cell r="G562" t="str">
            <v xml:space="preserve"> MCMAUDE HQ</v>
          </cell>
          <cell r="H562" t="str">
            <v>DS1</v>
          </cell>
        </row>
        <row r="563">
          <cell r="D563" t="str">
            <v>ETS.03.10126</v>
          </cell>
          <cell r="E563" t="str">
            <v>MONTA VISTA SUB</v>
          </cell>
          <cell r="F563" t="str">
            <v>CUPRTINO</v>
          </cell>
          <cell r="G563" t="str">
            <v xml:space="preserve"> CUPERTINO HQ</v>
          </cell>
          <cell r="H563" t="str">
            <v>TS1</v>
          </cell>
        </row>
        <row r="564">
          <cell r="D564" t="str">
            <v>ETS.03.12724</v>
          </cell>
          <cell r="E564" t="str">
            <v>MONTAGUE SUB</v>
          </cell>
          <cell r="F564" t="str">
            <v>CUPRTINO</v>
          </cell>
          <cell r="G564" t="str">
            <v xml:space="preserve"> CUPERTINO HQ</v>
          </cell>
          <cell r="H564" t="str">
            <v>DS1</v>
          </cell>
        </row>
        <row r="565">
          <cell r="D565" t="str">
            <v>ETS.13.12725</v>
          </cell>
          <cell r="E565" t="str">
            <v>MONTE RIO SUB</v>
          </cell>
          <cell r="F565" t="str">
            <v>MCMAUDE</v>
          </cell>
          <cell r="G565" t="str">
            <v xml:space="preserve"> MCMAUDE HQ</v>
          </cell>
          <cell r="H565" t="str">
            <v>DS1</v>
          </cell>
        </row>
        <row r="566">
          <cell r="D566" t="str">
            <v>ETS.15.12726</v>
          </cell>
          <cell r="E566" t="str">
            <v>MONTEREY SUB</v>
          </cell>
          <cell r="F566" t="str">
            <v>MOSSLNDG</v>
          </cell>
          <cell r="G566" t="str">
            <v xml:space="preserve"> MOSS LANDING HQ</v>
          </cell>
          <cell r="H566" t="str">
            <v>DS1</v>
          </cell>
        </row>
        <row r="567">
          <cell r="D567" t="str">
            <v>ETS.13.12729</v>
          </cell>
          <cell r="E567" t="str">
            <v>MONTICELLO SUB</v>
          </cell>
          <cell r="F567" t="str">
            <v>MCMAUDE</v>
          </cell>
          <cell r="G567" t="str">
            <v xml:space="preserve"> MCMAUDE HQ</v>
          </cell>
          <cell r="H567" t="str">
            <v>DS1</v>
          </cell>
        </row>
        <row r="568">
          <cell r="D568" t="str">
            <v>ETS.22.10125</v>
          </cell>
          <cell r="E568" t="str">
            <v>MORAGA SUB</v>
          </cell>
          <cell r="F568" t="str">
            <v>CONCORD</v>
          </cell>
          <cell r="G568" t="str">
            <v xml:space="preserve"> CONCORD HQ</v>
          </cell>
          <cell r="H568" t="str">
            <v>TS1</v>
          </cell>
        </row>
        <row r="569">
          <cell r="D569" t="str">
            <v>ETS.03.12731</v>
          </cell>
          <cell r="E569" t="str">
            <v>MORGAN HILL SUB</v>
          </cell>
          <cell r="F569" t="str">
            <v>CUPRTINO</v>
          </cell>
          <cell r="G569" t="str">
            <v xml:space="preserve"> CUPERTINO HQ</v>
          </cell>
          <cell r="H569" t="str">
            <v>DS1</v>
          </cell>
        </row>
        <row r="570">
          <cell r="D570" t="str">
            <v>ETS.18.12732</v>
          </cell>
          <cell r="E570" t="str">
            <v>MORMON SUB</v>
          </cell>
          <cell r="F570" t="str">
            <v>STOCKTON</v>
          </cell>
          <cell r="G570" t="str">
            <v xml:space="preserve"> STOCKTON HQ</v>
          </cell>
          <cell r="H570" t="str">
            <v>DS1</v>
          </cell>
        </row>
        <row r="571">
          <cell r="D571" t="str">
            <v>ETS.17.16020</v>
          </cell>
          <cell r="E571" t="str">
            <v>MORRO BAY DIST SUB</v>
          </cell>
          <cell r="F571" t="str">
            <v>PISMOBCH</v>
          </cell>
          <cell r="G571" t="str">
            <v xml:space="preserve"> PISMO BEACH HQ</v>
          </cell>
          <cell r="H571" t="str">
            <v>DS1</v>
          </cell>
        </row>
        <row r="572">
          <cell r="D572" t="str">
            <v>ETS.17.10123</v>
          </cell>
          <cell r="E572" t="str">
            <v>MORRO BAY SW STA</v>
          </cell>
          <cell r="F572" t="str">
            <v>PISMOBCH</v>
          </cell>
          <cell r="G572" t="str">
            <v xml:space="preserve"> PISMO BEACH HQ</v>
          </cell>
          <cell r="H572" t="str">
            <v>TS1</v>
          </cell>
        </row>
        <row r="573">
          <cell r="D573" t="str">
            <v>ETS.12.13806</v>
          </cell>
          <cell r="E573" t="str">
            <v>MOSCONE SUB</v>
          </cell>
          <cell r="F573" t="str">
            <v>MARTIN</v>
          </cell>
          <cell r="G573" t="str">
            <v xml:space="preserve"> MARTIN HQ</v>
          </cell>
          <cell r="H573" t="str">
            <v>DS1</v>
          </cell>
        </row>
        <row r="574">
          <cell r="D574" t="str">
            <v>ETS.18.12734</v>
          </cell>
          <cell r="E574" t="str">
            <v>MOSHER SUB</v>
          </cell>
          <cell r="F574" t="str">
            <v>STOCKTON</v>
          </cell>
          <cell r="G574" t="str">
            <v xml:space="preserve"> STOCKTON HQ</v>
          </cell>
          <cell r="H574" t="str">
            <v>DS1</v>
          </cell>
        </row>
        <row r="575">
          <cell r="D575" t="str">
            <v>ETS.15.10122</v>
          </cell>
          <cell r="E575" t="str">
            <v>MOSS LANDING PP</v>
          </cell>
          <cell r="F575" t="str">
            <v>MOSSLNDG</v>
          </cell>
          <cell r="G575" t="str">
            <v xml:space="preserve"> MOSS LANDING HQ</v>
          </cell>
          <cell r="H575" t="str">
            <v>TS1</v>
          </cell>
        </row>
        <row r="576">
          <cell r="D576" t="str">
            <v>ETS.03.12737</v>
          </cell>
          <cell r="E576" t="str">
            <v>MOUNTAIN VIEW SUB</v>
          </cell>
          <cell r="F576" t="str">
            <v>CUPRTINO</v>
          </cell>
          <cell r="G576" t="str">
            <v xml:space="preserve"> CUPERTINO HQ</v>
          </cell>
          <cell r="H576" t="str">
            <v>DS1</v>
          </cell>
        </row>
        <row r="577">
          <cell r="D577" t="str">
            <v>ETS.09.12736</v>
          </cell>
          <cell r="E577" t="str">
            <v>MT EDEN SUB</v>
          </cell>
          <cell r="F577" t="str">
            <v>HAYWARD</v>
          </cell>
          <cell r="G577" t="str">
            <v xml:space="preserve"> HAYWARD HQ</v>
          </cell>
          <cell r="H577" t="str">
            <v>DS1</v>
          </cell>
        </row>
        <row r="578">
          <cell r="D578" t="str">
            <v>ETS.02.13785</v>
          </cell>
          <cell r="E578" t="str">
            <v>MTN GATE SW STA</v>
          </cell>
          <cell r="F578" t="str">
            <v>COTTONWD</v>
          </cell>
          <cell r="G578" t="str">
            <v xml:space="preserve"> COTTONWOOD HQ</v>
          </cell>
          <cell r="H578" t="str">
            <v>TS1</v>
          </cell>
        </row>
        <row r="579">
          <cell r="D579" t="str">
            <v>ETS.04.13581</v>
          </cell>
          <cell r="E579" t="str">
            <v>MTN QUARRIES SUB</v>
          </cell>
          <cell r="F579" t="str">
            <v>DELMAR</v>
          </cell>
          <cell r="G579" t="str">
            <v xml:space="preserve"> DEL MAR HQ</v>
          </cell>
          <cell r="H579" t="str">
            <v>DS1</v>
          </cell>
        </row>
        <row r="580">
          <cell r="D580" t="str">
            <v>ETS.08.16795</v>
          </cell>
          <cell r="E580" t="str">
            <v>MUSTANG SW STA</v>
          </cell>
          <cell r="F580" t="str">
            <v>GATES</v>
          </cell>
          <cell r="G580" t="str">
            <v xml:space="preserve"> GATES HQ</v>
          </cell>
          <cell r="H580" t="str">
            <v>TS1</v>
          </cell>
        </row>
        <row r="581">
          <cell r="D581" t="str">
            <v>ETS.13.12742</v>
          </cell>
          <cell r="E581" t="str">
            <v>NAPA SUB</v>
          </cell>
          <cell r="F581" t="str">
            <v>MCMAUDE</v>
          </cell>
          <cell r="G581" t="str">
            <v xml:space="preserve"> MCMAUDE HQ</v>
          </cell>
          <cell r="H581" t="str">
            <v>DS1</v>
          </cell>
        </row>
        <row r="582">
          <cell r="D582" t="str">
            <v>ETS.19.16825</v>
          </cell>
          <cell r="E582" t="str">
            <v>NARROWS PH #1</v>
          </cell>
          <cell r="F582" t="str">
            <v>TABLEMTN</v>
          </cell>
          <cell r="G582" t="str">
            <v xml:space="preserve"> TABLE MOUNTAIN HQ</v>
          </cell>
          <cell r="H582" t="str">
            <v>TT1</v>
          </cell>
          <cell r="I582" t="str">
            <v>TT1 - Is this a misspelling of TS1?</v>
          </cell>
        </row>
        <row r="583">
          <cell r="D583" t="str">
            <v>ETS.19.13946</v>
          </cell>
          <cell r="E583" t="str">
            <v>NARROWS SUB</v>
          </cell>
          <cell r="F583" t="str">
            <v>TABLEMTN</v>
          </cell>
          <cell r="G583" t="str">
            <v xml:space="preserve"> TABLE MOUNTAIN HQ</v>
          </cell>
          <cell r="H583" t="str">
            <v>DS1</v>
          </cell>
          <cell r="I583" t="str">
            <v>TT1 - Is this a misspelling of TS1?</v>
          </cell>
        </row>
        <row r="584">
          <cell r="D584" t="str">
            <v>ETS.15.13906</v>
          </cell>
          <cell r="E584" t="str">
            <v>NAVY LAB SUB</v>
          </cell>
          <cell r="F584" t="str">
            <v>MOSSLNDG</v>
          </cell>
          <cell r="G584" t="str">
            <v xml:space="preserve"> MOSS LANDING HQ</v>
          </cell>
          <cell r="H584" t="str">
            <v>DS1</v>
          </cell>
        </row>
        <row r="585">
          <cell r="D585" t="str">
            <v>ETS.15.12748</v>
          </cell>
          <cell r="E585" t="str">
            <v>NAVY SCHOOL SUB</v>
          </cell>
          <cell r="F585" t="str">
            <v>MOSSLNDG</v>
          </cell>
          <cell r="G585" t="str">
            <v xml:space="preserve"> MOSS LANDING HQ</v>
          </cell>
          <cell r="H585" t="str">
            <v>DS1</v>
          </cell>
        </row>
        <row r="586">
          <cell r="D586" t="str">
            <v>ETS.19.16630</v>
          </cell>
          <cell r="E586" t="str">
            <v>NEW DE SABLA PH</v>
          </cell>
          <cell r="F586" t="str">
            <v>TABLEMTN</v>
          </cell>
          <cell r="G586" t="str">
            <v xml:space="preserve"> TABLE MOUNTAIN HQ</v>
          </cell>
          <cell r="H586" t="str">
            <v>NA</v>
          </cell>
        </row>
        <row r="587">
          <cell r="D587" t="str">
            <v>ETS.18.12751</v>
          </cell>
          <cell r="E587" t="str">
            <v>NEW HOPE SUB</v>
          </cell>
          <cell r="F587" t="str">
            <v>STOCKTON</v>
          </cell>
          <cell r="G587" t="str">
            <v xml:space="preserve"> STOCKTON HQ</v>
          </cell>
          <cell r="H587" t="str">
            <v>DS1</v>
          </cell>
        </row>
        <row r="588">
          <cell r="D588" t="str">
            <v>ETS.07.16080</v>
          </cell>
          <cell r="E588" t="str">
            <v>NEW KEARNEY SUB</v>
          </cell>
          <cell r="F588" t="str">
            <v>FRESNO</v>
          </cell>
          <cell r="G588" t="str">
            <v xml:space="preserve"> FRESNO HQ</v>
          </cell>
          <cell r="H588" t="str">
            <v>TS1</v>
          </cell>
        </row>
        <row r="589">
          <cell r="D589" t="str">
            <v>ETS.09.10186</v>
          </cell>
          <cell r="E589" t="str">
            <v>NEWARK DIST SUB</v>
          </cell>
          <cell r="F589" t="str">
            <v>HAYWARD</v>
          </cell>
          <cell r="G589" t="str">
            <v xml:space="preserve"> HAYWARD HQ</v>
          </cell>
          <cell r="H589" t="str">
            <v>DS1</v>
          </cell>
        </row>
        <row r="590">
          <cell r="D590" t="str">
            <v>ETS.09.10185</v>
          </cell>
          <cell r="E590" t="str">
            <v>NEWARK SUB</v>
          </cell>
          <cell r="F590" t="str">
            <v>HAYWARD</v>
          </cell>
          <cell r="G590" t="str">
            <v xml:space="preserve"> HAYWARD HQ</v>
          </cell>
          <cell r="H590" t="str">
            <v>TS1</v>
          </cell>
        </row>
        <row r="591">
          <cell r="D591" t="str">
            <v>ETS.06.12752</v>
          </cell>
          <cell r="E591" t="str">
            <v>NEWBURG SUB</v>
          </cell>
          <cell r="F591" t="str">
            <v>EUREKA</v>
          </cell>
          <cell r="G591" t="str">
            <v xml:space="preserve"> EUREKA HQ</v>
          </cell>
          <cell r="H591" t="str">
            <v>DS1</v>
          </cell>
        </row>
        <row r="592">
          <cell r="D592" t="str">
            <v>ETS.04.16590</v>
          </cell>
          <cell r="E592" t="str">
            <v>NEWCASTLE PH</v>
          </cell>
          <cell r="F592" t="str">
            <v>DELMAR</v>
          </cell>
          <cell r="G592" t="str">
            <v xml:space="preserve"> DEL MAR HQ</v>
          </cell>
          <cell r="H592" t="str">
            <v>NA</v>
          </cell>
        </row>
        <row r="593">
          <cell r="D593" t="str">
            <v>ETS.14.12754</v>
          </cell>
          <cell r="E593" t="str">
            <v>NEWHALL SUB</v>
          </cell>
          <cell r="F593" t="str">
            <v>MERCED</v>
          </cell>
          <cell r="G593" t="str">
            <v xml:space="preserve"> MERCED HQ</v>
          </cell>
          <cell r="H593" t="str">
            <v>DS1</v>
          </cell>
        </row>
        <row r="594">
          <cell r="D594" t="str">
            <v>ETS.14.12755</v>
          </cell>
          <cell r="E594" t="str">
            <v>NEWMAN SUB</v>
          </cell>
          <cell r="F594" t="str">
            <v>MERCED</v>
          </cell>
          <cell r="G594" t="str">
            <v xml:space="preserve"> MERCED HQ</v>
          </cell>
          <cell r="H594" t="str">
            <v>DS1</v>
          </cell>
        </row>
        <row r="595">
          <cell r="D595" t="str">
            <v>ETS.10.12760</v>
          </cell>
          <cell r="E595" t="str">
            <v>NORCO SUB</v>
          </cell>
          <cell r="F595" t="str">
            <v>BKRSFLD</v>
          </cell>
          <cell r="G595" t="str">
            <v xml:space="preserve"> BAKERSFIELD HQ</v>
          </cell>
          <cell r="H595" t="str">
            <v>DS1</v>
          </cell>
        </row>
        <row r="596">
          <cell r="D596" t="str">
            <v>ETS.19.12761</v>
          </cell>
          <cell r="E596" t="str">
            <v>NORD SUB</v>
          </cell>
          <cell r="F596" t="str">
            <v>TABLEMTN</v>
          </cell>
          <cell r="G596" t="str">
            <v xml:space="preserve"> TABLE MOUNTAIN HQ</v>
          </cell>
          <cell r="H596" t="str">
            <v>DS1</v>
          </cell>
        </row>
        <row r="597">
          <cell r="D597" t="str">
            <v>ETS.12.12762</v>
          </cell>
          <cell r="E597" t="str">
            <v>NORIEGA SUB</v>
          </cell>
          <cell r="F597" t="str">
            <v>MARTIN</v>
          </cell>
          <cell r="G597" t="str">
            <v xml:space="preserve"> MARTIN HQ</v>
          </cell>
          <cell r="H597" t="str">
            <v>DS1</v>
          </cell>
        </row>
        <row r="598">
          <cell r="D598" t="str">
            <v>ETS.03.16140</v>
          </cell>
          <cell r="E598" t="str">
            <v>NORTECH SUB</v>
          </cell>
          <cell r="F598" t="str">
            <v>CUPRTINO</v>
          </cell>
          <cell r="G598" t="str">
            <v xml:space="preserve"> CUPERTINO HQ</v>
          </cell>
          <cell r="H598" t="str">
            <v>DS1</v>
          </cell>
        </row>
        <row r="599">
          <cell r="D599" t="str">
            <v>ETS.18.12764</v>
          </cell>
          <cell r="E599" t="str">
            <v>NORTH BRANCH SUB</v>
          </cell>
          <cell r="F599" t="str">
            <v>STOCKTON</v>
          </cell>
          <cell r="G599" t="str">
            <v xml:space="preserve"> STOCKTON HQ</v>
          </cell>
          <cell r="H599" t="str">
            <v>DS1</v>
          </cell>
        </row>
        <row r="600">
          <cell r="D600" t="str">
            <v>ETS.09.16400</v>
          </cell>
          <cell r="E600" t="str">
            <v>NORTH DUBLIN SUB</v>
          </cell>
          <cell r="F600" t="str">
            <v>HAYWARD</v>
          </cell>
          <cell r="G600" t="str">
            <v xml:space="preserve"> HAYWARD HQ</v>
          </cell>
          <cell r="H600" t="str">
            <v>DS1</v>
          </cell>
        </row>
        <row r="601">
          <cell r="D601" t="str">
            <v>ETS.13.12767</v>
          </cell>
          <cell r="E601" t="str">
            <v>NORTH TOWER SUB</v>
          </cell>
          <cell r="F601" t="str">
            <v>MCMAUDE</v>
          </cell>
          <cell r="G601" t="str">
            <v xml:space="preserve"> MCMAUDE HQ</v>
          </cell>
          <cell r="H601" t="str">
            <v>DS1</v>
          </cell>
        </row>
        <row r="602">
          <cell r="D602" t="str">
            <v>ETS.19.16480</v>
          </cell>
          <cell r="E602" t="str">
            <v>NOTRE DAME SUB</v>
          </cell>
          <cell r="F602" t="str">
            <v>TABLEMTN</v>
          </cell>
          <cell r="G602" t="str">
            <v xml:space="preserve"> TABLE MOUNTAIN HQ</v>
          </cell>
          <cell r="H602" t="str">
            <v>DS1</v>
          </cell>
        </row>
        <row r="603">
          <cell r="D603" t="str">
            <v>ETS.13.12769</v>
          </cell>
          <cell r="E603" t="str">
            <v>NOVATO SUB</v>
          </cell>
          <cell r="F603" t="str">
            <v>MCMAUDE</v>
          </cell>
          <cell r="G603" t="str">
            <v xml:space="preserve"> MCMAUDE HQ</v>
          </cell>
          <cell r="H603" t="str">
            <v>DS1</v>
          </cell>
        </row>
        <row r="604">
          <cell r="D604" t="str">
            <v>ETS.19.16625</v>
          </cell>
          <cell r="E604" t="str">
            <v>OAK FLAT PH</v>
          </cell>
          <cell r="F604" t="str">
            <v>TABLEMTN</v>
          </cell>
          <cell r="G604" t="str">
            <v xml:space="preserve"> TABLE MOUNTAIN HQ</v>
          </cell>
          <cell r="H604" t="str">
            <v>NA</v>
          </cell>
        </row>
        <row r="605">
          <cell r="D605" t="str">
            <v>ETS.18.12772</v>
          </cell>
          <cell r="E605" t="str">
            <v>OAK PARK SUB</v>
          </cell>
          <cell r="F605" t="str">
            <v>STOCKTON</v>
          </cell>
          <cell r="G605" t="str">
            <v xml:space="preserve"> STOCKTON HQ</v>
          </cell>
          <cell r="H605" t="str">
            <v>DS1</v>
          </cell>
        </row>
        <row r="606">
          <cell r="D606" t="str">
            <v>ETS.23.13586</v>
          </cell>
          <cell r="E606" t="str">
            <v>OAK SUB</v>
          </cell>
          <cell r="F606" t="str">
            <v>OAKPORT</v>
          </cell>
          <cell r="G606" t="str">
            <v xml:space="preserve"> OAKPORT HQ</v>
          </cell>
          <cell r="H606" t="str">
            <v>DS1</v>
          </cell>
        </row>
        <row r="607">
          <cell r="D607" t="str">
            <v>ETS.07.12774</v>
          </cell>
          <cell r="E607" t="str">
            <v>OAKHURST SUB</v>
          </cell>
          <cell r="F607" t="str">
            <v>FRESNO</v>
          </cell>
          <cell r="G607" t="str">
            <v xml:space="preserve"> FRESNO HQ</v>
          </cell>
          <cell r="H607" t="str">
            <v>DS1</v>
          </cell>
        </row>
        <row r="608">
          <cell r="D608" t="str">
            <v>ETS.23.13588</v>
          </cell>
          <cell r="E608" t="str">
            <v>OAKLAND C (OAKLAND PP) SUB</v>
          </cell>
          <cell r="F608" t="str">
            <v>OAKPORT</v>
          </cell>
          <cell r="G608" t="str">
            <v xml:space="preserve"> OAKPORT HQ</v>
          </cell>
          <cell r="H608" t="str">
            <v>DS1</v>
          </cell>
        </row>
        <row r="609">
          <cell r="D609" t="str">
            <v>ETS.23.12776</v>
          </cell>
          <cell r="E609" t="str">
            <v>OAKLAND D SUB</v>
          </cell>
          <cell r="F609" t="str">
            <v>OAKPORT</v>
          </cell>
          <cell r="G609" t="str">
            <v xml:space="preserve"> OAKPORT HQ</v>
          </cell>
          <cell r="H609" t="str">
            <v>DS1</v>
          </cell>
        </row>
        <row r="610">
          <cell r="D610" t="str">
            <v>ETS.23.13573</v>
          </cell>
          <cell r="E610" t="str">
            <v>OAKLAND I SUB</v>
          </cell>
          <cell r="F610" t="str">
            <v>OAKPORT</v>
          </cell>
          <cell r="G610" t="str">
            <v xml:space="preserve"> OAKPORT HQ</v>
          </cell>
          <cell r="H610" t="str">
            <v>DS1</v>
          </cell>
        </row>
        <row r="611">
          <cell r="D611" t="str">
            <v>ETS.23.12777</v>
          </cell>
          <cell r="E611" t="str">
            <v>OAKLAND J SUB</v>
          </cell>
          <cell r="F611" t="str">
            <v>OAKPORT</v>
          </cell>
          <cell r="G611" t="str">
            <v xml:space="preserve"> OAKPORT HQ</v>
          </cell>
          <cell r="H611" t="str">
            <v>DS1</v>
          </cell>
        </row>
        <row r="612">
          <cell r="D612" t="str">
            <v>ETS.23.13368</v>
          </cell>
          <cell r="E612" t="str">
            <v>OAKLAND K (CLAREMONT) SUB</v>
          </cell>
          <cell r="F612" t="str">
            <v>OAKPORT</v>
          </cell>
          <cell r="G612" t="str">
            <v xml:space="preserve"> OAKPORT HQ</v>
          </cell>
          <cell r="H612" t="str">
            <v>DS1</v>
          </cell>
        </row>
        <row r="613">
          <cell r="D613" t="str">
            <v>ETS.23.12778</v>
          </cell>
          <cell r="E613" t="str">
            <v>OAKLAND L SUB</v>
          </cell>
          <cell r="F613" t="str">
            <v>OAKPORT</v>
          </cell>
          <cell r="G613" t="str">
            <v xml:space="preserve"> OAKPORT HQ</v>
          </cell>
          <cell r="H613" t="str">
            <v>DS1</v>
          </cell>
        </row>
        <row r="614">
          <cell r="D614" t="str">
            <v>ETS.23.13910</v>
          </cell>
          <cell r="E614" t="str">
            <v>OAKLAND P SUB</v>
          </cell>
          <cell r="F614" t="str">
            <v>OAKPORT</v>
          </cell>
          <cell r="G614" t="str">
            <v xml:space="preserve"> OAKPORT HQ</v>
          </cell>
          <cell r="H614" t="str">
            <v>DS1</v>
          </cell>
        </row>
        <row r="615">
          <cell r="D615" t="str">
            <v>ETS.23.12779</v>
          </cell>
          <cell r="E615" t="str">
            <v>OAKLAND X SUB</v>
          </cell>
          <cell r="F615" t="str">
            <v>OAKPORT</v>
          </cell>
          <cell r="G615" t="str">
            <v xml:space="preserve"> OAKPORT HQ</v>
          </cell>
          <cell r="H615" t="str">
            <v>DS1</v>
          </cell>
        </row>
        <row r="616">
          <cell r="D616" t="str">
            <v>ETS.13.10132</v>
          </cell>
          <cell r="E616" t="str">
            <v>OAKMONT NORTH SUB</v>
          </cell>
          <cell r="F616" t="str">
            <v>MCMAUDE</v>
          </cell>
          <cell r="G616" t="str">
            <v xml:space="preserve"> MCMAUDE HQ</v>
          </cell>
          <cell r="H616" t="str">
            <v>TS1</v>
          </cell>
        </row>
        <row r="617">
          <cell r="D617" t="str">
            <v>ETS.13.10133</v>
          </cell>
          <cell r="E617" t="str">
            <v>OAKMONT SOUTH SUB</v>
          </cell>
          <cell r="F617" t="str">
            <v>MCMAUDE</v>
          </cell>
          <cell r="G617" t="str">
            <v xml:space="preserve"> MCMAUDE HQ</v>
          </cell>
          <cell r="H617" t="str">
            <v>TS1</v>
          </cell>
        </row>
        <row r="618">
          <cell r="D618" t="str">
            <v>ETS.12.12780</v>
          </cell>
          <cell r="E618" t="str">
            <v>OCEAN AVE SUB</v>
          </cell>
          <cell r="F618" t="str">
            <v>MARTIN</v>
          </cell>
          <cell r="G618" t="str">
            <v xml:space="preserve"> MARTIN HQ</v>
          </cell>
          <cell r="H618" t="str">
            <v>DS1</v>
          </cell>
        </row>
        <row r="619">
          <cell r="D619" t="str">
            <v>ETS.17.12781</v>
          </cell>
          <cell r="E619" t="str">
            <v>OCEANO SUB</v>
          </cell>
          <cell r="F619" t="str">
            <v>PISMOBCH</v>
          </cell>
          <cell r="G619" t="str">
            <v xml:space="preserve"> PISMO BEACH HQ</v>
          </cell>
          <cell r="H619" t="str">
            <v>DS1</v>
          </cell>
        </row>
        <row r="620">
          <cell r="D620" t="str">
            <v>ETS.15.12784</v>
          </cell>
          <cell r="E620" t="str">
            <v>OIL FIELDS SUB</v>
          </cell>
          <cell r="F620" t="str">
            <v>MOSSLNDG</v>
          </cell>
          <cell r="G620" t="str">
            <v xml:space="preserve"> MOSS LANDING HQ</v>
          </cell>
          <cell r="H620" t="str">
            <v>DS1</v>
          </cell>
        </row>
        <row r="621">
          <cell r="D621" t="str">
            <v>ETS.07.10107</v>
          </cell>
          <cell r="E621" t="str">
            <v>OLD KEARNEY SUB</v>
          </cell>
          <cell r="F621" t="str">
            <v>FRESNO</v>
          </cell>
          <cell r="G621" t="str">
            <v xml:space="preserve"> FRESNO HQ</v>
          </cell>
          <cell r="H621" t="str">
            <v>DS1</v>
          </cell>
        </row>
        <row r="622">
          <cell r="D622" t="str">
            <v>ETS.10.12785</v>
          </cell>
          <cell r="E622" t="str">
            <v>OLD RIVER SUB</v>
          </cell>
          <cell r="F622" t="str">
            <v>BKRSFLD</v>
          </cell>
          <cell r="G622" t="str">
            <v xml:space="preserve"> BAKERSFIELD HQ</v>
          </cell>
          <cell r="H622" t="str">
            <v>DS1</v>
          </cell>
        </row>
        <row r="623">
          <cell r="D623" t="str">
            <v>ETS.13.12786</v>
          </cell>
          <cell r="E623" t="str">
            <v>OLEMA SUB</v>
          </cell>
          <cell r="F623" t="str">
            <v>MCMAUDE</v>
          </cell>
          <cell r="G623" t="str">
            <v xml:space="preserve"> MCMAUDE HQ</v>
          </cell>
          <cell r="H623" t="str">
            <v>DS1</v>
          </cell>
        </row>
        <row r="624">
          <cell r="D624" t="str">
            <v>ETS.18.12787</v>
          </cell>
          <cell r="E624" t="str">
            <v>OLETA SUB</v>
          </cell>
          <cell r="F624" t="str">
            <v>STOCKTON</v>
          </cell>
          <cell r="G624" t="str">
            <v xml:space="preserve"> STOCKTON HQ</v>
          </cell>
          <cell r="H624" t="str">
            <v>DS1</v>
          </cell>
        </row>
        <row r="625">
          <cell r="D625" t="str">
            <v>ETS.22.12788</v>
          </cell>
          <cell r="E625" t="str">
            <v>OLEUM PP</v>
          </cell>
          <cell r="F625" t="str">
            <v>CONCORD</v>
          </cell>
          <cell r="G625" t="str">
            <v xml:space="preserve"> CONCORD HQ</v>
          </cell>
          <cell r="H625" t="str">
            <v>TS1</v>
          </cell>
        </row>
        <row r="626">
          <cell r="D626" t="str">
            <v>ETS.08.16735</v>
          </cell>
          <cell r="E626" t="str">
            <v>OLIVE SW STA</v>
          </cell>
          <cell r="F626" t="str">
            <v>GATES</v>
          </cell>
          <cell r="G626" t="str">
            <v xml:space="preserve"> GATES HQ</v>
          </cell>
          <cell r="H626" t="str">
            <v>TS1</v>
          </cell>
        </row>
        <row r="627">
          <cell r="D627" t="str">
            <v>ETS.04.12789</v>
          </cell>
          <cell r="E627" t="str">
            <v>OLIVEHURST SUB</v>
          </cell>
          <cell r="F627" t="str">
            <v>DELMAR</v>
          </cell>
          <cell r="G627" t="str">
            <v xml:space="preserve"> DEL MAR HQ</v>
          </cell>
          <cell r="H627" t="str">
            <v>DS1</v>
          </cell>
        </row>
        <row r="628">
          <cell r="D628" t="str">
            <v>ETS.15.13589</v>
          </cell>
          <cell r="E628" t="str">
            <v>OPAL CLIFFS SUB</v>
          </cell>
          <cell r="F628" t="str">
            <v>MOSSLNDG</v>
          </cell>
          <cell r="G628" t="str">
            <v xml:space="preserve"> MOSS LANDING HQ</v>
          </cell>
          <cell r="H628" t="str">
            <v>DS1</v>
          </cell>
        </row>
        <row r="629">
          <cell r="D629" t="str">
            <v>ETS.02.12791</v>
          </cell>
          <cell r="E629" t="str">
            <v>OREGON TRAIL SUB</v>
          </cell>
          <cell r="F629" t="str">
            <v>COTTONWD</v>
          </cell>
          <cell r="G629" t="str">
            <v xml:space="preserve"> COTTONWOOD HQ</v>
          </cell>
          <cell r="H629" t="str">
            <v>DS1</v>
          </cell>
        </row>
        <row r="630">
          <cell r="D630" t="str">
            <v>ETS.06.12792</v>
          </cell>
          <cell r="E630" t="str">
            <v>ORICK SUB</v>
          </cell>
          <cell r="F630" t="str">
            <v>EUREKA</v>
          </cell>
          <cell r="G630" t="str">
            <v xml:space="preserve"> EUREKA HQ</v>
          </cell>
          <cell r="H630" t="str">
            <v>DS1</v>
          </cell>
        </row>
        <row r="631">
          <cell r="D631" t="str">
            <v>ETS.22.13590</v>
          </cell>
          <cell r="E631" t="str">
            <v>ORINDA SUB</v>
          </cell>
          <cell r="F631" t="str">
            <v>CONCORD</v>
          </cell>
          <cell r="G631" t="str">
            <v xml:space="preserve"> CONCORD HQ</v>
          </cell>
          <cell r="H631" t="str">
            <v>DS1</v>
          </cell>
        </row>
        <row r="632">
          <cell r="D632" t="str">
            <v>ETS.02.12794</v>
          </cell>
          <cell r="E632" t="str">
            <v>ORLAND B SUB</v>
          </cell>
          <cell r="F632" t="str">
            <v>COTTONWD</v>
          </cell>
          <cell r="G632" t="str">
            <v xml:space="preserve"> COTTONWOOD HQ</v>
          </cell>
          <cell r="H632" t="str">
            <v>DS1</v>
          </cell>
        </row>
        <row r="633">
          <cell r="D633" t="str">
            <v>ETS.19.12796</v>
          </cell>
          <cell r="E633" t="str">
            <v>ORO FINO SUB</v>
          </cell>
          <cell r="F633" t="str">
            <v>TABLEMTN</v>
          </cell>
          <cell r="G633" t="str">
            <v xml:space="preserve"> TABLE MOUNTAIN HQ</v>
          </cell>
          <cell r="H633" t="str">
            <v>DS1</v>
          </cell>
        </row>
        <row r="634">
          <cell r="D634" t="str">
            <v>ETS.14.12797</v>
          </cell>
          <cell r="E634" t="str">
            <v>ORO LOMA SUB</v>
          </cell>
          <cell r="F634" t="str">
            <v>MERCED</v>
          </cell>
          <cell r="G634" t="str">
            <v xml:space="preserve"> MERCED HQ</v>
          </cell>
          <cell r="H634" t="str">
            <v>TS1</v>
          </cell>
        </row>
        <row r="635">
          <cell r="D635" t="str">
            <v>ETS.07.12798</v>
          </cell>
          <cell r="E635" t="str">
            <v>OROSI SUB</v>
          </cell>
          <cell r="F635" t="str">
            <v>FRESNO</v>
          </cell>
          <cell r="G635" t="str">
            <v xml:space="preserve"> FRESNO HQ</v>
          </cell>
          <cell r="H635" t="str">
            <v>DS1</v>
          </cell>
        </row>
        <row r="636">
          <cell r="D636" t="str">
            <v>ETS.19.12799</v>
          </cell>
          <cell r="E636" t="str">
            <v>OROVILLE SUB</v>
          </cell>
          <cell r="F636" t="str">
            <v>TABLEMTN</v>
          </cell>
          <cell r="G636" t="str">
            <v xml:space="preserve"> TABLE MOUNTAIN HQ</v>
          </cell>
          <cell r="H636" t="str">
            <v>DS1</v>
          </cell>
        </row>
        <row r="637">
          <cell r="D637" t="str">
            <v>ETS.14.12800</v>
          </cell>
          <cell r="E637" t="str">
            <v>ORTIGA SUB</v>
          </cell>
          <cell r="F637" t="str">
            <v>MERCED</v>
          </cell>
          <cell r="G637" t="str">
            <v xml:space="preserve"> MERCED HQ</v>
          </cell>
          <cell r="H637" t="str">
            <v>DS1</v>
          </cell>
        </row>
        <row r="638">
          <cell r="D638" t="str">
            <v>ETS.15.13592</v>
          </cell>
          <cell r="E638" t="str">
            <v>OTTER SUB</v>
          </cell>
          <cell r="F638" t="str">
            <v>MOSSLNDG</v>
          </cell>
          <cell r="G638" t="str">
            <v xml:space="preserve"> MOSS LANDING HQ</v>
          </cell>
          <cell r="H638" t="str">
            <v>DS1</v>
          </cell>
        </row>
        <row r="639">
          <cell r="D639" t="str">
            <v>ETS.15.13369</v>
          </cell>
          <cell r="E639" t="str">
            <v>PACIFIC GROVE SUB</v>
          </cell>
          <cell r="F639" t="str">
            <v>MOSSLNDG</v>
          </cell>
          <cell r="G639" t="str">
            <v xml:space="preserve"> MOSS LANDING HQ</v>
          </cell>
          <cell r="H639" t="str">
            <v>DS1</v>
          </cell>
        </row>
        <row r="640">
          <cell r="D640" t="str">
            <v>ETS.12.12805</v>
          </cell>
          <cell r="E640" t="str">
            <v>PACIFICA SUB</v>
          </cell>
          <cell r="F640" t="str">
            <v>MARTIN</v>
          </cell>
          <cell r="G640" t="str">
            <v xml:space="preserve"> MARTIN HQ</v>
          </cell>
          <cell r="H640" t="str">
            <v>DS1</v>
          </cell>
        </row>
        <row r="641">
          <cell r="D641" t="str">
            <v>ETS.19.10135</v>
          </cell>
          <cell r="E641" t="str">
            <v>PALERMO SUB</v>
          </cell>
          <cell r="F641" t="str">
            <v>TABLEMTN</v>
          </cell>
          <cell r="G641" t="str">
            <v xml:space="preserve"> TABLE MOUNTAIN HQ</v>
          </cell>
          <cell r="H641" t="str">
            <v>TS1</v>
          </cell>
        </row>
        <row r="642">
          <cell r="D642" t="str">
            <v>ETS.17.12806</v>
          </cell>
          <cell r="E642" t="str">
            <v>PALMER SUB</v>
          </cell>
          <cell r="F642" t="str">
            <v>PISMOBCH</v>
          </cell>
          <cell r="G642" t="str">
            <v xml:space="preserve"> PISMO BEACH HQ</v>
          </cell>
          <cell r="H642" t="str">
            <v>DS1</v>
          </cell>
        </row>
        <row r="643">
          <cell r="D643" t="str">
            <v>ETS.03.12807</v>
          </cell>
          <cell r="E643" t="str">
            <v>PALO ALTO SW STA</v>
          </cell>
          <cell r="F643" t="str">
            <v>CUPRTINO</v>
          </cell>
          <cell r="G643" t="str">
            <v xml:space="preserve"> CUPERTINO HQ</v>
          </cell>
          <cell r="H643" t="str">
            <v>TS1</v>
          </cell>
        </row>
        <row r="644">
          <cell r="D644" t="str">
            <v>ETS.23.13594</v>
          </cell>
          <cell r="E644" t="str">
            <v>PALO SECO SUB</v>
          </cell>
          <cell r="F644" t="str">
            <v>OAKPORT</v>
          </cell>
          <cell r="G644" t="str">
            <v xml:space="preserve"> OAKPORT HQ</v>
          </cell>
          <cell r="H644" t="str">
            <v>DS1</v>
          </cell>
        </row>
        <row r="645">
          <cell r="D645" t="str">
            <v>ETS.10.12809</v>
          </cell>
          <cell r="E645" t="str">
            <v>PANAMA SUB</v>
          </cell>
          <cell r="F645" t="str">
            <v>BKRSFLD</v>
          </cell>
          <cell r="G645" t="str">
            <v xml:space="preserve"> BAKERSFIELD HQ</v>
          </cell>
          <cell r="H645" t="str">
            <v>DS1</v>
          </cell>
        </row>
        <row r="646">
          <cell r="D646" t="str">
            <v>ETS.14.10136</v>
          </cell>
          <cell r="E646" t="str">
            <v>PANOCHE SUB</v>
          </cell>
          <cell r="F646" t="str">
            <v>MERCED</v>
          </cell>
          <cell r="G646" t="str">
            <v xml:space="preserve"> MERCED HQ</v>
          </cell>
          <cell r="H646" t="str">
            <v>TS1</v>
          </cell>
        </row>
        <row r="647">
          <cell r="D647" t="str">
            <v>ETS.02.12811</v>
          </cell>
          <cell r="E647" t="str">
            <v>PANORAMA SUB</v>
          </cell>
          <cell r="F647" t="str">
            <v>COTTONWD</v>
          </cell>
          <cell r="G647" t="str">
            <v xml:space="preserve"> COTTONWOOD HQ</v>
          </cell>
          <cell r="H647" t="str">
            <v>DS1</v>
          </cell>
        </row>
        <row r="648">
          <cell r="D648" t="str">
            <v>ETS.19.12812</v>
          </cell>
          <cell r="E648" t="str">
            <v>PARADISE SUB</v>
          </cell>
          <cell r="F648" t="str">
            <v>TABLEMTN</v>
          </cell>
          <cell r="G648" t="str">
            <v xml:space="preserve"> TABLE MOUNTAIN HQ</v>
          </cell>
          <cell r="H648" t="str">
            <v>DS1</v>
          </cell>
        </row>
        <row r="649">
          <cell r="D649" t="str">
            <v>ETS.13.15398</v>
          </cell>
          <cell r="E649" t="str">
            <v>PARKWAY SUB</v>
          </cell>
          <cell r="F649" t="str">
            <v>MCMAUDE</v>
          </cell>
          <cell r="G649" t="str">
            <v xml:space="preserve"> MCMAUDE HQ</v>
          </cell>
          <cell r="H649" t="str">
            <v>DS1</v>
          </cell>
        </row>
        <row r="650">
          <cell r="D650" t="str">
            <v>ETS.07.12815</v>
          </cell>
          <cell r="E650" t="str">
            <v>PARLIER SUB</v>
          </cell>
          <cell r="F650" t="str">
            <v>FRESNO</v>
          </cell>
          <cell r="G650" t="str">
            <v xml:space="preserve"> FRESNO HQ</v>
          </cell>
          <cell r="H650" t="str">
            <v>DS1</v>
          </cell>
        </row>
        <row r="651">
          <cell r="D651" t="str">
            <v>ETS.09.13595</v>
          </cell>
          <cell r="E651" t="str">
            <v>PARSONS SUB</v>
          </cell>
          <cell r="F651" t="str">
            <v>HAYWARD</v>
          </cell>
          <cell r="G651" t="str">
            <v xml:space="preserve"> HAYWARD HQ</v>
          </cell>
          <cell r="H651" t="str">
            <v>DS1</v>
          </cell>
        </row>
        <row r="652">
          <cell r="D652" t="str">
            <v>ETS.17.12816</v>
          </cell>
          <cell r="E652" t="str">
            <v>PASO ROBLES SUB</v>
          </cell>
          <cell r="F652" t="str">
            <v>PISMOBCH</v>
          </cell>
          <cell r="G652" t="str">
            <v xml:space="preserve"> PISMO BEACH HQ</v>
          </cell>
          <cell r="H652" t="str">
            <v>DS1</v>
          </cell>
        </row>
        <row r="653">
          <cell r="D653" t="str">
            <v>ETS.15.12819</v>
          </cell>
          <cell r="E653" t="str">
            <v>PAUL SWEET SUB</v>
          </cell>
          <cell r="F653" t="str">
            <v>MOSSLNDG</v>
          </cell>
          <cell r="G653" t="str">
            <v xml:space="preserve"> MOSS LANDING HQ</v>
          </cell>
          <cell r="H653" t="str">
            <v>DS1</v>
          </cell>
        </row>
        <row r="654">
          <cell r="D654" t="str">
            <v>ETS.21.10137</v>
          </cell>
          <cell r="E654" t="str">
            <v>PEABODY SUB</v>
          </cell>
          <cell r="F654" t="str">
            <v>VACADXON</v>
          </cell>
          <cell r="G654" t="str">
            <v xml:space="preserve"> VACA DIXON HQ</v>
          </cell>
          <cell r="H654" t="str">
            <v>DS1</v>
          </cell>
        </row>
        <row r="655">
          <cell r="D655" t="str">
            <v>ETS.19.12822</v>
          </cell>
          <cell r="E655" t="str">
            <v>PEACHTON SUB</v>
          </cell>
          <cell r="F655" t="str">
            <v>TABLEMTN</v>
          </cell>
          <cell r="G655" t="str">
            <v xml:space="preserve"> TABLE MOUNTAIN HQ</v>
          </cell>
          <cell r="H655" t="str">
            <v>DS1</v>
          </cell>
        </row>
        <row r="656">
          <cell r="D656" t="str">
            <v>ETS.19.12824</v>
          </cell>
          <cell r="E656" t="str">
            <v>PEASE SUB</v>
          </cell>
          <cell r="F656" t="str">
            <v>TABLEMTN</v>
          </cell>
          <cell r="G656" t="str">
            <v xml:space="preserve"> TABLE MOUNTAIN HQ</v>
          </cell>
          <cell r="H656" t="str">
            <v>TS1</v>
          </cell>
        </row>
        <row r="657">
          <cell r="D657" t="str">
            <v>ETS.13.12826</v>
          </cell>
          <cell r="E657" t="str">
            <v>PENNGROVE SUB</v>
          </cell>
          <cell r="F657" t="str">
            <v>MCMAUDE</v>
          </cell>
          <cell r="G657" t="str">
            <v xml:space="preserve"> MCMAUDE HQ</v>
          </cell>
          <cell r="H657" t="str">
            <v>DS1</v>
          </cell>
        </row>
        <row r="658">
          <cell r="D658" t="str">
            <v>ETS.04.13596</v>
          </cell>
          <cell r="E658" t="str">
            <v>PENRYN SUB</v>
          </cell>
          <cell r="F658" t="str">
            <v>DELMAR</v>
          </cell>
          <cell r="G658" t="str">
            <v xml:space="preserve"> DEL MAR HQ</v>
          </cell>
          <cell r="H658" t="str">
            <v>DS1</v>
          </cell>
        </row>
        <row r="659">
          <cell r="D659" t="str">
            <v>ETS.14.12827</v>
          </cell>
          <cell r="E659" t="str">
            <v>PEORIA SUB</v>
          </cell>
          <cell r="F659" t="str">
            <v>MERCED</v>
          </cell>
          <cell r="G659" t="str">
            <v xml:space="preserve"> MERCED HQ</v>
          </cell>
          <cell r="H659" t="str">
            <v>DS1</v>
          </cell>
        </row>
        <row r="660">
          <cell r="D660" t="str">
            <v>ETS.17.13597</v>
          </cell>
          <cell r="E660" t="str">
            <v>PERRY SUB</v>
          </cell>
          <cell r="F660" t="str">
            <v>PISMOBCH</v>
          </cell>
          <cell r="G660" t="str">
            <v xml:space="preserve"> PISMO BEACH HQ</v>
          </cell>
          <cell r="H660" t="str">
            <v>DS1</v>
          </cell>
        </row>
        <row r="661">
          <cell r="D661" t="str">
            <v>ETS.13.12829</v>
          </cell>
          <cell r="E661" t="str">
            <v>PETALUMA A SUB</v>
          </cell>
          <cell r="F661" t="str">
            <v>MCMAUDE</v>
          </cell>
          <cell r="G661" t="str">
            <v xml:space="preserve"> MCMAUDE HQ</v>
          </cell>
          <cell r="H661" t="str">
            <v>DS1</v>
          </cell>
        </row>
        <row r="662">
          <cell r="D662" t="str">
            <v>ETS.13.12830</v>
          </cell>
          <cell r="E662" t="str">
            <v>PETALUMA C SUB</v>
          </cell>
          <cell r="F662" t="str">
            <v>MCMAUDE</v>
          </cell>
          <cell r="G662" t="str">
            <v xml:space="preserve"> MCMAUDE HQ</v>
          </cell>
          <cell r="H662" t="str">
            <v>DS1</v>
          </cell>
        </row>
        <row r="663">
          <cell r="D663" t="str">
            <v>ETS.10.12831</v>
          </cell>
          <cell r="E663" t="str">
            <v>PETROL SUB</v>
          </cell>
          <cell r="F663" t="str">
            <v>BKRSFLD</v>
          </cell>
          <cell r="G663" t="str">
            <v xml:space="preserve"> BAKERSFIELD HQ</v>
          </cell>
          <cell r="H663" t="str">
            <v>TS1</v>
          </cell>
        </row>
        <row r="664">
          <cell r="D664" t="str">
            <v>ETS.20.12833</v>
          </cell>
          <cell r="E664" t="str">
            <v>PHILO JCT</v>
          </cell>
          <cell r="F664" t="str">
            <v>UKIAH</v>
          </cell>
          <cell r="G664" t="str">
            <v xml:space="preserve"> UKIAH HQ</v>
          </cell>
          <cell r="H664" t="str">
            <v>TS1</v>
          </cell>
        </row>
        <row r="665">
          <cell r="D665" t="str">
            <v>ETS.20.13808</v>
          </cell>
          <cell r="E665" t="str">
            <v>PHILO SUB</v>
          </cell>
          <cell r="F665" t="str">
            <v>UKIAH</v>
          </cell>
          <cell r="G665" t="str">
            <v xml:space="preserve"> UKIAH HQ</v>
          </cell>
          <cell r="H665" t="str">
            <v>DS1</v>
          </cell>
        </row>
        <row r="666">
          <cell r="D666" t="str">
            <v>ETS.03.16160</v>
          </cell>
          <cell r="E666" t="str">
            <v>PIERCY SUB</v>
          </cell>
          <cell r="F666" t="str">
            <v>CUPRTINO</v>
          </cell>
          <cell r="G666" t="str">
            <v xml:space="preserve"> CUPERTINO HQ</v>
          </cell>
          <cell r="H666" t="str">
            <v>DS1</v>
          </cell>
        </row>
        <row r="667">
          <cell r="D667" t="str">
            <v>ETS.19.12835</v>
          </cell>
          <cell r="E667" t="str">
            <v>PIKE CITY SUB</v>
          </cell>
          <cell r="F667" t="str">
            <v>TABLEMTN</v>
          </cell>
          <cell r="G667" t="str">
            <v xml:space="preserve"> TABLE MOUNTAIN HQ</v>
          </cell>
          <cell r="H667" t="str">
            <v>DS1</v>
          </cell>
        </row>
        <row r="668">
          <cell r="D668" t="str">
            <v>ETS.18.12837</v>
          </cell>
          <cell r="E668" t="str">
            <v>PINE GROVE SUB</v>
          </cell>
          <cell r="F668" t="str">
            <v>STOCKTON</v>
          </cell>
          <cell r="G668" t="str">
            <v xml:space="preserve"> STOCKTON HQ</v>
          </cell>
          <cell r="H668" t="str">
            <v>DS1</v>
          </cell>
        </row>
        <row r="669">
          <cell r="D669" t="str">
            <v>ETS.14.13750</v>
          </cell>
          <cell r="E669" t="str">
            <v>PINECREST SUB</v>
          </cell>
          <cell r="F669" t="str">
            <v>MERCED</v>
          </cell>
          <cell r="G669" t="str">
            <v xml:space="preserve"> MERCED HQ</v>
          </cell>
          <cell r="H669" t="str">
            <v>DS1</v>
          </cell>
        </row>
        <row r="670">
          <cell r="D670" t="str">
            <v>ETS.07.16161</v>
          </cell>
          <cell r="E670" t="str">
            <v>PINEDALE SUB</v>
          </cell>
          <cell r="F670" t="str">
            <v>FRESNO</v>
          </cell>
          <cell r="G670" t="str">
            <v xml:space="preserve"> FRESNO HQ</v>
          </cell>
          <cell r="H670" t="str">
            <v>DS1</v>
          </cell>
        </row>
        <row r="671">
          <cell r="D671" t="str">
            <v>ETS.02.10143</v>
          </cell>
          <cell r="E671" t="str">
            <v>PIT #1 PH</v>
          </cell>
          <cell r="F671" t="str">
            <v>COTTONWD</v>
          </cell>
          <cell r="G671" t="str">
            <v xml:space="preserve"> COTTONWOOD HQ</v>
          </cell>
          <cell r="H671" t="str">
            <v>TS1</v>
          </cell>
        </row>
        <row r="672">
          <cell r="D672" t="str">
            <v>ETS.02.10145</v>
          </cell>
          <cell r="E672" t="str">
            <v>PIT #3 PH</v>
          </cell>
          <cell r="F672" t="str">
            <v>COTTONWD</v>
          </cell>
          <cell r="G672" t="str">
            <v xml:space="preserve"> COTTONWOOD HQ</v>
          </cell>
          <cell r="H672" t="str">
            <v>NA</v>
          </cell>
        </row>
        <row r="673">
          <cell r="D673" t="str">
            <v>ETS.02.16550</v>
          </cell>
          <cell r="E673" t="str">
            <v>PIT #4 PH</v>
          </cell>
          <cell r="F673" t="str">
            <v>COTTONWD</v>
          </cell>
          <cell r="G673" t="str">
            <v xml:space="preserve"> COTTONWOOD HQ</v>
          </cell>
          <cell r="H673" t="str">
            <v>NA</v>
          </cell>
        </row>
        <row r="674">
          <cell r="D674" t="str">
            <v>ETS.02.10147</v>
          </cell>
          <cell r="E674" t="str">
            <v>PIT #5 PH</v>
          </cell>
          <cell r="F674" t="str">
            <v>COTTONWD</v>
          </cell>
          <cell r="G674" t="str">
            <v xml:space="preserve"> COTTONWOOD HQ</v>
          </cell>
          <cell r="H674" t="str">
            <v>NA</v>
          </cell>
        </row>
        <row r="675">
          <cell r="D675" t="str">
            <v>ETS.02.16555</v>
          </cell>
          <cell r="E675" t="str">
            <v>PIT #6 PH</v>
          </cell>
          <cell r="F675" t="str">
            <v>COTTONWD</v>
          </cell>
          <cell r="G675" t="str">
            <v xml:space="preserve"> COTTONWOOD HQ</v>
          </cell>
          <cell r="H675" t="str">
            <v>NA</v>
          </cell>
        </row>
        <row r="676">
          <cell r="D676" t="str">
            <v>ETS.02.16560</v>
          </cell>
          <cell r="E676" t="str">
            <v>PIT #7 PH</v>
          </cell>
          <cell r="F676" t="str">
            <v>COTTONWD</v>
          </cell>
          <cell r="G676" t="str">
            <v xml:space="preserve"> COTTONWOOD HQ</v>
          </cell>
          <cell r="H676" t="str">
            <v>NA</v>
          </cell>
        </row>
        <row r="677">
          <cell r="D677" t="str">
            <v>ETS.22.10142</v>
          </cell>
          <cell r="E677" t="str">
            <v>PITTSBURG PP</v>
          </cell>
          <cell r="F677" t="str">
            <v>CONCORD</v>
          </cell>
          <cell r="G677" t="str">
            <v xml:space="preserve"> CONCORD HQ</v>
          </cell>
          <cell r="H677" t="str">
            <v>TS1</v>
          </cell>
        </row>
        <row r="678">
          <cell r="D678" t="str">
            <v>ETS.22.10139</v>
          </cell>
          <cell r="E678" t="str">
            <v>PITTSBURG SUB</v>
          </cell>
          <cell r="F678" t="str">
            <v>CONCORD</v>
          </cell>
          <cell r="G678" t="str">
            <v xml:space="preserve"> CONCORD HQ</v>
          </cell>
          <cell r="H678" t="str">
            <v>DS1</v>
          </cell>
        </row>
        <row r="679">
          <cell r="D679" t="str">
            <v>ETS.04.12843</v>
          </cell>
          <cell r="E679" t="str">
            <v>PLACER SUB</v>
          </cell>
          <cell r="F679" t="str">
            <v>DELMAR</v>
          </cell>
          <cell r="G679" t="str">
            <v xml:space="preserve"> DEL MAR HQ</v>
          </cell>
          <cell r="H679" t="str">
            <v>TS1</v>
          </cell>
        </row>
        <row r="680">
          <cell r="D680" t="str">
            <v>ETS.04.12844</v>
          </cell>
          <cell r="E680" t="str">
            <v>PLACERVILLE SUB</v>
          </cell>
          <cell r="F680" t="str">
            <v>DELMAR</v>
          </cell>
          <cell r="G680" t="str">
            <v xml:space="preserve"> DEL MAR HQ</v>
          </cell>
          <cell r="H680" t="str">
            <v>DS1</v>
          </cell>
        </row>
        <row r="681">
          <cell r="D681" t="str">
            <v>ETS.21.12845</v>
          </cell>
          <cell r="E681" t="str">
            <v>PLAINFIELD SUB</v>
          </cell>
          <cell r="F681" t="str">
            <v>VACADXON</v>
          </cell>
          <cell r="G681" t="str">
            <v xml:space="preserve"> VACA DIXON HQ</v>
          </cell>
          <cell r="H681" t="str">
            <v>DS1</v>
          </cell>
        </row>
        <row r="682">
          <cell r="D682" t="str">
            <v>ETS.04.13598</v>
          </cell>
          <cell r="E682" t="str">
            <v>PLEASANT GROVE SUB</v>
          </cell>
          <cell r="F682" t="str">
            <v>DELMAR</v>
          </cell>
          <cell r="G682" t="str">
            <v xml:space="preserve"> DEL MAR HQ</v>
          </cell>
          <cell r="H682" t="str">
            <v>DS1</v>
          </cell>
        </row>
        <row r="683">
          <cell r="D683" t="str">
            <v>ETS.04.12847</v>
          </cell>
          <cell r="E683" t="str">
            <v>PLUMAS SUB</v>
          </cell>
          <cell r="F683" t="str">
            <v>DELMAR</v>
          </cell>
          <cell r="G683" t="str">
            <v xml:space="preserve"> DEL MAR HQ</v>
          </cell>
          <cell r="H683" t="str">
            <v>DS1</v>
          </cell>
        </row>
        <row r="684">
          <cell r="D684" t="str">
            <v>ETS.12.12848</v>
          </cell>
          <cell r="E684" t="str">
            <v>PLYMOUTH SUB</v>
          </cell>
          <cell r="F684" t="str">
            <v>MARTIN</v>
          </cell>
          <cell r="G684" t="str">
            <v xml:space="preserve"> MARTIN HQ</v>
          </cell>
          <cell r="H684" t="str">
            <v>DS1</v>
          </cell>
        </row>
        <row r="685">
          <cell r="D685" t="str">
            <v>ETS.19.15658</v>
          </cell>
          <cell r="E685" t="str">
            <v>POE PH</v>
          </cell>
          <cell r="F685" t="str">
            <v>TABLEMTN</v>
          </cell>
          <cell r="G685" t="str">
            <v xml:space="preserve"> TABLE MOUNTAIN HQ</v>
          </cell>
          <cell r="H685" t="str">
            <v>NA</v>
          </cell>
        </row>
        <row r="686">
          <cell r="D686" t="str">
            <v>ETS.20.12851</v>
          </cell>
          <cell r="E686" t="str">
            <v>POINT ARENA SUB</v>
          </cell>
          <cell r="F686" t="str">
            <v>UKIAH</v>
          </cell>
          <cell r="G686" t="str">
            <v xml:space="preserve"> UKIAH HQ</v>
          </cell>
          <cell r="H686" t="str">
            <v>DS1</v>
          </cell>
        </row>
        <row r="687">
          <cell r="D687" t="str">
            <v>ETS.15.12852</v>
          </cell>
          <cell r="E687" t="str">
            <v>POINT MORETTI SUB</v>
          </cell>
          <cell r="F687" t="str">
            <v>MOSSLNDG</v>
          </cell>
          <cell r="G687" t="str">
            <v xml:space="preserve"> MOSS LANDING HQ</v>
          </cell>
          <cell r="H687" t="str">
            <v>DS1</v>
          </cell>
        </row>
        <row r="688">
          <cell r="D688" t="str">
            <v>ETS.23.12853</v>
          </cell>
          <cell r="E688" t="str">
            <v>POINT PINOLE SUB</v>
          </cell>
          <cell r="F688" t="str">
            <v>OAKPORT</v>
          </cell>
          <cell r="G688" t="str">
            <v xml:space="preserve"> OAKPORT HQ</v>
          </cell>
          <cell r="H688" t="str">
            <v>DS1</v>
          </cell>
        </row>
        <row r="689">
          <cell r="D689" t="str">
            <v>ETS.12.12856</v>
          </cell>
          <cell r="E689" t="str">
            <v>PORTOLA SUB</v>
          </cell>
          <cell r="F689" t="str">
            <v>MARTIN</v>
          </cell>
          <cell r="G689" t="str">
            <v xml:space="preserve"> MARTIN HQ</v>
          </cell>
          <cell r="H689" t="str">
            <v>DS1</v>
          </cell>
        </row>
        <row r="690">
          <cell r="D690" t="str">
            <v>ETS.10.12858</v>
          </cell>
          <cell r="E690" t="str">
            <v>POSO MTN SUB</v>
          </cell>
          <cell r="F690" t="str">
            <v>BKRSFLD</v>
          </cell>
          <cell r="G690" t="str">
            <v xml:space="preserve"> BAKERSFIELD HQ</v>
          </cell>
          <cell r="H690" t="str">
            <v>DS1</v>
          </cell>
        </row>
        <row r="691">
          <cell r="D691" t="str">
            <v>ETS.20.12860</v>
          </cell>
          <cell r="E691" t="str">
            <v>POTTER VALLEY PH</v>
          </cell>
          <cell r="F691" t="str">
            <v>UKIAH</v>
          </cell>
          <cell r="G691" t="str">
            <v xml:space="preserve"> UKIAH HQ</v>
          </cell>
          <cell r="H691" t="str">
            <v>DS1</v>
          </cell>
        </row>
        <row r="692">
          <cell r="D692" t="str">
            <v>ETS.15.12865</v>
          </cell>
          <cell r="E692" t="str">
            <v>PRUNEDALE SUB</v>
          </cell>
          <cell r="F692" t="str">
            <v>MOSSLNDG</v>
          </cell>
          <cell r="G692" t="str">
            <v xml:space="preserve"> MOSS LANDING HQ</v>
          </cell>
          <cell r="H692" t="str">
            <v>DS1</v>
          </cell>
        </row>
        <row r="693">
          <cell r="D693" t="str">
            <v>ETS.13.12869</v>
          </cell>
          <cell r="E693" t="str">
            <v>PUEBLO SUB</v>
          </cell>
          <cell r="F693" t="str">
            <v>MCMAUDE</v>
          </cell>
          <cell r="G693" t="str">
            <v xml:space="preserve"> MCMAUDE HQ</v>
          </cell>
          <cell r="H693" t="str">
            <v>DS1</v>
          </cell>
        </row>
        <row r="694">
          <cell r="D694" t="str">
            <v>ETS.17.12871</v>
          </cell>
          <cell r="E694" t="str">
            <v>PURISIMA SUB</v>
          </cell>
          <cell r="F694" t="str">
            <v>PISMOBCH</v>
          </cell>
          <cell r="G694" t="str">
            <v xml:space="preserve"> PISMO BEACH HQ</v>
          </cell>
          <cell r="H694" t="str">
            <v>DS1</v>
          </cell>
        </row>
        <row r="695">
          <cell r="D695" t="str">
            <v>ETS.21.12872</v>
          </cell>
          <cell r="E695" t="str">
            <v>PUTAH CREEK SUB</v>
          </cell>
          <cell r="F695" t="str">
            <v>VACADXON</v>
          </cell>
          <cell r="G695" t="str">
            <v xml:space="preserve"> VACA DIXON HQ</v>
          </cell>
          <cell r="H695" t="str">
            <v>DS1</v>
          </cell>
        </row>
        <row r="696">
          <cell r="D696" t="str">
            <v>ETS.14.16785</v>
          </cell>
          <cell r="E696" t="str">
            <v>QUINTO SW STA</v>
          </cell>
          <cell r="F696" t="str">
            <v>MERCED</v>
          </cell>
          <cell r="G696" t="str">
            <v xml:space="preserve"> MERCED HQ</v>
          </cell>
          <cell r="H696" t="str">
            <v>TS1</v>
          </cell>
        </row>
        <row r="697">
          <cell r="D697" t="str">
            <v>ETS.14.12875</v>
          </cell>
          <cell r="E697" t="str">
            <v>RACETRACK SUB</v>
          </cell>
          <cell r="F697" t="str">
            <v>MERCED</v>
          </cell>
          <cell r="G697" t="str">
            <v xml:space="preserve"> MERCED HQ</v>
          </cell>
          <cell r="H697" t="str">
            <v>DS1</v>
          </cell>
        </row>
        <row r="698">
          <cell r="D698" t="str">
            <v>ETS.09.12876</v>
          </cell>
          <cell r="E698" t="str">
            <v>RADUM SUB</v>
          </cell>
          <cell r="F698" t="str">
            <v>HAYWARD</v>
          </cell>
          <cell r="G698" t="str">
            <v xml:space="preserve"> HAYWARD HQ</v>
          </cell>
          <cell r="H698" t="str">
            <v>DS1</v>
          </cell>
        </row>
        <row r="699">
          <cell r="D699" t="str">
            <v>ETS.07.12877</v>
          </cell>
          <cell r="E699" t="str">
            <v>RAINBOW SUB</v>
          </cell>
          <cell r="F699" t="str">
            <v>FRESNO</v>
          </cell>
          <cell r="G699" t="str">
            <v xml:space="preserve"> FRESNO HQ</v>
          </cell>
          <cell r="H699" t="str">
            <v>DS1</v>
          </cell>
        </row>
        <row r="700">
          <cell r="D700" t="str">
            <v>ETS.16.13747</v>
          </cell>
          <cell r="E700" t="str">
            <v>RALSTON SUB</v>
          </cell>
          <cell r="F700" t="str">
            <v>SNCARLOS</v>
          </cell>
          <cell r="G700" t="str">
            <v xml:space="preserve"> SAN CARLOS HQ</v>
          </cell>
          <cell r="H700" t="str">
            <v>DS1</v>
          </cell>
        </row>
        <row r="701">
          <cell r="D701" t="str">
            <v>ETS.07.12878</v>
          </cell>
          <cell r="E701" t="str">
            <v>RANCHERS COTTON SUB</v>
          </cell>
          <cell r="F701" t="str">
            <v>FRESNO</v>
          </cell>
          <cell r="G701" t="str">
            <v xml:space="preserve"> FRESNO HQ</v>
          </cell>
          <cell r="H701" t="str">
            <v>DS1</v>
          </cell>
        </row>
        <row r="702">
          <cell r="D702" t="str">
            <v>ETS.12.12879</v>
          </cell>
          <cell r="E702" t="str">
            <v>RANDOLPH SUB</v>
          </cell>
          <cell r="F702" t="str">
            <v>MARTIN</v>
          </cell>
          <cell r="G702" t="str">
            <v xml:space="preserve"> MARTIN HQ</v>
          </cell>
          <cell r="H702" t="str">
            <v>DS1</v>
          </cell>
        </row>
        <row r="703">
          <cell r="D703" t="str">
            <v>ETS.16.10151</v>
          </cell>
          <cell r="E703" t="str">
            <v>RAVENSWOOD SUB</v>
          </cell>
          <cell r="F703" t="str">
            <v>SNCARLOS</v>
          </cell>
          <cell r="G703" t="str">
            <v xml:space="preserve"> SAN CARLOS HQ</v>
          </cell>
          <cell r="H703" t="str">
            <v>TS1</v>
          </cell>
        </row>
        <row r="704">
          <cell r="D704" t="str">
            <v>ETS.02.12881</v>
          </cell>
          <cell r="E704" t="str">
            <v>RAWSON SUB</v>
          </cell>
          <cell r="F704" t="str">
            <v>COTTONWD</v>
          </cell>
          <cell r="G704" t="str">
            <v xml:space="preserve"> COTTONWOOD HQ</v>
          </cell>
          <cell r="H704" t="str">
            <v>DS1</v>
          </cell>
        </row>
        <row r="705">
          <cell r="D705" t="str">
            <v>ETS.21.12288</v>
          </cell>
          <cell r="E705" t="str">
            <v>RECLAMATION DIST#108 SUB</v>
          </cell>
          <cell r="F705" t="str">
            <v>VACADXON</v>
          </cell>
          <cell r="G705" t="str">
            <v xml:space="preserve"> VACA DIXON HQ</v>
          </cell>
          <cell r="H705" t="str">
            <v>DS1</v>
          </cell>
        </row>
        <row r="706">
          <cell r="D706" t="str">
            <v>ETS.21.12289</v>
          </cell>
          <cell r="E706" t="str">
            <v>RECLAMATION DIST#1500 SUB</v>
          </cell>
          <cell r="F706" t="str">
            <v>VACADXON</v>
          </cell>
          <cell r="G706" t="str">
            <v xml:space="preserve"> VACA DIXON HQ</v>
          </cell>
          <cell r="H706" t="str">
            <v>DS1</v>
          </cell>
        </row>
        <row r="707">
          <cell r="D707" t="str">
            <v>ETS.21.12290</v>
          </cell>
          <cell r="E707" t="str">
            <v>RECLAMATION DIST#2047 SUB</v>
          </cell>
          <cell r="F707" t="str">
            <v>VACADXON</v>
          </cell>
          <cell r="G707" t="str">
            <v xml:space="preserve"> VACA DIXON HQ</v>
          </cell>
          <cell r="H707" t="str">
            <v>DS1</v>
          </cell>
        </row>
        <row r="708">
          <cell r="D708" t="str">
            <v>ETS.21.16380</v>
          </cell>
          <cell r="E708" t="str">
            <v>RECLAMATION DIST#999 SUB</v>
          </cell>
          <cell r="F708" t="str">
            <v>VACADXON</v>
          </cell>
          <cell r="G708" t="str">
            <v xml:space="preserve"> VACA DIXON HQ</v>
          </cell>
          <cell r="H708" t="str">
            <v>DS1</v>
          </cell>
        </row>
        <row r="709">
          <cell r="D709" t="str">
            <v>ETS.02.14973</v>
          </cell>
          <cell r="E709" t="str">
            <v>RED BLUFF JCT</v>
          </cell>
          <cell r="F709" t="str">
            <v>COTTONWD</v>
          </cell>
          <cell r="G709" t="str">
            <v xml:space="preserve"> COTTONWOOD HQ</v>
          </cell>
          <cell r="H709" t="str">
            <v>TS1</v>
          </cell>
        </row>
        <row r="710">
          <cell r="D710" t="str">
            <v>ETS.02.12885</v>
          </cell>
          <cell r="E710" t="str">
            <v>RED BLUFF SUB</v>
          </cell>
          <cell r="F710" t="str">
            <v>COTTONWD</v>
          </cell>
          <cell r="G710" t="str">
            <v xml:space="preserve"> COTTONWOOD HQ</v>
          </cell>
          <cell r="H710" t="str">
            <v>DS1</v>
          </cell>
        </row>
        <row r="711">
          <cell r="D711" t="str">
            <v>ETS.20.12886</v>
          </cell>
          <cell r="E711" t="str">
            <v>REDBUD SUB</v>
          </cell>
          <cell r="F711" t="str">
            <v>UKIAH</v>
          </cell>
          <cell r="G711" t="str">
            <v xml:space="preserve"> UKIAH HQ</v>
          </cell>
          <cell r="H711" t="str">
            <v>DS1</v>
          </cell>
        </row>
        <row r="712">
          <cell r="D712" t="str">
            <v>ETS.16.12889</v>
          </cell>
          <cell r="E712" t="str">
            <v>REDWOOD CITY SUB</v>
          </cell>
          <cell r="F712" t="str">
            <v>SNCARLOS</v>
          </cell>
          <cell r="G712" t="str">
            <v xml:space="preserve"> SAN CARLOS HQ</v>
          </cell>
          <cell r="H712" t="str">
            <v>DS1</v>
          </cell>
        </row>
        <row r="713">
          <cell r="D713" t="str">
            <v>ETS.07.12891</v>
          </cell>
          <cell r="E713" t="str">
            <v>REEDLEY SUB</v>
          </cell>
          <cell r="F713" t="str">
            <v>FRESNO</v>
          </cell>
          <cell r="G713" t="str">
            <v xml:space="preserve"> FRESNO HQ</v>
          </cell>
          <cell r="H713" t="str">
            <v>TS1</v>
          </cell>
        </row>
        <row r="714">
          <cell r="D714" t="str">
            <v>ETS.10.15598</v>
          </cell>
          <cell r="E714" t="str">
            <v>RENFRO SUB</v>
          </cell>
          <cell r="F714" t="str">
            <v>BKRSFLD</v>
          </cell>
          <cell r="G714" t="str">
            <v xml:space="preserve"> BAKERSFIELD HQ</v>
          </cell>
          <cell r="H714" t="str">
            <v>DS1</v>
          </cell>
        </row>
        <row r="715">
          <cell r="D715" t="str">
            <v>ETS.15.12893</v>
          </cell>
          <cell r="E715" t="str">
            <v>RESERVATION ROAD</v>
          </cell>
          <cell r="F715" t="str">
            <v>MOSSLNDG</v>
          </cell>
          <cell r="G715" t="str">
            <v xml:space="preserve"> MOSS LANDING HQ</v>
          </cell>
          <cell r="H715" t="str">
            <v>DS1</v>
          </cell>
        </row>
        <row r="716">
          <cell r="D716" t="str">
            <v>ETS.08.12894</v>
          </cell>
          <cell r="E716" t="str">
            <v>RESERVE OIL SUB</v>
          </cell>
          <cell r="F716" t="str">
            <v>GATES</v>
          </cell>
          <cell r="G716" t="str">
            <v xml:space="preserve"> GATES HQ</v>
          </cell>
          <cell r="H716" t="str">
            <v>DS1</v>
          </cell>
        </row>
        <row r="717">
          <cell r="D717" t="str">
            <v>ETS.21.12896</v>
          </cell>
          <cell r="E717" t="str">
            <v>RICE SUB</v>
          </cell>
          <cell r="F717" t="str">
            <v>VACADXON</v>
          </cell>
          <cell r="G717" t="str">
            <v xml:space="preserve"> VACA DIXON HQ</v>
          </cell>
          <cell r="H717" t="str">
            <v>DS1</v>
          </cell>
        </row>
        <row r="718">
          <cell r="D718" t="str">
            <v>ETS.23.13600</v>
          </cell>
          <cell r="E718" t="str">
            <v>RICHMOND Q SUB</v>
          </cell>
          <cell r="F718" t="str">
            <v>OAKPORT</v>
          </cell>
          <cell r="G718" t="str">
            <v xml:space="preserve"> OAKPORT HQ</v>
          </cell>
          <cell r="H718" t="str">
            <v>DS1</v>
          </cell>
        </row>
        <row r="719">
          <cell r="D719" t="str">
            <v>ETS.23.12897</v>
          </cell>
          <cell r="E719" t="str">
            <v>RICHMOND R SUB</v>
          </cell>
          <cell r="F719" t="str">
            <v>OAKPORT</v>
          </cell>
          <cell r="G719" t="str">
            <v xml:space="preserve"> OAKPORT HQ</v>
          </cell>
          <cell r="H719" t="str">
            <v>DS1</v>
          </cell>
        </row>
        <row r="720">
          <cell r="D720" t="str">
            <v>ETS.06.16300</v>
          </cell>
          <cell r="E720" t="str">
            <v>RIDGE CABIN SUB</v>
          </cell>
          <cell r="F720" t="str">
            <v>EUREKA</v>
          </cell>
          <cell r="G720" t="str">
            <v xml:space="preserve"> EUREKA HQ</v>
          </cell>
          <cell r="H720" t="str">
            <v>DS1</v>
          </cell>
        </row>
        <row r="721">
          <cell r="D721" t="str">
            <v>ETS.23.13810</v>
          </cell>
          <cell r="E721" t="str">
            <v>RIDGE SUB</v>
          </cell>
          <cell r="F721" t="str">
            <v>OAKPORT</v>
          </cell>
          <cell r="G721" t="str">
            <v xml:space="preserve"> OAKPORT HQ</v>
          </cell>
          <cell r="H721" t="str">
            <v>DS1</v>
          </cell>
        </row>
        <row r="722">
          <cell r="D722" t="str">
            <v>ETS.13.12901</v>
          </cell>
          <cell r="E722" t="str">
            <v>RINCON SUB</v>
          </cell>
          <cell r="F722" t="str">
            <v>MCMAUDE</v>
          </cell>
          <cell r="G722" t="str">
            <v xml:space="preserve"> MCMAUDE HQ</v>
          </cell>
          <cell r="H722" t="str">
            <v>DS1</v>
          </cell>
        </row>
        <row r="723">
          <cell r="D723" t="str">
            <v>ETS.10.12902</v>
          </cell>
          <cell r="E723" t="str">
            <v>RIO BRAVO SUB</v>
          </cell>
          <cell r="F723" t="str">
            <v>BKRSFLD</v>
          </cell>
          <cell r="G723" t="str">
            <v xml:space="preserve"> BAKERSFIELD HQ</v>
          </cell>
          <cell r="H723" t="str">
            <v>DS1</v>
          </cell>
        </row>
        <row r="724">
          <cell r="D724" t="str">
            <v>ETS.15.13811</v>
          </cell>
          <cell r="E724" t="str">
            <v>RIO DEL MAR SUB</v>
          </cell>
          <cell r="F724" t="str">
            <v>MOSSLNDG</v>
          </cell>
          <cell r="G724" t="str">
            <v xml:space="preserve"> MOSS LANDING HQ</v>
          </cell>
          <cell r="H724" t="str">
            <v>DS1</v>
          </cell>
        </row>
        <row r="725">
          <cell r="D725" t="str">
            <v>ETS.06.13748</v>
          </cell>
          <cell r="E725" t="str">
            <v>RIO DELL JCT</v>
          </cell>
          <cell r="F725" t="str">
            <v>EUREKA</v>
          </cell>
          <cell r="G725" t="str">
            <v xml:space="preserve"> EUREKA HQ</v>
          </cell>
          <cell r="H725" t="str">
            <v>TS1</v>
          </cell>
        </row>
        <row r="726">
          <cell r="D726" t="str">
            <v>ETS.06.12903</v>
          </cell>
          <cell r="E726" t="str">
            <v>RIO DELL SUB</v>
          </cell>
          <cell r="F726" t="str">
            <v>EUREKA</v>
          </cell>
          <cell r="G726" t="str">
            <v xml:space="preserve"> EUREKA HQ</v>
          </cell>
          <cell r="H726" t="str">
            <v>DS1</v>
          </cell>
        </row>
        <row r="727">
          <cell r="D727" t="str">
            <v>ETS.04.10153</v>
          </cell>
          <cell r="E727" t="str">
            <v>RIO OSO SUB</v>
          </cell>
          <cell r="F727" t="str">
            <v>DELMAR</v>
          </cell>
          <cell r="G727" t="str">
            <v xml:space="preserve"> DEL MAR HQ</v>
          </cell>
          <cell r="H727" t="str">
            <v>TS1</v>
          </cell>
        </row>
        <row r="728">
          <cell r="D728" t="str">
            <v>ETS.18.12904</v>
          </cell>
          <cell r="E728" t="str">
            <v>RIPON SUB</v>
          </cell>
          <cell r="F728" t="str">
            <v>STOCKTON</v>
          </cell>
          <cell r="G728" t="str">
            <v xml:space="preserve"> STOCKTON HQ</v>
          </cell>
          <cell r="H728" t="str">
            <v>TS1</v>
          </cell>
        </row>
        <row r="729">
          <cell r="D729" t="str">
            <v>ETS.02.12906</v>
          </cell>
          <cell r="E729" t="str">
            <v>RISING RIVER SUB</v>
          </cell>
          <cell r="F729" t="str">
            <v>COTTONWD</v>
          </cell>
          <cell r="G729" t="str">
            <v xml:space="preserve"> COTTONWOOD HQ</v>
          </cell>
          <cell r="H729" t="str">
            <v>DS1</v>
          </cell>
        </row>
        <row r="730">
          <cell r="D730" t="str">
            <v>ETS.03.15458</v>
          </cell>
          <cell r="E730" t="str">
            <v>RIVER OAKS SUB</v>
          </cell>
          <cell r="F730" t="str">
            <v>CUPRTINO</v>
          </cell>
          <cell r="G730" t="str">
            <v xml:space="preserve"> CUPERTINO HQ</v>
          </cell>
          <cell r="H730" t="str">
            <v>DS1</v>
          </cell>
        </row>
        <row r="731">
          <cell r="D731" t="str">
            <v>ETS.07.12907</v>
          </cell>
          <cell r="E731" t="str">
            <v>RIVER ROCK SUB</v>
          </cell>
          <cell r="F731" t="str">
            <v>FRESNO</v>
          </cell>
          <cell r="G731" t="str">
            <v xml:space="preserve"> FRESNO HQ</v>
          </cell>
          <cell r="H731" t="str">
            <v>DS1</v>
          </cell>
        </row>
        <row r="732">
          <cell r="D732" t="str">
            <v>ETS.18.12908</v>
          </cell>
          <cell r="E732" t="str">
            <v>RIVERBANK SUB</v>
          </cell>
          <cell r="F732" t="str">
            <v>STOCKTON</v>
          </cell>
          <cell r="G732" t="str">
            <v xml:space="preserve"> STOCKTON HQ</v>
          </cell>
          <cell r="H732" t="str">
            <v>DS1</v>
          </cell>
        </row>
        <row r="733">
          <cell r="D733" t="str">
            <v>ETS.18.12910</v>
          </cell>
          <cell r="E733" t="str">
            <v>RIVERBANK SW STA</v>
          </cell>
          <cell r="F733" t="str">
            <v>STOCKTON</v>
          </cell>
          <cell r="G733" t="str">
            <v xml:space="preserve"> STOCKTON HQ</v>
          </cell>
          <cell r="H733" t="str">
            <v>TS1</v>
          </cell>
        </row>
        <row r="734">
          <cell r="D734" t="str">
            <v>ETS.15.12911</v>
          </cell>
          <cell r="E734" t="str">
            <v>ROB ROY SUB</v>
          </cell>
          <cell r="F734" t="str">
            <v>MOSSLNDG</v>
          </cell>
          <cell r="G734" t="str">
            <v xml:space="preserve"> MOSS LANDING HQ</v>
          </cell>
          <cell r="H734" t="str">
            <v>DS1</v>
          </cell>
        </row>
        <row r="735">
          <cell r="D735" t="str">
            <v>ETS.19.10154</v>
          </cell>
          <cell r="E735" t="str">
            <v>ROCK CREEK PH</v>
          </cell>
          <cell r="F735" t="str">
            <v>TABLEMTN</v>
          </cell>
          <cell r="G735" t="str">
            <v xml:space="preserve"> TABLE MOUNTAIN HQ</v>
          </cell>
          <cell r="H735" t="str">
            <v>TS1</v>
          </cell>
        </row>
        <row r="736">
          <cell r="D736" t="str">
            <v>ETS.04.13606</v>
          </cell>
          <cell r="E736" t="str">
            <v>ROCKLIN SUB</v>
          </cell>
          <cell r="F736" t="str">
            <v>DELMAR</v>
          </cell>
          <cell r="G736" t="str">
            <v xml:space="preserve"> DEL MAR HQ</v>
          </cell>
          <cell r="H736" t="str">
            <v>DS1</v>
          </cell>
        </row>
        <row r="737">
          <cell r="D737" t="str">
            <v>ETS.15.13812</v>
          </cell>
          <cell r="E737" t="str">
            <v>ROLAND SUB</v>
          </cell>
          <cell r="F737" t="str">
            <v>MOSSLNDG</v>
          </cell>
          <cell r="G737" t="str">
            <v xml:space="preserve"> MOSS LANDING HQ</v>
          </cell>
          <cell r="H737" t="str">
            <v>DS1</v>
          </cell>
        </row>
        <row r="738">
          <cell r="D738" t="str">
            <v>ETS.10.12916</v>
          </cell>
          <cell r="E738" t="str">
            <v>ROSEDALE SUB</v>
          </cell>
          <cell r="F738" t="str">
            <v>BKRSFLD</v>
          </cell>
          <cell r="G738" t="str">
            <v xml:space="preserve"> BAKERSFIELD HQ</v>
          </cell>
          <cell r="H738" t="str">
            <v>DS1</v>
          </cell>
        </row>
        <row r="739">
          <cell r="D739" t="str">
            <v>ETS.22.10155</v>
          </cell>
          <cell r="E739" t="str">
            <v>ROSSMOOR SUB</v>
          </cell>
          <cell r="F739" t="str">
            <v>CONCORD</v>
          </cell>
          <cell r="G739" t="str">
            <v xml:space="preserve"> CONCORD HQ</v>
          </cell>
          <cell r="H739" t="str">
            <v>DS1</v>
          </cell>
        </row>
        <row r="740">
          <cell r="D740" t="str">
            <v>ETS.18.12918</v>
          </cell>
          <cell r="E740" t="str">
            <v>ROUGH &amp; READY SUB</v>
          </cell>
          <cell r="F740" t="str">
            <v>STOCKTON</v>
          </cell>
          <cell r="G740" t="str">
            <v xml:space="preserve"> STOCKTON HQ</v>
          </cell>
          <cell r="H740" t="str">
            <v>DS1</v>
          </cell>
        </row>
        <row r="741">
          <cell r="D741" t="str">
            <v>ETS.02.10152</v>
          </cell>
          <cell r="E741" t="str">
            <v>ROUND MTN SUB</v>
          </cell>
          <cell r="F741" t="str">
            <v>COTTONWD</v>
          </cell>
          <cell r="G741" t="str">
            <v xml:space="preserve"> COTTONWOOD HQ</v>
          </cell>
          <cell r="H741" t="str">
            <v>TS1</v>
          </cell>
        </row>
        <row r="742">
          <cell r="D742" t="str">
            <v>ETS.06.12920</v>
          </cell>
          <cell r="E742" t="str">
            <v>RUSS RANCH SUB</v>
          </cell>
          <cell r="F742" t="str">
            <v>EUREKA</v>
          </cell>
          <cell r="G742" t="str">
            <v xml:space="preserve"> EUREKA HQ</v>
          </cell>
          <cell r="H742" t="str">
            <v>DS1</v>
          </cell>
        </row>
        <row r="743">
          <cell r="D743" t="str">
            <v>ETS.21.15006</v>
          </cell>
          <cell r="E743" t="str">
            <v>RUSSEL (SMUD) SUB</v>
          </cell>
          <cell r="F743" t="str">
            <v>VACADXON</v>
          </cell>
          <cell r="G743" t="str">
            <v xml:space="preserve"> VACA DIXON HQ</v>
          </cell>
          <cell r="H743" t="str">
            <v>NA</v>
          </cell>
        </row>
        <row r="744">
          <cell r="D744" t="str">
            <v>ETS.23.10156</v>
          </cell>
          <cell r="E744" t="str">
            <v>RUSSELL SUB</v>
          </cell>
          <cell r="F744" t="str">
            <v>OAKPORT</v>
          </cell>
          <cell r="G744" t="str">
            <v xml:space="preserve"> OAKPORT HQ</v>
          </cell>
          <cell r="H744" t="str">
            <v>DS1</v>
          </cell>
        </row>
        <row r="745">
          <cell r="D745" t="str">
            <v>ETS.04.16680</v>
          </cell>
          <cell r="E745" t="str">
            <v>SACRAMENTO RAS SITE</v>
          </cell>
          <cell r="F745" t="str">
            <v>DELMAR</v>
          </cell>
          <cell r="G745" t="str">
            <v xml:space="preserve"> DEL MAR HQ</v>
          </cell>
          <cell r="H745" t="str">
            <v>TS1</v>
          </cell>
        </row>
        <row r="746">
          <cell r="D746" t="str">
            <v>ETS.14.12927</v>
          </cell>
          <cell r="E746" t="str">
            <v>SALADO SUB</v>
          </cell>
          <cell r="F746" t="str">
            <v>MERCED</v>
          </cell>
          <cell r="G746" t="str">
            <v xml:space="preserve"> MERCED HQ</v>
          </cell>
          <cell r="H746" t="str">
            <v>TS1</v>
          </cell>
        </row>
        <row r="747">
          <cell r="D747" t="str">
            <v>ETS.15.12929</v>
          </cell>
          <cell r="E747" t="str">
            <v>SALINAS SUB</v>
          </cell>
          <cell r="F747" t="str">
            <v>MOSSLNDG</v>
          </cell>
          <cell r="G747" t="str">
            <v xml:space="preserve"> MOSS LANDING HQ</v>
          </cell>
          <cell r="H747" t="str">
            <v>TS1</v>
          </cell>
        </row>
        <row r="748">
          <cell r="D748" t="str">
            <v>ETS.13.12930</v>
          </cell>
          <cell r="E748" t="str">
            <v>SALMON CREEK SUB</v>
          </cell>
          <cell r="F748" t="str">
            <v>MCMAUDE</v>
          </cell>
          <cell r="G748" t="str">
            <v xml:space="preserve"> MCMAUDE HQ</v>
          </cell>
          <cell r="H748" t="str">
            <v>DS1</v>
          </cell>
        </row>
        <row r="749">
          <cell r="D749" t="str">
            <v>ETS.18.12932</v>
          </cell>
          <cell r="E749" t="str">
            <v>SALT SPRINGS PH</v>
          </cell>
          <cell r="F749" t="str">
            <v>STOCKTON</v>
          </cell>
          <cell r="G749" t="str">
            <v xml:space="preserve"> STOCKTON HQ</v>
          </cell>
          <cell r="H749" t="str">
            <v>DS1</v>
          </cell>
        </row>
        <row r="750">
          <cell r="D750" t="str">
            <v>ETS.12.13813</v>
          </cell>
          <cell r="E750" t="str">
            <v>SAN ANDREAS SUB</v>
          </cell>
          <cell r="F750" t="str">
            <v>MARTIN</v>
          </cell>
          <cell r="G750" t="str">
            <v xml:space="preserve"> MARTIN HQ</v>
          </cell>
          <cell r="H750" t="str">
            <v>DS1</v>
          </cell>
        </row>
        <row r="751">
          <cell r="D751" t="str">
            <v>ETS.15.12933</v>
          </cell>
          <cell r="E751" t="str">
            <v>SAN ARDO SUB</v>
          </cell>
          <cell r="F751" t="str">
            <v>MOSSLNDG</v>
          </cell>
          <cell r="G751" t="str">
            <v xml:space="preserve"> MOSS LANDING HQ</v>
          </cell>
          <cell r="H751" t="str">
            <v>DS1</v>
          </cell>
        </row>
        <row r="752">
          <cell r="D752" t="str">
            <v>ETS.15.16705</v>
          </cell>
          <cell r="E752" t="str">
            <v>SAN BENITO SUB</v>
          </cell>
          <cell r="F752" t="str">
            <v>MOSSLNDG</v>
          </cell>
          <cell r="G752" t="str">
            <v xml:space="preserve"> MOSS LANDING HQ</v>
          </cell>
          <cell r="H752" t="str">
            <v>DS1</v>
          </cell>
        </row>
        <row r="753">
          <cell r="D753" t="str">
            <v>ETS.10.12934</v>
          </cell>
          <cell r="E753" t="str">
            <v>SAN BERNARD SUB</v>
          </cell>
          <cell r="F753" t="str">
            <v>BKRSFLD</v>
          </cell>
          <cell r="G753" t="str">
            <v xml:space="preserve"> BAKERSFIELD HQ</v>
          </cell>
          <cell r="H753" t="str">
            <v>DS1</v>
          </cell>
        </row>
        <row r="754">
          <cell r="D754" t="str">
            <v>ETS.12.12935</v>
          </cell>
          <cell r="E754" t="str">
            <v>SAN BRUNO SUB</v>
          </cell>
          <cell r="F754" t="str">
            <v>MARTIN</v>
          </cell>
          <cell r="G754" t="str">
            <v xml:space="preserve"> MARTIN HQ</v>
          </cell>
          <cell r="H754" t="str">
            <v>DS1</v>
          </cell>
        </row>
        <row r="755">
          <cell r="D755" t="str">
            <v>ETS.16.12936</v>
          </cell>
          <cell r="E755" t="str">
            <v>SAN CARLOS SUB</v>
          </cell>
          <cell r="F755" t="str">
            <v>SNCARLOS</v>
          </cell>
          <cell r="G755" t="str">
            <v xml:space="preserve"> SAN CARLOS HQ</v>
          </cell>
          <cell r="H755" t="str">
            <v>DS1</v>
          </cell>
        </row>
        <row r="756">
          <cell r="D756" t="str">
            <v>ETS.12.10141</v>
          </cell>
          <cell r="E756" t="str">
            <v>SAN FRAN A (POTRERO PP) SUB</v>
          </cell>
          <cell r="F756" t="str">
            <v>MARTIN</v>
          </cell>
          <cell r="G756" t="str">
            <v xml:space="preserve"> MARTIN HQ</v>
          </cell>
          <cell r="H756" t="str">
            <v>DS1</v>
          </cell>
        </row>
        <row r="757">
          <cell r="D757" t="str">
            <v>ETS.12.12938</v>
          </cell>
          <cell r="E757" t="str">
            <v>SAN FRAN AIRPORT SUB</v>
          </cell>
          <cell r="F757" t="str">
            <v>MARTIN</v>
          </cell>
          <cell r="G757" t="str">
            <v xml:space="preserve"> MARTIN HQ</v>
          </cell>
          <cell r="H757" t="str">
            <v>DS1</v>
          </cell>
        </row>
        <row r="758">
          <cell r="D758" t="str">
            <v>ETS.12.12939</v>
          </cell>
          <cell r="E758" t="str">
            <v>SAN FRAN E SUB</v>
          </cell>
          <cell r="F758" t="str">
            <v>MARTIN</v>
          </cell>
          <cell r="G758" t="str">
            <v xml:space="preserve"> MARTIN HQ</v>
          </cell>
          <cell r="H758" t="str">
            <v>DS1</v>
          </cell>
        </row>
        <row r="759">
          <cell r="D759" t="str">
            <v>ETS.12.12653</v>
          </cell>
          <cell r="E759" t="str">
            <v>SAN FRAN F (MARINA) SUB</v>
          </cell>
          <cell r="F759" t="str">
            <v>MARTIN</v>
          </cell>
          <cell r="G759" t="str">
            <v xml:space="preserve"> MARTIN HQ</v>
          </cell>
          <cell r="H759" t="str">
            <v>DS1</v>
          </cell>
        </row>
        <row r="760">
          <cell r="D760" t="str">
            <v>ETS.12.12940</v>
          </cell>
          <cell r="E760" t="str">
            <v>SAN FRAN G SUB</v>
          </cell>
          <cell r="F760" t="str">
            <v>MARTIN</v>
          </cell>
          <cell r="G760" t="str">
            <v xml:space="preserve"> MARTIN HQ</v>
          </cell>
          <cell r="H760" t="str">
            <v>DS1</v>
          </cell>
        </row>
        <row r="761">
          <cell r="D761" t="str">
            <v>ETS.12.12941</v>
          </cell>
          <cell r="E761" t="str">
            <v>SAN FRAN H (MARTIN) SUB</v>
          </cell>
          <cell r="F761" t="str">
            <v>MARTIN</v>
          </cell>
          <cell r="G761" t="str">
            <v xml:space="preserve"> MARTIN HQ</v>
          </cell>
          <cell r="H761" t="str">
            <v>TS1</v>
          </cell>
        </row>
        <row r="762">
          <cell r="D762" t="str">
            <v>ETS.12.12943</v>
          </cell>
          <cell r="E762" t="str">
            <v>SAN FRAN J SUB</v>
          </cell>
          <cell r="F762" t="str">
            <v>MARTIN</v>
          </cell>
          <cell r="G762" t="str">
            <v xml:space="preserve"> MARTIN HQ</v>
          </cell>
          <cell r="H762" t="str">
            <v>DS1</v>
          </cell>
        </row>
        <row r="763">
          <cell r="D763" t="str">
            <v>ETS.12.12944</v>
          </cell>
          <cell r="E763" t="str">
            <v>SAN FRAN K SUB</v>
          </cell>
          <cell r="F763" t="str">
            <v>MARTIN</v>
          </cell>
          <cell r="G763" t="str">
            <v xml:space="preserve"> MARTIN HQ</v>
          </cell>
          <cell r="H763" t="str">
            <v>DS1</v>
          </cell>
        </row>
        <row r="764">
          <cell r="D764" t="str">
            <v>ETS.12.12945</v>
          </cell>
          <cell r="E764" t="str">
            <v>SAN FRAN L SUB</v>
          </cell>
          <cell r="F764" t="str">
            <v>MARTIN</v>
          </cell>
          <cell r="G764" t="str">
            <v xml:space="preserve"> MARTIN HQ</v>
          </cell>
          <cell r="H764" t="str">
            <v>DS1</v>
          </cell>
        </row>
        <row r="765">
          <cell r="D765" t="str">
            <v>ETS.12.12946</v>
          </cell>
          <cell r="E765" t="str">
            <v>SAN FRAN M SUB</v>
          </cell>
          <cell r="F765" t="str">
            <v>MARTIN</v>
          </cell>
          <cell r="G765" t="str">
            <v xml:space="preserve"> MARTIN HQ</v>
          </cell>
          <cell r="H765" t="str">
            <v>DS1</v>
          </cell>
        </row>
        <row r="766">
          <cell r="D766" t="str">
            <v>ETS.12.12947</v>
          </cell>
          <cell r="E766" t="str">
            <v>SAN FRAN N SUB</v>
          </cell>
          <cell r="F766" t="str">
            <v>MARTIN</v>
          </cell>
          <cell r="G766" t="str">
            <v xml:space="preserve"> MARTIN HQ</v>
          </cell>
          <cell r="H766" t="str">
            <v>DS1</v>
          </cell>
        </row>
        <row r="767">
          <cell r="D767" t="str">
            <v>ETS.12.12948</v>
          </cell>
          <cell r="E767" t="str">
            <v>SAN FRAN P(HUNTERS POINT) SUB</v>
          </cell>
          <cell r="F767" t="str">
            <v>MARTIN</v>
          </cell>
          <cell r="G767" t="str">
            <v xml:space="preserve"> MARTIN HQ</v>
          </cell>
          <cell r="H767" t="str">
            <v>DS1</v>
          </cell>
        </row>
        <row r="768">
          <cell r="D768" t="str">
            <v>ETS.12.16635</v>
          </cell>
          <cell r="E768" t="str">
            <v>SAN FRAN RAS SITE</v>
          </cell>
          <cell r="F768" t="str">
            <v>MARTIN</v>
          </cell>
          <cell r="G768" t="str">
            <v xml:space="preserve"> MARTIN HQ</v>
          </cell>
          <cell r="H768" t="str">
            <v>DS1</v>
          </cell>
        </row>
        <row r="769">
          <cell r="D769" t="str">
            <v>ETS.12.12068</v>
          </cell>
          <cell r="E769" t="str">
            <v>SAN FRAN W (BAYSHORE) SUB</v>
          </cell>
          <cell r="F769" t="str">
            <v>MARTIN</v>
          </cell>
          <cell r="G769" t="str">
            <v xml:space="preserve"> MARTIN HQ</v>
          </cell>
          <cell r="H769" t="str">
            <v>DS1</v>
          </cell>
        </row>
        <row r="770">
          <cell r="D770" t="str">
            <v>ETS.12.12949</v>
          </cell>
          <cell r="E770" t="str">
            <v>SAN FRAN X (MISSION) SUB</v>
          </cell>
          <cell r="F770" t="str">
            <v>MARTIN</v>
          </cell>
          <cell r="G770" t="str">
            <v xml:space="preserve"> MARTIN HQ</v>
          </cell>
          <cell r="H770" t="str">
            <v>DS1</v>
          </cell>
        </row>
        <row r="771">
          <cell r="D771" t="str">
            <v>ETS.12.12568</v>
          </cell>
          <cell r="E771" t="str">
            <v>SAN FRAN Y (LARKIN) SUB</v>
          </cell>
          <cell r="F771" t="str">
            <v>MARTIN</v>
          </cell>
          <cell r="G771" t="str">
            <v xml:space="preserve"> MARTIN HQ</v>
          </cell>
          <cell r="H771" t="str">
            <v>DS1</v>
          </cell>
        </row>
        <row r="772">
          <cell r="D772" t="str">
            <v>ETS.12.12951</v>
          </cell>
          <cell r="E772" t="str">
            <v>SAN FRAN Z (EMBARCADERO) SUB</v>
          </cell>
          <cell r="F772" t="str">
            <v>MARTIN</v>
          </cell>
          <cell r="G772" t="str">
            <v xml:space="preserve"> MARTIN HQ</v>
          </cell>
          <cell r="H772" t="str">
            <v>DS1</v>
          </cell>
        </row>
        <row r="773">
          <cell r="D773" t="str">
            <v>ETS.07.12953</v>
          </cell>
          <cell r="E773" t="str">
            <v>SAN JOAQUIN #2 PH</v>
          </cell>
          <cell r="F773" t="str">
            <v>FRESNO</v>
          </cell>
          <cell r="G773" t="str">
            <v xml:space="preserve"> FRESNO HQ</v>
          </cell>
          <cell r="H773" t="str">
            <v>TS1</v>
          </cell>
        </row>
        <row r="774">
          <cell r="D774" t="str">
            <v>ETS.07.12954</v>
          </cell>
          <cell r="E774" t="str">
            <v>SAN JOAQUIN #3 PH</v>
          </cell>
          <cell r="F774" t="str">
            <v>FRESNO</v>
          </cell>
          <cell r="G774" t="str">
            <v xml:space="preserve"> FRESNO HQ</v>
          </cell>
          <cell r="H774" t="str">
            <v>TS1</v>
          </cell>
        </row>
        <row r="775">
          <cell r="D775" t="str">
            <v>ETS.07.12955</v>
          </cell>
          <cell r="E775" t="str">
            <v>SAN JOAQUIN SUB</v>
          </cell>
          <cell r="F775" t="str">
            <v>FRESNO</v>
          </cell>
          <cell r="G775" t="str">
            <v xml:space="preserve"> FRESNO HQ</v>
          </cell>
          <cell r="H775" t="str">
            <v>DS1</v>
          </cell>
        </row>
        <row r="776">
          <cell r="D776" t="str">
            <v>ETS.03.12956</v>
          </cell>
          <cell r="E776" t="str">
            <v>SAN JOSE A SUB</v>
          </cell>
          <cell r="F776" t="str">
            <v>CUPRTINO</v>
          </cell>
          <cell r="G776" t="str">
            <v xml:space="preserve"> CUPERTINO HQ</v>
          </cell>
          <cell r="H776" t="str">
            <v>DS1</v>
          </cell>
        </row>
        <row r="777">
          <cell r="D777" t="str">
            <v>ETS.03.12957</v>
          </cell>
          <cell r="E777" t="str">
            <v>SAN JOSE B SUB</v>
          </cell>
          <cell r="F777" t="str">
            <v>CUPRTINO</v>
          </cell>
          <cell r="G777" t="str">
            <v xml:space="preserve"> CUPERTINO HQ</v>
          </cell>
          <cell r="H777" t="str">
            <v>DS1</v>
          </cell>
        </row>
        <row r="778">
          <cell r="D778" t="str">
            <v>ETS.15.13610</v>
          </cell>
          <cell r="E778" t="str">
            <v>SAN JUSTO SUB</v>
          </cell>
          <cell r="F778" t="str">
            <v>MOSSLNDG</v>
          </cell>
          <cell r="G778" t="str">
            <v xml:space="preserve"> MOSS LANDING HQ</v>
          </cell>
          <cell r="H778" t="str">
            <v>DS1</v>
          </cell>
        </row>
        <row r="779">
          <cell r="D779" t="str">
            <v>ETS.09.12959</v>
          </cell>
          <cell r="E779" t="str">
            <v>SAN LEANDRO U SUB</v>
          </cell>
          <cell r="F779" t="str">
            <v>HAYWARD</v>
          </cell>
          <cell r="G779" t="str">
            <v xml:space="preserve"> HAYWARD HQ</v>
          </cell>
          <cell r="H779" t="str">
            <v>DS1</v>
          </cell>
        </row>
        <row r="780">
          <cell r="D780" t="str">
            <v>ETS.09.13611</v>
          </cell>
          <cell r="E780" t="str">
            <v>SAN LORENZO SUB</v>
          </cell>
          <cell r="F780" t="str">
            <v>HAYWARD</v>
          </cell>
          <cell r="G780" t="str">
            <v xml:space="preserve"> HAYWARD HQ</v>
          </cell>
          <cell r="H780" t="str">
            <v>DS1</v>
          </cell>
        </row>
        <row r="781">
          <cell r="D781" t="str">
            <v>ETS.14.12961</v>
          </cell>
          <cell r="E781" t="str">
            <v>SAN LUIS #3 SUB</v>
          </cell>
          <cell r="F781" t="str">
            <v>MERCED</v>
          </cell>
          <cell r="G781" t="str">
            <v xml:space="preserve"> MERCED HQ</v>
          </cell>
          <cell r="H781" t="str">
            <v>DS1</v>
          </cell>
        </row>
        <row r="782">
          <cell r="D782" t="str">
            <v>ETS.14.12962</v>
          </cell>
          <cell r="E782" t="str">
            <v>SAN LUIS #5 SUB</v>
          </cell>
          <cell r="F782" t="str">
            <v>MERCED</v>
          </cell>
          <cell r="G782" t="str">
            <v xml:space="preserve"> MERCED HQ</v>
          </cell>
          <cell r="H782" t="str">
            <v>DS1</v>
          </cell>
        </row>
        <row r="783">
          <cell r="D783" t="str">
            <v>ETS.17.10189</v>
          </cell>
          <cell r="E783" t="str">
            <v>SAN LUIS OBISPO SUB</v>
          </cell>
          <cell r="F783" t="str">
            <v>PISMOBCH</v>
          </cell>
          <cell r="G783" t="str">
            <v xml:space="preserve"> PISMO BEACH HQ</v>
          </cell>
          <cell r="H783" t="str">
            <v>TS1</v>
          </cell>
        </row>
        <row r="784">
          <cell r="D784" t="str">
            <v>ETS.16.10157</v>
          </cell>
          <cell r="E784" t="str">
            <v>SAN MATEO SUB</v>
          </cell>
          <cell r="F784" t="str">
            <v>SNCARLOS</v>
          </cell>
          <cell r="G784" t="str">
            <v xml:space="preserve"> SAN CARLOS HQ</v>
          </cell>
          <cell r="H784" t="str">
            <v>TS1</v>
          </cell>
        </row>
        <row r="785">
          <cell r="D785" t="str">
            <v>ETS.17.12964</v>
          </cell>
          <cell r="E785" t="str">
            <v>SAN MIGUEL SUB</v>
          </cell>
          <cell r="F785" t="str">
            <v>PISMOBCH</v>
          </cell>
          <cell r="G785" t="str">
            <v xml:space="preserve"> PISMO BEACH HQ</v>
          </cell>
          <cell r="H785" t="str">
            <v>DS1</v>
          </cell>
        </row>
        <row r="786">
          <cell r="D786" t="str">
            <v>ETS.23.12965</v>
          </cell>
          <cell r="E786" t="str">
            <v>SAN PABLO SUB</v>
          </cell>
          <cell r="F786" t="str">
            <v>OAKPORT</v>
          </cell>
          <cell r="G786" t="str">
            <v xml:space="preserve"> OAKPORT HQ</v>
          </cell>
          <cell r="H786" t="str">
            <v>DS1</v>
          </cell>
        </row>
        <row r="787">
          <cell r="D787" t="str">
            <v>ETS.13.12966</v>
          </cell>
          <cell r="E787" t="str">
            <v>SAN RAFAEL SUB</v>
          </cell>
          <cell r="F787" t="str">
            <v>MCMAUDE</v>
          </cell>
          <cell r="G787" t="str">
            <v xml:space="preserve"> MCMAUDE HQ</v>
          </cell>
          <cell r="H787" t="str">
            <v>DS1</v>
          </cell>
        </row>
        <row r="788">
          <cell r="D788" t="str">
            <v>ETS.09.15498</v>
          </cell>
          <cell r="E788" t="str">
            <v>SAN RAMON RESEARCH CTR</v>
          </cell>
          <cell r="F788" t="str">
            <v>HAYWARD</v>
          </cell>
          <cell r="G788" t="str">
            <v xml:space="preserve"> HAYWARD HQ</v>
          </cell>
          <cell r="H788" t="str">
            <v>DS1</v>
          </cell>
        </row>
        <row r="789">
          <cell r="D789" t="str">
            <v>ETS.09.10165</v>
          </cell>
          <cell r="E789" t="str">
            <v>SAN RAMON SUB</v>
          </cell>
          <cell r="F789" t="str">
            <v>HAYWARD</v>
          </cell>
          <cell r="G789" t="str">
            <v xml:space="preserve"> HAYWARD HQ</v>
          </cell>
          <cell r="H789" t="str">
            <v>DS1</v>
          </cell>
        </row>
        <row r="790">
          <cell r="D790" t="str">
            <v>ETS.07.12968</v>
          </cell>
          <cell r="E790" t="str">
            <v>SAND CREEK SUB</v>
          </cell>
          <cell r="F790" t="str">
            <v>FRESNO</v>
          </cell>
          <cell r="G790" t="str">
            <v xml:space="preserve"> FRESNO HQ</v>
          </cell>
          <cell r="H790" t="str">
            <v>DS1</v>
          </cell>
        </row>
        <row r="791">
          <cell r="D791" t="str">
            <v>ETS.07.12970</v>
          </cell>
          <cell r="E791" t="str">
            <v>SANGER SUB</v>
          </cell>
          <cell r="F791" t="str">
            <v>FRESNO</v>
          </cell>
          <cell r="G791" t="str">
            <v xml:space="preserve"> FRESNO HQ</v>
          </cell>
          <cell r="H791" t="str">
            <v>TS1</v>
          </cell>
        </row>
        <row r="792">
          <cell r="D792" t="str">
            <v>ETS.15.16675</v>
          </cell>
          <cell r="E792" t="str">
            <v>SANTA CRUZ RAS SITE</v>
          </cell>
          <cell r="F792" t="str">
            <v>MOSSLNDG</v>
          </cell>
          <cell r="G792" t="str">
            <v xml:space="preserve"> MOSS LDG HQ</v>
          </cell>
          <cell r="H792" t="str">
            <v>TS1</v>
          </cell>
        </row>
        <row r="793">
          <cell r="D793" t="str">
            <v>ETS.17.12975</v>
          </cell>
          <cell r="E793" t="str">
            <v>SANTA MARIA SUB</v>
          </cell>
          <cell r="F793" t="str">
            <v>PISMOBCH</v>
          </cell>
          <cell r="G793" t="str">
            <v xml:space="preserve"> PISMO BEACH HQ</v>
          </cell>
          <cell r="H793" t="str">
            <v>DS1</v>
          </cell>
        </row>
        <row r="794">
          <cell r="D794" t="str">
            <v>ETS.14.12976</v>
          </cell>
          <cell r="E794" t="str">
            <v>SANTA NELLA SUB</v>
          </cell>
          <cell r="F794" t="str">
            <v>MERCED</v>
          </cell>
          <cell r="G794" t="str">
            <v xml:space="preserve"> MERCED HQ</v>
          </cell>
          <cell r="H794" t="str">
            <v>DS1</v>
          </cell>
        </row>
        <row r="795">
          <cell r="D795" t="str">
            <v>ETS.14.12977</v>
          </cell>
          <cell r="E795" t="str">
            <v>SANTA RITA SUB</v>
          </cell>
          <cell r="F795" t="str">
            <v>MERCED</v>
          </cell>
          <cell r="G795" t="str">
            <v xml:space="preserve"> MERCED HQ</v>
          </cell>
          <cell r="H795" t="str">
            <v>DS1</v>
          </cell>
        </row>
        <row r="796">
          <cell r="D796" t="str">
            <v>ETS.13.12978</v>
          </cell>
          <cell r="E796" t="str">
            <v>SANTA ROSA A SUB</v>
          </cell>
          <cell r="F796" t="str">
            <v>MCMAUDE</v>
          </cell>
          <cell r="G796" t="str">
            <v xml:space="preserve"> MCMAUDE HQ</v>
          </cell>
          <cell r="H796" t="str">
            <v>DS1</v>
          </cell>
        </row>
        <row r="797">
          <cell r="D797" t="str">
            <v>ETS.17.12979</v>
          </cell>
          <cell r="E797" t="str">
            <v>SANTA YNEZ SUB</v>
          </cell>
          <cell r="F797" t="str">
            <v>PISMOBCH</v>
          </cell>
          <cell r="G797" t="str">
            <v xml:space="preserve"> PISMO BEACH HQ</v>
          </cell>
          <cell r="H797" t="str">
            <v>DS1</v>
          </cell>
        </row>
        <row r="798">
          <cell r="D798" t="str">
            <v>ETS.17.12980</v>
          </cell>
          <cell r="E798" t="str">
            <v>SANTA YNEZ SW STA</v>
          </cell>
          <cell r="F798" t="str">
            <v>PISMOBCH</v>
          </cell>
          <cell r="G798" t="str">
            <v xml:space="preserve"> PISMO BEACH HQ</v>
          </cell>
          <cell r="H798" t="str">
            <v>TS1</v>
          </cell>
        </row>
        <row r="799">
          <cell r="D799" t="str">
            <v>ETS.22.13614</v>
          </cell>
          <cell r="E799" t="str">
            <v>SARANAP SUB</v>
          </cell>
          <cell r="F799" t="str">
            <v>CONCORD</v>
          </cell>
          <cell r="G799" t="str">
            <v xml:space="preserve"> CONCORD HQ</v>
          </cell>
          <cell r="H799" t="str">
            <v>DS1</v>
          </cell>
        </row>
        <row r="800">
          <cell r="D800" t="str">
            <v>ETS.03.10158</v>
          </cell>
          <cell r="E800" t="str">
            <v>SARATOGA SUB</v>
          </cell>
          <cell r="F800" t="str">
            <v>CUPRTINO</v>
          </cell>
          <cell r="G800" t="str">
            <v xml:space="preserve"> CUPERTINO HQ</v>
          </cell>
          <cell r="H800" t="str">
            <v>DS1</v>
          </cell>
        </row>
        <row r="801">
          <cell r="D801" t="str">
            <v>ETS.13.12984</v>
          </cell>
          <cell r="E801" t="str">
            <v>SAUSALITO SUB</v>
          </cell>
          <cell r="F801" t="str">
            <v>MCMAUDE</v>
          </cell>
          <cell r="G801" t="str">
            <v xml:space="preserve"> MCMAUDE HQ</v>
          </cell>
          <cell r="H801" t="str">
            <v>DS1</v>
          </cell>
        </row>
        <row r="802">
          <cell r="D802" t="str">
            <v>ETS.08.12985</v>
          </cell>
          <cell r="E802" t="str">
            <v>SCHINDLER SUB</v>
          </cell>
          <cell r="F802" t="str">
            <v>GATES</v>
          </cell>
          <cell r="G802" t="str">
            <v xml:space="preserve"> GATES HQ</v>
          </cell>
          <cell r="H802" t="str">
            <v>TS1</v>
          </cell>
        </row>
        <row r="803">
          <cell r="D803" t="str">
            <v>ETS.26.16450</v>
          </cell>
          <cell r="E803" t="str">
            <v>SCHULTE SW STA</v>
          </cell>
          <cell r="F803" t="str">
            <v>TESLA</v>
          </cell>
          <cell r="G803" t="str">
            <v xml:space="preserve"> TESLA HQ</v>
          </cell>
          <cell r="H803" t="str">
            <v>TS1</v>
          </cell>
        </row>
        <row r="804">
          <cell r="D804" t="str">
            <v>ETS.15.13907</v>
          </cell>
          <cell r="E804" t="str">
            <v>SEACLIFF SUB</v>
          </cell>
          <cell r="F804" t="str">
            <v>MOSSLNDG</v>
          </cell>
          <cell r="G804" t="str">
            <v xml:space="preserve"> MOSS LANDING HQ</v>
          </cell>
          <cell r="H804" t="str">
            <v>DS1</v>
          </cell>
        </row>
        <row r="805">
          <cell r="D805" t="str">
            <v>ETS.10.12988</v>
          </cell>
          <cell r="E805" t="str">
            <v>SEMITROPIC SUB</v>
          </cell>
          <cell r="F805" t="str">
            <v>BKRSFLD</v>
          </cell>
          <cell r="G805" t="str">
            <v xml:space="preserve"> BAKERSFIELD HQ</v>
          </cell>
          <cell r="H805" t="str">
            <v>TS1</v>
          </cell>
        </row>
        <row r="806">
          <cell r="D806" t="str">
            <v>ETS.12.12992</v>
          </cell>
          <cell r="E806" t="str">
            <v>SERRAMONTE SUB</v>
          </cell>
          <cell r="F806" t="str">
            <v>MARTIN</v>
          </cell>
          <cell r="G806" t="str">
            <v xml:space="preserve"> MARTIN HQ</v>
          </cell>
          <cell r="H806" t="str">
            <v>DS1</v>
          </cell>
        </row>
        <row r="807">
          <cell r="D807" t="str">
            <v>ETS.04.13618</v>
          </cell>
          <cell r="E807" t="str">
            <v>SHADY GLEN SUB</v>
          </cell>
          <cell r="F807" t="str">
            <v>DELMAR</v>
          </cell>
          <cell r="G807" t="str">
            <v xml:space="preserve"> DEL MAR HQ</v>
          </cell>
          <cell r="H807" t="str">
            <v>DS1</v>
          </cell>
        </row>
        <row r="808">
          <cell r="D808" t="str">
            <v>ETS.10.12994</v>
          </cell>
          <cell r="E808" t="str">
            <v>SHAFTER SUB</v>
          </cell>
          <cell r="F808" t="str">
            <v>BKRSFLD</v>
          </cell>
          <cell r="G808" t="str">
            <v xml:space="preserve"> BAKERSFIELD HQ</v>
          </cell>
          <cell r="H808" t="str">
            <v>DS1</v>
          </cell>
        </row>
        <row r="809">
          <cell r="D809" t="str">
            <v>ETS.14.13751</v>
          </cell>
          <cell r="E809" t="str">
            <v>SHARON SUB</v>
          </cell>
          <cell r="F809" t="str">
            <v>MERCED</v>
          </cell>
          <cell r="G809" t="str">
            <v xml:space="preserve"> MERCED HQ</v>
          </cell>
          <cell r="H809" t="str">
            <v>DS1</v>
          </cell>
        </row>
        <row r="810">
          <cell r="D810" t="str">
            <v>ETS.07.16640</v>
          </cell>
          <cell r="E810" t="str">
            <v>SHEPHERD SUB</v>
          </cell>
          <cell r="F810" t="str">
            <v>FRESNO</v>
          </cell>
          <cell r="G810" t="str">
            <v xml:space="preserve"> FRESNO HQ</v>
          </cell>
          <cell r="H810" t="str">
            <v>DS1</v>
          </cell>
        </row>
        <row r="811">
          <cell r="D811" t="str">
            <v>ETS.04.12999</v>
          </cell>
          <cell r="E811" t="str">
            <v>SHINGLE SPRINGS SUB</v>
          </cell>
          <cell r="F811" t="str">
            <v>DELMAR</v>
          </cell>
          <cell r="G811" t="str">
            <v xml:space="preserve"> DEL MAR HQ</v>
          </cell>
          <cell r="H811" t="str">
            <v>DS1</v>
          </cell>
        </row>
        <row r="812">
          <cell r="D812" t="str">
            <v>ETS.16.13001</v>
          </cell>
          <cell r="E812" t="str">
            <v>SHREDDER SUB</v>
          </cell>
          <cell r="F812" t="str">
            <v>SNCARLOS</v>
          </cell>
          <cell r="G812" t="str">
            <v xml:space="preserve"> SAN CARLOS HQ</v>
          </cell>
          <cell r="H812" t="str">
            <v>DS1</v>
          </cell>
        </row>
        <row r="813">
          <cell r="D813" t="str">
            <v>ETS.12.13004</v>
          </cell>
          <cell r="E813" t="str">
            <v>SILVER AVE SUB</v>
          </cell>
          <cell r="F813" t="str">
            <v>MARTIN</v>
          </cell>
          <cell r="G813" t="str">
            <v xml:space="preserve"> MARTIN HQ</v>
          </cell>
          <cell r="H813" t="str">
            <v>DS1</v>
          </cell>
        </row>
        <row r="814">
          <cell r="D814" t="str">
            <v>ETS.13.13005</v>
          </cell>
          <cell r="E814" t="str">
            <v>SILVERADO SUB</v>
          </cell>
          <cell r="F814" t="str">
            <v>MCMAUDE</v>
          </cell>
          <cell r="G814" t="str">
            <v xml:space="preserve"> MCMAUDE HQ</v>
          </cell>
          <cell r="H814" t="str">
            <v>DS1</v>
          </cell>
        </row>
        <row r="815">
          <cell r="D815" t="str">
            <v>ETS.17.13008</v>
          </cell>
          <cell r="E815" t="str">
            <v>SISQUOC SUB</v>
          </cell>
          <cell r="F815" t="str">
            <v>PISMOBCH</v>
          </cell>
          <cell r="G815" t="str">
            <v xml:space="preserve"> PISMO BEACH HQ</v>
          </cell>
          <cell r="H815" t="str">
            <v>TS1</v>
          </cell>
        </row>
        <row r="816">
          <cell r="D816" t="str">
            <v>ETS.12.13009</v>
          </cell>
          <cell r="E816" t="str">
            <v>SIXTH AVE SUB</v>
          </cell>
          <cell r="F816" t="str">
            <v>MARTIN</v>
          </cell>
          <cell r="G816" t="str">
            <v xml:space="preserve"> MARTIN HQ</v>
          </cell>
          <cell r="H816" t="str">
            <v>DS1</v>
          </cell>
        </row>
        <row r="817">
          <cell r="D817" t="str">
            <v>ETS.13.13010</v>
          </cell>
          <cell r="E817" t="str">
            <v>SKAGGS ISLAND SUB</v>
          </cell>
          <cell r="F817" t="str">
            <v>MCMAUDE</v>
          </cell>
          <cell r="G817" t="str">
            <v xml:space="preserve"> MCMAUDE HQ</v>
          </cell>
          <cell r="H817" t="str">
            <v>DS1</v>
          </cell>
        </row>
        <row r="818">
          <cell r="D818" t="str">
            <v>ETS.19.13016</v>
          </cell>
          <cell r="E818" t="str">
            <v>SMARTVILLE SUB</v>
          </cell>
          <cell r="F818" t="str">
            <v>TABLEMTN</v>
          </cell>
          <cell r="G818" t="str">
            <v xml:space="preserve"> TABLE MOUNTAIN HQ</v>
          </cell>
          <cell r="H818" t="str">
            <v>TS1</v>
          </cell>
        </row>
        <row r="819">
          <cell r="D819" t="str">
            <v>ETS.10.13020</v>
          </cell>
          <cell r="E819" t="str">
            <v>SMYRNA SUB</v>
          </cell>
          <cell r="F819" t="str">
            <v>BKRSFLD</v>
          </cell>
          <cell r="G819" t="str">
            <v xml:space="preserve"> BAKERSFIELD HQ</v>
          </cell>
          <cell r="H819" t="str">
            <v>DS1</v>
          </cell>
        </row>
        <row r="820">
          <cell r="D820" t="str">
            <v>ETS.12.13021</v>
          </cell>
          <cell r="E820" t="str">
            <v>SNEATH LANE SUB</v>
          </cell>
          <cell r="F820" t="str">
            <v>MARTIN</v>
          </cell>
          <cell r="G820" t="str">
            <v xml:space="preserve"> MARTIN HQ</v>
          </cell>
          <cell r="H820" t="str">
            <v>DS1</v>
          </cell>
        </row>
        <row r="821">
          <cell r="D821" t="str">
            <v>ETS.22.10162</v>
          </cell>
          <cell r="E821" t="str">
            <v>SOBRANTE SUB</v>
          </cell>
          <cell r="F821" t="str">
            <v>CONCORD</v>
          </cell>
          <cell r="G821" t="str">
            <v xml:space="preserve"> CONCORD HQ</v>
          </cell>
          <cell r="H821" t="str">
            <v>TS1</v>
          </cell>
        </row>
        <row r="822">
          <cell r="D822" t="str">
            <v>ETS.23.13814</v>
          </cell>
          <cell r="E822" t="str">
            <v>SOLANO SUB</v>
          </cell>
          <cell r="F822" t="str">
            <v>OAKPORT</v>
          </cell>
          <cell r="G822" t="str">
            <v xml:space="preserve"> OAKPORT HQ</v>
          </cell>
          <cell r="H822" t="str">
            <v>DS1</v>
          </cell>
        </row>
        <row r="823">
          <cell r="D823" t="str">
            <v>ETS.10.16725</v>
          </cell>
          <cell r="E823" t="str">
            <v>SOLAR SW STA</v>
          </cell>
          <cell r="F823" t="str">
            <v>BKRSFLD</v>
          </cell>
          <cell r="G823" t="str">
            <v xml:space="preserve"> BAKERSFIELD HQ</v>
          </cell>
          <cell r="H823" t="str">
            <v>TS1</v>
          </cell>
        </row>
        <row r="824">
          <cell r="D824" t="str">
            <v>ETS.15.13023</v>
          </cell>
          <cell r="E824" t="str">
            <v>SOLEDAD SUB</v>
          </cell>
          <cell r="F824" t="str">
            <v>MOSSLNDG</v>
          </cell>
          <cell r="G824" t="str">
            <v xml:space="preserve"> MOSS LANDING HQ</v>
          </cell>
          <cell r="H824" t="str">
            <v>TS1</v>
          </cell>
        </row>
        <row r="825">
          <cell r="D825" t="str">
            <v>ETS.13.13024</v>
          </cell>
          <cell r="E825" t="str">
            <v>SONOMA A SUB</v>
          </cell>
          <cell r="F825" t="str">
            <v>MCMAUDE</v>
          </cell>
          <cell r="G825" t="str">
            <v xml:space="preserve"> MCMAUDE HQ</v>
          </cell>
          <cell r="H825" t="str">
            <v>DS1</v>
          </cell>
        </row>
        <row r="826">
          <cell r="D826" t="str">
            <v>ETS.15.13915</v>
          </cell>
          <cell r="E826" t="str">
            <v>SOQUEL SUB</v>
          </cell>
          <cell r="F826" t="str">
            <v>MOSSLNDG</v>
          </cell>
          <cell r="G826" t="str">
            <v xml:space="preserve"> MOSS LANDING HQ</v>
          </cell>
          <cell r="H826" t="str">
            <v>DS1</v>
          </cell>
        </row>
        <row r="827">
          <cell r="D827" t="str">
            <v>ETS.09.13620</v>
          </cell>
          <cell r="E827" t="str">
            <v>SOTO SUB</v>
          </cell>
          <cell r="F827" t="str">
            <v>HAYWARD</v>
          </cell>
          <cell r="G827" t="str">
            <v xml:space="preserve"> HAYWARD HQ</v>
          </cell>
          <cell r="H827" t="str">
            <v>DS1</v>
          </cell>
        </row>
        <row r="828">
          <cell r="D828" t="str">
            <v>ETS.02.13028</v>
          </cell>
          <cell r="E828" t="str">
            <v>SOUTH PH</v>
          </cell>
          <cell r="F828" t="str">
            <v>COTTONWD</v>
          </cell>
          <cell r="G828" t="str">
            <v xml:space="preserve"> COTTONWOOD HQ</v>
          </cell>
          <cell r="H828" t="str">
            <v>NA</v>
          </cell>
        </row>
        <row r="829">
          <cell r="D829" t="str">
            <v>ETS.19.13621</v>
          </cell>
          <cell r="E829" t="str">
            <v>SPANISH CREEK SUB</v>
          </cell>
          <cell r="F829" t="str">
            <v>TABLEMTN</v>
          </cell>
          <cell r="G829" t="str">
            <v xml:space="preserve"> TABLE MOUNTAIN HQ</v>
          </cell>
          <cell r="H829" t="str">
            <v>DS1</v>
          </cell>
        </row>
        <row r="830">
          <cell r="D830" t="str">
            <v>ETS.04.13030</v>
          </cell>
          <cell r="E830" t="str">
            <v>SPAULDING #1 PH</v>
          </cell>
          <cell r="F830" t="str">
            <v>DELMAR</v>
          </cell>
          <cell r="G830" t="str">
            <v xml:space="preserve"> DEL MAR HQ</v>
          </cell>
          <cell r="H830" t="str">
            <v>TS1</v>
          </cell>
        </row>
        <row r="831">
          <cell r="D831" t="str">
            <v>ETS.04.16805</v>
          </cell>
          <cell r="E831" t="str">
            <v>SPAULDING #3 PH</v>
          </cell>
          <cell r="F831" t="str">
            <v>DELMAR</v>
          </cell>
          <cell r="G831" t="str">
            <v xml:space="preserve"> DEL MAR HQ</v>
          </cell>
          <cell r="H831" t="str">
            <v>TT1</v>
          </cell>
          <cell r="I831" t="str">
            <v>TT1 - Is this a misspelling of TS1?</v>
          </cell>
        </row>
        <row r="832">
          <cell r="D832" t="str">
            <v>ETS.15.13622</v>
          </cell>
          <cell r="E832" t="str">
            <v>SPENCE SUB</v>
          </cell>
          <cell r="F832" t="str">
            <v>MOSSLNDG</v>
          </cell>
          <cell r="G832" t="str">
            <v xml:space="preserve"> MOSS LANDING HQ</v>
          </cell>
          <cell r="H832" t="str">
            <v>DS1</v>
          </cell>
          <cell r="I832" t="str">
            <v>TT1 - Is this a misspelling of TS1?</v>
          </cell>
        </row>
        <row r="833">
          <cell r="D833" t="str">
            <v>ETS.14.10163</v>
          </cell>
          <cell r="E833" t="str">
            <v>SPRING GAP PH</v>
          </cell>
          <cell r="F833" t="str">
            <v>MERCED</v>
          </cell>
          <cell r="G833" t="str">
            <v xml:space="preserve"> MERCED HQ</v>
          </cell>
          <cell r="H833" t="str">
            <v>DS1</v>
          </cell>
        </row>
        <row r="834">
          <cell r="D834" t="str">
            <v>ETS.16.13908</v>
          </cell>
          <cell r="E834" t="str">
            <v>SRI SUB</v>
          </cell>
          <cell r="F834" t="str">
            <v>SNCARLOS</v>
          </cell>
          <cell r="G834" t="str">
            <v xml:space="preserve"> SAN CARLOS HQ</v>
          </cell>
          <cell r="H834" t="str">
            <v>DS1</v>
          </cell>
        </row>
        <row r="835">
          <cell r="D835" t="str">
            <v>ETS.13.13046</v>
          </cell>
          <cell r="E835" t="str">
            <v>STAFFORD SUB</v>
          </cell>
          <cell r="F835" t="str">
            <v>MCMAUDE</v>
          </cell>
          <cell r="G835" t="str">
            <v xml:space="preserve"> MCMAUDE HQ</v>
          </cell>
          <cell r="H835" t="str">
            <v>DS1</v>
          </cell>
        </row>
        <row r="836">
          <cell r="D836" t="str">
            <v>ETS.18.10167</v>
          </cell>
          <cell r="E836" t="str">
            <v>STAGG SUB</v>
          </cell>
          <cell r="F836" t="str">
            <v>STOCKTON</v>
          </cell>
          <cell r="G836" t="str">
            <v xml:space="preserve"> STOCKTON HQ</v>
          </cell>
          <cell r="H836" t="str">
            <v>TS1</v>
          </cell>
        </row>
        <row r="837">
          <cell r="D837" t="str">
            <v>ETS.18.13055</v>
          </cell>
          <cell r="E837" t="str">
            <v>STANISLAUS PH</v>
          </cell>
          <cell r="F837" t="str">
            <v>STOCKTON</v>
          </cell>
          <cell r="G837" t="str">
            <v xml:space="preserve"> STOCKTON HQ</v>
          </cell>
          <cell r="H837" t="str">
            <v>TS1</v>
          </cell>
        </row>
        <row r="838">
          <cell r="D838" t="str">
            <v>ETS.12.16261</v>
          </cell>
          <cell r="E838" t="str">
            <v>STATION MA SUB</v>
          </cell>
          <cell r="F838" t="str">
            <v>MARTIN</v>
          </cell>
          <cell r="G838" t="str">
            <v xml:space="preserve"> MARTIN HQ</v>
          </cell>
          <cell r="H838" t="str">
            <v>NA</v>
          </cell>
        </row>
        <row r="839">
          <cell r="D839" t="str">
            <v>ETS.22.13057</v>
          </cell>
          <cell r="E839" t="str">
            <v>STAUFFER SUB</v>
          </cell>
          <cell r="F839" t="str">
            <v>CONCORD</v>
          </cell>
          <cell r="G839" t="str">
            <v xml:space="preserve"> CONCORD HQ</v>
          </cell>
          <cell r="H839" t="str">
            <v>DS1</v>
          </cell>
        </row>
        <row r="840">
          <cell r="D840" t="str">
            <v>ETS.03.13058</v>
          </cell>
          <cell r="E840" t="str">
            <v>STELLING SUB</v>
          </cell>
          <cell r="F840" t="str">
            <v>CUPRTINO</v>
          </cell>
          <cell r="G840" t="str">
            <v xml:space="preserve"> CUPERTINO HQ</v>
          </cell>
          <cell r="H840" t="str">
            <v>DS1</v>
          </cell>
        </row>
        <row r="841">
          <cell r="D841" t="str">
            <v>ETS.02.13059</v>
          </cell>
          <cell r="E841" t="str">
            <v>STILLWATER SUB</v>
          </cell>
          <cell r="F841" t="str">
            <v>COTTONWD</v>
          </cell>
          <cell r="G841" t="str">
            <v xml:space="preserve"> COTTONWOOD HQ</v>
          </cell>
          <cell r="H841" t="str">
            <v>DS1</v>
          </cell>
        </row>
        <row r="842">
          <cell r="D842" t="str">
            <v>ETS.10.13061</v>
          </cell>
          <cell r="E842" t="str">
            <v>STOCKDALE SUB</v>
          </cell>
          <cell r="F842" t="str">
            <v>BKRSFLD</v>
          </cell>
          <cell r="G842" t="str">
            <v xml:space="preserve"> BAKERSFIELD HQ</v>
          </cell>
          <cell r="H842" t="str">
            <v>DS1</v>
          </cell>
        </row>
        <row r="843">
          <cell r="D843" t="str">
            <v>ETS.18.13062</v>
          </cell>
          <cell r="E843" t="str">
            <v>STOCKTON A SUB</v>
          </cell>
          <cell r="F843" t="str">
            <v>STOCKTON</v>
          </cell>
          <cell r="G843" t="str">
            <v xml:space="preserve"> STOCKTON HQ</v>
          </cell>
          <cell r="H843" t="str">
            <v>DS1</v>
          </cell>
        </row>
        <row r="844">
          <cell r="D844" t="str">
            <v>ETS.18.13063</v>
          </cell>
          <cell r="E844" t="str">
            <v>STOCKTON ACRES SUB</v>
          </cell>
          <cell r="F844" t="str">
            <v>STOCKTON</v>
          </cell>
          <cell r="G844" t="str">
            <v xml:space="preserve"> STOCKTON HQ</v>
          </cell>
          <cell r="H844" t="str">
            <v>DS1</v>
          </cell>
        </row>
        <row r="845">
          <cell r="D845" t="str">
            <v>ETS.07.13067</v>
          </cell>
          <cell r="E845" t="str">
            <v>STONE CORRAL SUB</v>
          </cell>
          <cell r="F845" t="str">
            <v>FRESNO</v>
          </cell>
          <cell r="G845" t="str">
            <v xml:space="preserve"> FRESNO HQ</v>
          </cell>
          <cell r="H845" t="str">
            <v>DS1</v>
          </cell>
        </row>
        <row r="846">
          <cell r="D846" t="str">
            <v>ETS.03.13066</v>
          </cell>
          <cell r="E846" t="str">
            <v>STONE SUB</v>
          </cell>
          <cell r="F846" t="str">
            <v>CUPRTINO</v>
          </cell>
          <cell r="G846" t="str">
            <v xml:space="preserve"> CUPERTINO HQ</v>
          </cell>
          <cell r="H846" t="str">
            <v>DS1</v>
          </cell>
        </row>
        <row r="847">
          <cell r="D847" t="str">
            <v>ETS.14.10168</v>
          </cell>
          <cell r="E847" t="str">
            <v>STOREY SUB</v>
          </cell>
          <cell r="F847" t="str">
            <v>MERCED</v>
          </cell>
          <cell r="G847" t="str">
            <v xml:space="preserve"> MERCED HQ</v>
          </cell>
          <cell r="H847" t="str">
            <v>DS1</v>
          </cell>
        </row>
        <row r="848">
          <cell r="D848" t="str">
            <v>ETS.08.13069</v>
          </cell>
          <cell r="E848" t="str">
            <v>STROUD SUB</v>
          </cell>
          <cell r="F848" t="str">
            <v>GATES</v>
          </cell>
          <cell r="G848" t="str">
            <v xml:space="preserve"> GATES HQ</v>
          </cell>
          <cell r="H848" t="str">
            <v>DS1</v>
          </cell>
        </row>
        <row r="849">
          <cell r="D849" t="str">
            <v>ETS.08.13070</v>
          </cell>
          <cell r="E849" t="str">
            <v>STROUD SW STA</v>
          </cell>
          <cell r="F849" t="str">
            <v>GATES</v>
          </cell>
          <cell r="G849" t="str">
            <v xml:space="preserve"> GATES HQ</v>
          </cell>
          <cell r="H849" t="str">
            <v>TS1</v>
          </cell>
        </row>
        <row r="850">
          <cell r="D850" t="str">
            <v>ETS.23.13628</v>
          </cell>
          <cell r="E850" t="str">
            <v>STUART SUB</v>
          </cell>
          <cell r="F850" t="str">
            <v>OAKPORT</v>
          </cell>
          <cell r="G850" t="str">
            <v xml:space="preserve"> OAKPORT HQ</v>
          </cell>
          <cell r="H850" t="str">
            <v>DS1</v>
          </cell>
        </row>
        <row r="851">
          <cell r="D851" t="str">
            <v>ETS.21.13071</v>
          </cell>
          <cell r="E851" t="str">
            <v>SUISUN SUB</v>
          </cell>
          <cell r="F851" t="str">
            <v>VACADXON</v>
          </cell>
          <cell r="G851" t="str">
            <v xml:space="preserve"> VACA DIXON HQ</v>
          </cell>
          <cell r="H851" t="str">
            <v>DS1</v>
          </cell>
        </row>
        <row r="852">
          <cell r="D852" t="str">
            <v>ETS.12.13073</v>
          </cell>
          <cell r="E852" t="str">
            <v>SULLIVAN SUB</v>
          </cell>
          <cell r="F852" t="str">
            <v>MARTIN</v>
          </cell>
          <cell r="G852" t="str">
            <v xml:space="preserve"> MARTIN HQ</v>
          </cell>
          <cell r="H852" t="str">
            <v>DS1</v>
          </cell>
        </row>
        <row r="853">
          <cell r="D853" t="str">
            <v>ETS.04.13075</v>
          </cell>
          <cell r="E853" t="str">
            <v>SUMMIT SUB</v>
          </cell>
          <cell r="F853" t="str">
            <v>DELMAR</v>
          </cell>
          <cell r="G853" t="str">
            <v xml:space="preserve"> DEL MAR HQ</v>
          </cell>
          <cell r="H853" t="str">
            <v>DS1</v>
          </cell>
        </row>
        <row r="854">
          <cell r="D854" t="str">
            <v>ETS.09.13077</v>
          </cell>
          <cell r="E854" t="str">
            <v>SUNOL SUB</v>
          </cell>
          <cell r="F854" t="str">
            <v>HAYWARD</v>
          </cell>
          <cell r="G854" t="str">
            <v xml:space="preserve"> HAYWARD HQ</v>
          </cell>
          <cell r="H854" t="str">
            <v>DS1</v>
          </cell>
        </row>
        <row r="855">
          <cell r="D855" t="str">
            <v>ETS.18.16791</v>
          </cell>
          <cell r="E855" t="str">
            <v>SUTTER HOME SW STA</v>
          </cell>
          <cell r="F855" t="str">
            <v>STOCKTON</v>
          </cell>
          <cell r="G855" t="str">
            <v xml:space="preserve"> STOCKTON HQ</v>
          </cell>
          <cell r="H855" t="str">
            <v>TS1</v>
          </cell>
        </row>
        <row r="856">
          <cell r="D856" t="str">
            <v>ETS.03.13081</v>
          </cell>
          <cell r="E856" t="str">
            <v>SWIFT SUB</v>
          </cell>
          <cell r="F856" t="str">
            <v>CUPRTINO</v>
          </cell>
          <cell r="G856" t="str">
            <v xml:space="preserve"> CUPERTINO HQ</v>
          </cell>
          <cell r="H856" t="str">
            <v>DS1</v>
          </cell>
        </row>
        <row r="857">
          <cell r="D857" t="str">
            <v>ETS.19.13082</v>
          </cell>
          <cell r="E857" t="str">
            <v>SYCAMORE CREEK SUB</v>
          </cell>
          <cell r="F857" t="str">
            <v>TABLEMTN</v>
          </cell>
          <cell r="G857" t="str">
            <v xml:space="preserve"> TABLE MOUNTAIN HQ</v>
          </cell>
          <cell r="H857" t="str">
            <v>DS1</v>
          </cell>
        </row>
        <row r="858">
          <cell r="D858" t="str">
            <v>ETS.19.10173</v>
          </cell>
          <cell r="E858" t="str">
            <v>TABLE MTN SUB</v>
          </cell>
          <cell r="F858" t="str">
            <v>TABLEMTN</v>
          </cell>
          <cell r="G858" t="str">
            <v xml:space="preserve"> TABLE MOUNTAIN HQ</v>
          </cell>
          <cell r="H858" t="str">
            <v>TS1</v>
          </cell>
        </row>
        <row r="859">
          <cell r="D859" t="str">
            <v>ETS.10.13088</v>
          </cell>
          <cell r="E859" t="str">
            <v>TAFT SUB</v>
          </cell>
          <cell r="F859" t="str">
            <v>BKRSFLD</v>
          </cell>
          <cell r="G859" t="str">
            <v xml:space="preserve"> BAKERSFIELD HQ</v>
          </cell>
          <cell r="H859" t="str">
            <v>TS1</v>
          </cell>
        </row>
        <row r="860">
          <cell r="D860" t="str">
            <v>ETS.04.13093</v>
          </cell>
          <cell r="E860" t="str">
            <v>TAMARACK SUB</v>
          </cell>
          <cell r="F860" t="str">
            <v>DELMAR</v>
          </cell>
          <cell r="G860" t="str">
            <v xml:space="preserve"> DEL MAR HQ</v>
          </cell>
          <cell r="H860" t="str">
            <v>DS1</v>
          </cell>
        </row>
        <row r="861">
          <cell r="D861" t="str">
            <v>ETS.14.13629</v>
          </cell>
          <cell r="E861" t="str">
            <v>TAR FLAT SUB</v>
          </cell>
          <cell r="F861" t="str">
            <v>MERCED</v>
          </cell>
          <cell r="G861" t="str">
            <v xml:space="preserve"> MERCED HQ</v>
          </cell>
          <cell r="H861" t="str">
            <v>DS1</v>
          </cell>
        </row>
        <row r="862">
          <cell r="D862" t="str">
            <v>ETS.12.13094</v>
          </cell>
          <cell r="E862" t="str">
            <v>TARAVAL SUB</v>
          </cell>
          <cell r="F862" t="str">
            <v>MARTIN</v>
          </cell>
          <cell r="G862" t="str">
            <v xml:space="preserve"> MARTIN HQ</v>
          </cell>
          <cell r="H862" t="str">
            <v>DS1</v>
          </cell>
        </row>
        <row r="863">
          <cell r="D863" t="str">
            <v>ETS.09.10169</v>
          </cell>
          <cell r="E863" t="str">
            <v>TASSAJARA SUB</v>
          </cell>
          <cell r="F863" t="str">
            <v>HAYWARD</v>
          </cell>
          <cell r="G863" t="str">
            <v xml:space="preserve"> HAYWARD HQ</v>
          </cell>
          <cell r="H863" t="str">
            <v>DS1</v>
          </cell>
        </row>
        <row r="864">
          <cell r="D864" t="str">
            <v>ETS.10.13096</v>
          </cell>
          <cell r="E864" t="str">
            <v>TECUYA SUB</v>
          </cell>
          <cell r="F864" t="str">
            <v>BKRSFLD</v>
          </cell>
          <cell r="G864" t="str">
            <v xml:space="preserve"> BAKERSFIELD HQ</v>
          </cell>
          <cell r="H864" t="str">
            <v>DS1</v>
          </cell>
        </row>
        <row r="865">
          <cell r="D865" t="str">
            <v>ETS.10.13097</v>
          </cell>
          <cell r="E865" t="str">
            <v>TEJON SUB</v>
          </cell>
          <cell r="F865" t="str">
            <v>BKRSFLD</v>
          </cell>
          <cell r="G865" t="str">
            <v xml:space="preserve"> BAKERSFIELD HQ</v>
          </cell>
          <cell r="H865" t="str">
            <v>DS1</v>
          </cell>
        </row>
        <row r="866">
          <cell r="D866" t="str">
            <v>ETS.10.13098</v>
          </cell>
          <cell r="E866" t="str">
            <v>TEMBLOR SUB</v>
          </cell>
          <cell r="F866" t="str">
            <v>BKRSFLD</v>
          </cell>
          <cell r="G866" t="str">
            <v xml:space="preserve"> BAKERSFIELD HQ</v>
          </cell>
          <cell r="H866" t="str">
            <v>TS1</v>
          </cell>
        </row>
        <row r="867">
          <cell r="D867" t="str">
            <v>ETS.17.13099</v>
          </cell>
          <cell r="E867" t="str">
            <v>TEMPLETON SUB</v>
          </cell>
          <cell r="F867" t="str">
            <v>PISMOBCH</v>
          </cell>
          <cell r="G867" t="str">
            <v xml:space="preserve"> PISMO BEACH HQ</v>
          </cell>
          <cell r="H867" t="str">
            <v>TS1</v>
          </cell>
        </row>
        <row r="868">
          <cell r="D868" t="str">
            <v>ETS.18.13101</v>
          </cell>
          <cell r="E868" t="str">
            <v>TERMINOUS SUB</v>
          </cell>
          <cell r="F868" t="str">
            <v>STOCKTON</v>
          </cell>
          <cell r="G868" t="str">
            <v xml:space="preserve"> STOCKTON HQ</v>
          </cell>
          <cell r="H868" t="str">
            <v>DS1</v>
          </cell>
        </row>
        <row r="869">
          <cell r="D869" t="str">
            <v>ETS.09.13913</v>
          </cell>
          <cell r="E869" t="str">
            <v>TES SAN RAMON</v>
          </cell>
          <cell r="F869" t="str">
            <v>HAYWARD</v>
          </cell>
          <cell r="G869" t="str">
            <v xml:space="preserve"> HAYWARD HQ</v>
          </cell>
          <cell r="H869" t="str">
            <v>DS1</v>
          </cell>
        </row>
        <row r="870">
          <cell r="D870" t="str">
            <v>ETS.26.16740</v>
          </cell>
          <cell r="E870" t="str">
            <v>TESLA MOBILE STORAGE</v>
          </cell>
          <cell r="F870" t="str">
            <v>TESLA</v>
          </cell>
          <cell r="G870" t="str">
            <v xml:space="preserve"> TESLA HQ</v>
          </cell>
          <cell r="H870" t="str">
            <v>TS1</v>
          </cell>
        </row>
        <row r="871">
          <cell r="D871" t="str">
            <v>ETS.26.16460</v>
          </cell>
          <cell r="E871" t="str">
            <v>TESLA SUB</v>
          </cell>
          <cell r="F871" t="str">
            <v>TESLA</v>
          </cell>
          <cell r="G871" t="str">
            <v xml:space="preserve"> TESLA HQ</v>
          </cell>
          <cell r="H871" t="str">
            <v>TS1</v>
          </cell>
        </row>
        <row r="872">
          <cell r="D872" t="str">
            <v>ETS.22.10170</v>
          </cell>
          <cell r="E872" t="str">
            <v>TESORO SUB</v>
          </cell>
          <cell r="F872" t="str">
            <v>CONCORD</v>
          </cell>
          <cell r="G872" t="str">
            <v xml:space="preserve"> CONCORD HQ</v>
          </cell>
          <cell r="H872" t="str">
            <v>TS1</v>
          </cell>
        </row>
        <row r="873">
          <cell r="D873" t="str">
            <v>ETS.10.13103</v>
          </cell>
          <cell r="E873" t="str">
            <v>TEVIS SUB</v>
          </cell>
          <cell r="F873" t="str">
            <v>BKRSFLD</v>
          </cell>
          <cell r="G873" t="str">
            <v xml:space="preserve"> BAKERSFIELD HQ</v>
          </cell>
          <cell r="H873" t="str">
            <v>DS1</v>
          </cell>
        </row>
        <row r="874">
          <cell r="D874" t="str">
            <v>ETS.22.10171</v>
          </cell>
          <cell r="E874" t="str">
            <v>TIDEWATER SUB</v>
          </cell>
          <cell r="F874" t="str">
            <v>CONCORD</v>
          </cell>
          <cell r="G874" t="str">
            <v xml:space="preserve"> CONCORD HQ</v>
          </cell>
          <cell r="H874" t="str">
            <v>DS1</v>
          </cell>
        </row>
        <row r="875">
          <cell r="D875" t="str">
            <v>ETS.18.10172</v>
          </cell>
          <cell r="E875" t="str">
            <v>TIGER CREEK PH</v>
          </cell>
          <cell r="F875" t="str">
            <v>STOCKTON</v>
          </cell>
          <cell r="G875" t="str">
            <v xml:space="preserve"> STOCKTON HQ</v>
          </cell>
          <cell r="H875" t="str">
            <v>TS1</v>
          </cell>
        </row>
        <row r="876">
          <cell r="D876" t="str">
            <v>ETS.07.13108</v>
          </cell>
          <cell r="E876" t="str">
            <v>TIVY VALLEY SUB</v>
          </cell>
          <cell r="F876" t="str">
            <v>FRESNO</v>
          </cell>
          <cell r="G876" t="str">
            <v xml:space="preserve"> FRESNO HQ</v>
          </cell>
          <cell r="H876" t="str">
            <v>DS1</v>
          </cell>
        </row>
        <row r="877">
          <cell r="D877" t="str">
            <v>ETS.19.16620</v>
          </cell>
          <cell r="E877" t="str">
            <v>TOADTOWN PH</v>
          </cell>
          <cell r="F877" t="str">
            <v>TABLEMTN</v>
          </cell>
          <cell r="G877" t="str">
            <v xml:space="preserve"> TABLE MOUNTAIN HQ</v>
          </cell>
          <cell r="H877" t="str">
            <v>NA</v>
          </cell>
        </row>
        <row r="878">
          <cell r="D878" t="str">
            <v>ETS.13.13109</v>
          </cell>
          <cell r="E878" t="str">
            <v>TOCALOMA SUB</v>
          </cell>
          <cell r="F878" t="str">
            <v>MCMAUDE</v>
          </cell>
          <cell r="G878" t="str">
            <v xml:space="preserve"> MCMAUDE HQ</v>
          </cell>
          <cell r="H878" t="str">
            <v>DS1</v>
          </cell>
        </row>
        <row r="879">
          <cell r="D879" t="str">
            <v>ETS.26.16465</v>
          </cell>
          <cell r="E879" t="str">
            <v>TRACY SUB</v>
          </cell>
          <cell r="F879" t="str">
            <v>TESLA</v>
          </cell>
          <cell r="G879" t="str">
            <v xml:space="preserve"> TESLA HQ</v>
          </cell>
          <cell r="H879" t="str">
            <v>DS1</v>
          </cell>
        </row>
        <row r="880">
          <cell r="D880" t="str">
            <v>ETS.07.16792</v>
          </cell>
          <cell r="E880" t="str">
            <v>TRANQUILLITY SW STA</v>
          </cell>
          <cell r="F880" t="str">
            <v>FRESNO</v>
          </cell>
          <cell r="G880" t="str">
            <v xml:space="preserve"> FRESNO HQ</v>
          </cell>
          <cell r="H880" t="str">
            <v>TS1</v>
          </cell>
        </row>
        <row r="881">
          <cell r="D881" t="str">
            <v>ETS.15.13632</v>
          </cell>
          <cell r="E881" t="str">
            <v>TRES PINOS SUB</v>
          </cell>
          <cell r="F881" t="str">
            <v>MOSSLNDG</v>
          </cell>
          <cell r="G881" t="str">
            <v xml:space="preserve"> MOSS LANDING HQ</v>
          </cell>
          <cell r="H881" t="str">
            <v>DS1</v>
          </cell>
        </row>
        <row r="882">
          <cell r="D882" t="str">
            <v>ETS.19.13118</v>
          </cell>
          <cell r="E882" t="str">
            <v>TRES VIAS SUB</v>
          </cell>
          <cell r="F882" t="str">
            <v>TABLEMTN</v>
          </cell>
          <cell r="G882" t="str">
            <v xml:space="preserve"> TABLE MOUNTAIN HQ</v>
          </cell>
          <cell r="H882" t="str">
            <v>DS1</v>
          </cell>
        </row>
        <row r="883">
          <cell r="D883" t="str">
            <v>ETS.03.13119</v>
          </cell>
          <cell r="E883" t="str">
            <v>TRIMBLE SUB</v>
          </cell>
          <cell r="F883" t="str">
            <v>CUPRTINO</v>
          </cell>
          <cell r="G883" t="str">
            <v xml:space="preserve"> CUPERTINO HQ</v>
          </cell>
          <cell r="H883" t="str">
            <v>DS1</v>
          </cell>
        </row>
        <row r="884">
          <cell r="D884" t="str">
            <v>ETS.06.13120</v>
          </cell>
          <cell r="E884" t="str">
            <v>TRINIDAD SUB</v>
          </cell>
          <cell r="F884" t="str">
            <v>EUREKA</v>
          </cell>
          <cell r="G884" t="str">
            <v xml:space="preserve"> EUREKA HQ</v>
          </cell>
          <cell r="H884" t="str">
            <v>DS1</v>
          </cell>
        </row>
        <row r="885">
          <cell r="D885" t="str">
            <v>ETS.02.13121</v>
          </cell>
          <cell r="E885" t="str">
            <v>TRINITY SUB</v>
          </cell>
          <cell r="F885" t="str">
            <v>COTTONWD</v>
          </cell>
          <cell r="G885" t="str">
            <v xml:space="preserve"> COTTONWOOD HQ</v>
          </cell>
          <cell r="H885" t="str">
            <v>TS1</v>
          </cell>
        </row>
        <row r="886">
          <cell r="D886" t="str">
            <v>ETS.04.13124</v>
          </cell>
          <cell r="E886" t="str">
            <v>TUDOR SUB</v>
          </cell>
          <cell r="F886" t="str">
            <v>DELMAR</v>
          </cell>
          <cell r="G886" t="str">
            <v xml:space="preserve"> DEL MAR HQ</v>
          </cell>
          <cell r="H886" t="str">
            <v>DS1</v>
          </cell>
        </row>
        <row r="887">
          <cell r="D887" t="str">
            <v>ETS.08.13125</v>
          </cell>
          <cell r="E887" t="str">
            <v>TULARE LAKE SUB</v>
          </cell>
          <cell r="F887" t="str">
            <v>GATES</v>
          </cell>
          <cell r="G887" t="str">
            <v xml:space="preserve"> GATES HQ</v>
          </cell>
          <cell r="H887" t="str">
            <v>DS1</v>
          </cell>
        </row>
        <row r="888">
          <cell r="D888" t="str">
            <v>ETS.10.16330</v>
          </cell>
          <cell r="E888" t="str">
            <v>TULE RIVER PH</v>
          </cell>
          <cell r="F888" t="str">
            <v>BKRSFLD</v>
          </cell>
          <cell r="G888" t="str">
            <v xml:space="preserve"> BAKERSFIELD HQ</v>
          </cell>
          <cell r="H888" t="str">
            <v>NA</v>
          </cell>
        </row>
        <row r="889">
          <cell r="D889" t="str">
            <v>ETS.13.10174</v>
          </cell>
          <cell r="E889" t="str">
            <v>TULUCAY SUB</v>
          </cell>
          <cell r="F889" t="str">
            <v>MCMAUDE</v>
          </cell>
          <cell r="G889" t="str">
            <v xml:space="preserve"> MCMAUDE HQ</v>
          </cell>
          <cell r="H889" t="str">
            <v>TS1</v>
          </cell>
        </row>
        <row r="890">
          <cell r="D890" t="str">
            <v>ETS.10.13129</v>
          </cell>
          <cell r="E890" t="str">
            <v>TUPMAN SUB</v>
          </cell>
          <cell r="F890" t="str">
            <v>BKRSFLD</v>
          </cell>
          <cell r="G890" t="str">
            <v xml:space="preserve"> BAKERSFIELD HQ</v>
          </cell>
          <cell r="H890" t="str">
            <v>DS1</v>
          </cell>
        </row>
        <row r="891">
          <cell r="D891" t="str">
            <v>ETS.12.13131</v>
          </cell>
          <cell r="E891" t="str">
            <v>TWENTY-FIRST AVE SUB</v>
          </cell>
          <cell r="F891" t="str">
            <v>MARTIN</v>
          </cell>
          <cell r="G891" t="str">
            <v xml:space="preserve"> MARTIN HQ</v>
          </cell>
          <cell r="H891" t="str">
            <v>DS1</v>
          </cell>
        </row>
        <row r="892">
          <cell r="D892" t="str">
            <v>ETS.08.13132</v>
          </cell>
          <cell r="E892" t="str">
            <v>TWISSELMAN SUB</v>
          </cell>
          <cell r="F892" t="str">
            <v>GATES</v>
          </cell>
          <cell r="G892" t="str">
            <v xml:space="preserve"> GATES HQ</v>
          </cell>
          <cell r="H892" t="str">
            <v>DS1</v>
          </cell>
        </row>
        <row r="893">
          <cell r="D893" t="str">
            <v>ETS.02.13133</v>
          </cell>
          <cell r="E893" t="str">
            <v>TYLER SUB</v>
          </cell>
          <cell r="F893" t="str">
            <v>COTTONWD</v>
          </cell>
          <cell r="G893" t="str">
            <v xml:space="preserve"> COTTONWOOD HQ</v>
          </cell>
          <cell r="H893" t="str">
            <v>DS1</v>
          </cell>
        </row>
        <row r="894">
          <cell r="D894" t="str">
            <v>ETS.20.13136</v>
          </cell>
          <cell r="E894" t="str">
            <v>UKIAH SUB</v>
          </cell>
          <cell r="F894" t="str">
            <v>UKIAH</v>
          </cell>
          <cell r="G894" t="str">
            <v xml:space="preserve"> UKIAH HQ</v>
          </cell>
          <cell r="H894" t="str">
            <v>DS1</v>
          </cell>
        </row>
        <row r="895">
          <cell r="D895" t="str">
            <v>ETS.20.13147</v>
          </cell>
          <cell r="E895" t="str">
            <v>UPPER LAKE SUB</v>
          </cell>
          <cell r="F895" t="str">
            <v>UKIAH</v>
          </cell>
          <cell r="G895" t="str">
            <v xml:space="preserve"> UKIAH HQ</v>
          </cell>
          <cell r="H895" t="str">
            <v>DS1</v>
          </cell>
        </row>
        <row r="896">
          <cell r="D896" t="str">
            <v>ETS.22.13148</v>
          </cell>
          <cell r="E896" t="str">
            <v>URICH SUB</v>
          </cell>
          <cell r="F896" t="str">
            <v>CONCORD</v>
          </cell>
          <cell r="G896" t="str">
            <v xml:space="preserve"> CONCORD HQ</v>
          </cell>
          <cell r="H896" t="str">
            <v>DS1</v>
          </cell>
        </row>
        <row r="897">
          <cell r="D897" t="str">
            <v>ETS.21.10176</v>
          </cell>
          <cell r="E897" t="str">
            <v>VACA DIXON SUB</v>
          </cell>
          <cell r="F897" t="str">
            <v>VACADXON</v>
          </cell>
          <cell r="G897" t="str">
            <v xml:space="preserve"> VACA DIXON HQ</v>
          </cell>
          <cell r="H897" t="str">
            <v>TS1</v>
          </cell>
        </row>
        <row r="898">
          <cell r="D898" t="str">
            <v>ETS.21.16660</v>
          </cell>
          <cell r="E898" t="str">
            <v>VACA GRID CONTROL CENTER</v>
          </cell>
          <cell r="F898" t="str">
            <v>VACADXON</v>
          </cell>
          <cell r="G898" t="str">
            <v xml:space="preserve"> VACA DIXON HQ</v>
          </cell>
          <cell r="H898" t="str">
            <v>TS1</v>
          </cell>
        </row>
        <row r="899">
          <cell r="D899" t="str">
            <v>ETS.21.13151</v>
          </cell>
          <cell r="E899" t="str">
            <v>VACAVILLE SUB</v>
          </cell>
          <cell r="F899" t="str">
            <v>VACADXON</v>
          </cell>
          <cell r="G899" t="str">
            <v xml:space="preserve"> VACA DIXON HQ</v>
          </cell>
          <cell r="H899" t="str">
            <v>DS1</v>
          </cell>
        </row>
        <row r="900">
          <cell r="D900" t="str">
            <v>ETS.09.13153</v>
          </cell>
          <cell r="E900" t="str">
            <v>VALLECITOS SUB</v>
          </cell>
          <cell r="F900" t="str">
            <v>HAYWARD</v>
          </cell>
          <cell r="G900" t="str">
            <v xml:space="preserve"> HAYWARD HQ</v>
          </cell>
          <cell r="H900" t="str">
            <v>DS1</v>
          </cell>
        </row>
        <row r="901">
          <cell r="D901" t="str">
            <v>ETS.13.13634</v>
          </cell>
          <cell r="E901" t="str">
            <v>VALLEJO B SUB</v>
          </cell>
          <cell r="F901" t="str">
            <v>MCMAUDE</v>
          </cell>
          <cell r="G901" t="str">
            <v xml:space="preserve"> MCMAUDE HQ</v>
          </cell>
          <cell r="H901" t="str">
            <v>DS1</v>
          </cell>
        </row>
        <row r="902">
          <cell r="D902" t="str">
            <v>ETS.13.13635</v>
          </cell>
          <cell r="E902" t="str">
            <v>VALLEJO C SUB</v>
          </cell>
          <cell r="F902" t="str">
            <v>MCMAUDE</v>
          </cell>
          <cell r="G902" t="str">
            <v xml:space="preserve"> MCMAUDE HQ</v>
          </cell>
          <cell r="H902" t="str">
            <v>DS1</v>
          </cell>
        </row>
        <row r="903">
          <cell r="D903" t="str">
            <v>ETS.18.13154</v>
          </cell>
          <cell r="E903" t="str">
            <v>VALLEY HOME SUB</v>
          </cell>
          <cell r="F903" t="str">
            <v>STOCKTON</v>
          </cell>
          <cell r="G903" t="str">
            <v xml:space="preserve"> STOCKTON HQ</v>
          </cell>
          <cell r="H903" t="str">
            <v>DS1</v>
          </cell>
        </row>
        <row r="904">
          <cell r="D904" t="str">
            <v>ETS.18.10177</v>
          </cell>
          <cell r="E904" t="str">
            <v>VALLEY SPRINGS SUB</v>
          </cell>
          <cell r="F904" t="str">
            <v>STOCKTON</v>
          </cell>
          <cell r="G904" t="str">
            <v xml:space="preserve"> STOCKTON HQ</v>
          </cell>
          <cell r="H904" t="str">
            <v>TS1</v>
          </cell>
        </row>
        <row r="905">
          <cell r="D905" t="str">
            <v>ETS.22.13157</v>
          </cell>
          <cell r="E905" t="str">
            <v>VALLEY VIEW SUB</v>
          </cell>
          <cell r="F905" t="str">
            <v>CONCORD</v>
          </cell>
          <cell r="G905" t="str">
            <v xml:space="preserve"> CONCORD HQ</v>
          </cell>
          <cell r="H905" t="str">
            <v>DS1</v>
          </cell>
        </row>
        <row r="906">
          <cell r="D906" t="str">
            <v>ETS.26.13163</v>
          </cell>
          <cell r="E906" t="str">
            <v>VASCO SUB</v>
          </cell>
          <cell r="F906" t="str">
            <v>TESLA</v>
          </cell>
          <cell r="G906" t="str">
            <v xml:space="preserve"> TESLA HQ</v>
          </cell>
          <cell r="H906" t="str">
            <v>DS1</v>
          </cell>
        </row>
        <row r="907">
          <cell r="D907" t="str">
            <v>ETS.03.13818</v>
          </cell>
          <cell r="E907" t="str">
            <v>VASONA SUB</v>
          </cell>
          <cell r="F907" t="str">
            <v>CUPRTINO</v>
          </cell>
          <cell r="G907" t="str">
            <v xml:space="preserve"> CUPERTINO HQ</v>
          </cell>
          <cell r="H907" t="str">
            <v>DS1</v>
          </cell>
        </row>
        <row r="908">
          <cell r="D908" t="str">
            <v>ETS.18.13166</v>
          </cell>
          <cell r="E908" t="str">
            <v>VICTOR SUB</v>
          </cell>
          <cell r="F908" t="str">
            <v>STOCKTON</v>
          </cell>
          <cell r="G908" t="str">
            <v xml:space="preserve"> STOCKTON HQ</v>
          </cell>
          <cell r="H908" t="str">
            <v>DS1</v>
          </cell>
        </row>
        <row r="909">
          <cell r="D909" t="str">
            <v>ETS.15.13168</v>
          </cell>
          <cell r="E909" t="str">
            <v>VIEJO SUB</v>
          </cell>
          <cell r="F909" t="str">
            <v>MOSSLNDG</v>
          </cell>
          <cell r="G909" t="str">
            <v xml:space="preserve"> MOSS LANDING HQ</v>
          </cell>
          <cell r="H909" t="str">
            <v>DS1</v>
          </cell>
        </row>
        <row r="910">
          <cell r="D910" t="str">
            <v>ETS.18.15478</v>
          </cell>
          <cell r="E910" t="str">
            <v>VIERRA SUB</v>
          </cell>
          <cell r="F910" t="str">
            <v>STOCKTON</v>
          </cell>
          <cell r="G910" t="str">
            <v xml:space="preserve"> STOCKTON HQ</v>
          </cell>
          <cell r="H910" t="str">
            <v>DS1</v>
          </cell>
        </row>
        <row r="911">
          <cell r="D911" t="str">
            <v>ETS.02.13169</v>
          </cell>
          <cell r="E911" t="str">
            <v>VINA SUB</v>
          </cell>
          <cell r="F911" t="str">
            <v>COTTONWD</v>
          </cell>
          <cell r="G911" t="str">
            <v xml:space="preserve"> COTTONWOOD HQ</v>
          </cell>
          <cell r="H911" t="str">
            <v>DS1</v>
          </cell>
        </row>
        <row r="912">
          <cell r="D912" t="str">
            <v>ETS.09.13637</v>
          </cell>
          <cell r="E912" t="str">
            <v>VINEYARD SUB</v>
          </cell>
          <cell r="F912" t="str">
            <v>HAYWARD</v>
          </cell>
          <cell r="G912" t="str">
            <v xml:space="preserve"> HAYWARD HQ</v>
          </cell>
          <cell r="H912" t="str">
            <v>DS1</v>
          </cell>
        </row>
        <row r="913">
          <cell r="D913" t="str">
            <v>ETS.23.13638</v>
          </cell>
          <cell r="E913" t="str">
            <v>VIRGINIA SUB</v>
          </cell>
          <cell r="F913" t="str">
            <v>OAKPORT</v>
          </cell>
          <cell r="G913" t="str">
            <v xml:space="preserve"> OAKPORT HQ</v>
          </cell>
          <cell r="H913" t="str">
            <v>DS1</v>
          </cell>
        </row>
        <row r="914">
          <cell r="D914" t="str">
            <v>ETS.02.13171</v>
          </cell>
          <cell r="E914" t="str">
            <v>VOLTA #1 PH</v>
          </cell>
          <cell r="F914" t="str">
            <v>COTTONWD</v>
          </cell>
          <cell r="G914" t="str">
            <v xml:space="preserve"> COTTONWOOD HQ</v>
          </cell>
          <cell r="H914" t="str">
            <v>DS1</v>
          </cell>
        </row>
        <row r="915">
          <cell r="D915" t="str">
            <v>ETS.07.13175</v>
          </cell>
          <cell r="E915" t="str">
            <v>WAHTOKE SUB</v>
          </cell>
          <cell r="F915" t="str">
            <v>FRESNO</v>
          </cell>
          <cell r="G915" t="str">
            <v xml:space="preserve"> FRESNO HQ</v>
          </cell>
          <cell r="H915" t="str">
            <v>DS1</v>
          </cell>
        </row>
        <row r="916">
          <cell r="D916" t="str">
            <v>ETS.23.13639</v>
          </cell>
          <cell r="E916" t="str">
            <v>WALDO SUB</v>
          </cell>
          <cell r="F916" t="str">
            <v>OAKPORT</v>
          </cell>
          <cell r="G916" t="str">
            <v xml:space="preserve"> OAKPORT HQ</v>
          </cell>
          <cell r="H916" t="str">
            <v>DS1</v>
          </cell>
        </row>
        <row r="917">
          <cell r="D917" t="str">
            <v>ETS.23.13640</v>
          </cell>
          <cell r="E917" t="str">
            <v>WALL SUB</v>
          </cell>
          <cell r="F917" t="str">
            <v>OAKPORT</v>
          </cell>
          <cell r="G917" t="str">
            <v xml:space="preserve"> OAKPORT HQ</v>
          </cell>
          <cell r="H917" t="str">
            <v>DS1</v>
          </cell>
        </row>
        <row r="918">
          <cell r="D918" t="str">
            <v>ETS.22.13177</v>
          </cell>
          <cell r="E918" t="str">
            <v>WALNUT CREEK SUB</v>
          </cell>
          <cell r="F918" t="str">
            <v>CONCORD</v>
          </cell>
          <cell r="G918" t="str">
            <v xml:space="preserve"> CONCORD HQ</v>
          </cell>
          <cell r="H918" t="str">
            <v>DS1</v>
          </cell>
        </row>
        <row r="919">
          <cell r="D919" t="str">
            <v>ETS.09.13641</v>
          </cell>
          <cell r="E919" t="str">
            <v>WARD SUB</v>
          </cell>
          <cell r="F919" t="str">
            <v>HAYWARD</v>
          </cell>
          <cell r="G919" t="str">
            <v xml:space="preserve"> HAYWARD HQ</v>
          </cell>
          <cell r="H919" t="str">
            <v>DS1</v>
          </cell>
        </row>
        <row r="920">
          <cell r="D920" t="str">
            <v>ETS.10.13178</v>
          </cell>
          <cell r="E920" t="str">
            <v>WASCO SUB</v>
          </cell>
          <cell r="F920" t="str">
            <v>BKRSFLD</v>
          </cell>
          <cell r="G920" t="str">
            <v xml:space="preserve"> BAKERSFIELD HQ</v>
          </cell>
          <cell r="H920" t="str">
            <v>DS1</v>
          </cell>
        </row>
        <row r="921">
          <cell r="D921" t="str">
            <v>ETS.18.13180</v>
          </cell>
          <cell r="E921" t="str">
            <v>WATERLOO SUB</v>
          </cell>
          <cell r="F921" t="str">
            <v>STOCKTON</v>
          </cell>
          <cell r="G921" t="str">
            <v xml:space="preserve"> STOCKTON HQ</v>
          </cell>
          <cell r="H921" t="str">
            <v>DS1</v>
          </cell>
        </row>
        <row r="922">
          <cell r="D922" t="str">
            <v>ETS.16.13181</v>
          </cell>
          <cell r="E922" t="str">
            <v>WATERSHED SUB</v>
          </cell>
          <cell r="F922" t="str">
            <v>SNCARLOS</v>
          </cell>
          <cell r="G922" t="str">
            <v xml:space="preserve"> SAN CARLOS HQ</v>
          </cell>
          <cell r="H922" t="str">
            <v>DS1</v>
          </cell>
        </row>
        <row r="923">
          <cell r="D923" t="str">
            <v>ETS.15.13182</v>
          </cell>
          <cell r="E923" t="str">
            <v>WATSONVILLE SUB</v>
          </cell>
          <cell r="F923" t="str">
            <v>MOSSLNDG</v>
          </cell>
          <cell r="G923" t="str">
            <v xml:space="preserve"> MOSS LANDING HQ</v>
          </cell>
          <cell r="H923" t="str">
            <v>DS1</v>
          </cell>
        </row>
        <row r="924">
          <cell r="D924" t="str">
            <v>ETS.08.16750</v>
          </cell>
          <cell r="E924" t="str">
            <v>WAUKENA SW STA</v>
          </cell>
          <cell r="F924" t="str">
            <v>GATES</v>
          </cell>
          <cell r="G924" t="str">
            <v xml:space="preserve"> GATES HQ</v>
          </cell>
          <cell r="H924" t="str">
            <v>TS1</v>
          </cell>
        </row>
        <row r="925">
          <cell r="D925" t="str">
            <v>ETS.18.10179</v>
          </cell>
          <cell r="E925" t="str">
            <v>WEBER SUB</v>
          </cell>
          <cell r="F925" t="str">
            <v>STOCKTON</v>
          </cell>
          <cell r="G925" t="str">
            <v xml:space="preserve"> STOCKTON HQ</v>
          </cell>
          <cell r="H925" t="str">
            <v>TS1</v>
          </cell>
        </row>
        <row r="926">
          <cell r="D926" t="str">
            <v>ETS.10.13186</v>
          </cell>
          <cell r="E926" t="str">
            <v>WEEDPATCH SUB</v>
          </cell>
          <cell r="F926" t="str">
            <v>BKRSFLD</v>
          </cell>
          <cell r="G926" t="str">
            <v xml:space="preserve"> BAKERSFIELD HQ</v>
          </cell>
          <cell r="H926" t="str">
            <v>DS1</v>
          </cell>
        </row>
        <row r="927">
          <cell r="D927" t="str">
            <v>ETS.04.13643</v>
          </cell>
          <cell r="E927" t="str">
            <v>WEIMAR SUB</v>
          </cell>
          <cell r="F927" t="str">
            <v>DELMAR</v>
          </cell>
          <cell r="G927" t="str">
            <v xml:space="preserve"> DEL MAR HQ</v>
          </cell>
          <cell r="H927" t="str">
            <v>DS1</v>
          </cell>
        </row>
        <row r="928">
          <cell r="D928" t="str">
            <v>ETS.10.13187</v>
          </cell>
          <cell r="E928" t="str">
            <v>WELLFIELD SUB</v>
          </cell>
          <cell r="F928" t="str">
            <v>BKRSFLD</v>
          </cell>
          <cell r="G928" t="str">
            <v xml:space="preserve"> BAKERSFIELD HQ</v>
          </cell>
          <cell r="H928" t="str">
            <v>DS1</v>
          </cell>
        </row>
        <row r="929">
          <cell r="D929" t="str">
            <v>ETS.07.13191</v>
          </cell>
          <cell r="E929" t="str">
            <v>WEST FRESNO SUB</v>
          </cell>
          <cell r="F929" t="str">
            <v>FRESNO</v>
          </cell>
          <cell r="G929" t="str">
            <v xml:space="preserve"> FRESNO HQ</v>
          </cell>
          <cell r="H929" t="str">
            <v>DS1</v>
          </cell>
        </row>
        <row r="930">
          <cell r="D930" t="str">
            <v>ETS.18.13192</v>
          </cell>
          <cell r="E930" t="str">
            <v>WEST LANE SUB</v>
          </cell>
          <cell r="F930" t="str">
            <v>STOCKTON</v>
          </cell>
          <cell r="G930" t="str">
            <v xml:space="preserve"> STOCKTON HQ</v>
          </cell>
          <cell r="H930" t="str">
            <v>DS1</v>
          </cell>
        </row>
        <row r="931">
          <cell r="D931" t="str">
            <v>ETS.18.13193</v>
          </cell>
          <cell r="E931" t="str">
            <v>WEST POINT PH</v>
          </cell>
          <cell r="F931" t="str">
            <v>STOCKTON</v>
          </cell>
          <cell r="G931" t="str">
            <v xml:space="preserve"> STOCKTON HQ</v>
          </cell>
          <cell r="H931" t="str">
            <v>DS1</v>
          </cell>
        </row>
        <row r="932">
          <cell r="D932" t="str">
            <v>ETS.21.13194</v>
          </cell>
          <cell r="E932" t="str">
            <v>WEST SACRAMENTO SUB</v>
          </cell>
          <cell r="F932" t="str">
            <v>VACADXON</v>
          </cell>
          <cell r="G932" t="str">
            <v xml:space="preserve"> VACA DIXON HQ</v>
          </cell>
          <cell r="H932" t="str">
            <v>DS1</v>
          </cell>
        </row>
        <row r="933">
          <cell r="D933" t="str">
            <v>ETS.12.13196</v>
          </cell>
          <cell r="E933" t="str">
            <v>WESTLAKE SUB</v>
          </cell>
          <cell r="F933" t="str">
            <v>MARTIN</v>
          </cell>
          <cell r="G933" t="str">
            <v xml:space="preserve"> MARTIN HQ</v>
          </cell>
          <cell r="H933" t="str">
            <v>DS1</v>
          </cell>
        </row>
        <row r="934">
          <cell r="D934" t="str">
            <v>ETS.07.13197</v>
          </cell>
          <cell r="E934" t="str">
            <v>WESTLANDS SUB</v>
          </cell>
          <cell r="F934" t="str">
            <v>FRESNO</v>
          </cell>
          <cell r="G934" t="str">
            <v xml:space="preserve"> FRESNO HQ</v>
          </cell>
          <cell r="H934" t="str">
            <v>DS1</v>
          </cell>
        </row>
        <row r="935">
          <cell r="D935" t="str">
            <v>ETS.26.13201</v>
          </cell>
          <cell r="E935" t="str">
            <v>WESTLEY SUB</v>
          </cell>
          <cell r="F935" t="str">
            <v>TESLA</v>
          </cell>
          <cell r="G935" t="str">
            <v xml:space="preserve"> TESLA HQ</v>
          </cell>
          <cell r="H935" t="str">
            <v>DS1</v>
          </cell>
        </row>
        <row r="936">
          <cell r="D936" t="str">
            <v>ETS.10.13202</v>
          </cell>
          <cell r="E936" t="str">
            <v>WESTPARK SUB</v>
          </cell>
          <cell r="F936" t="str">
            <v>BKRSFLD</v>
          </cell>
          <cell r="G936" t="str">
            <v xml:space="preserve"> BAKERSFIELD HQ</v>
          </cell>
          <cell r="H936" t="str">
            <v>DS1</v>
          </cell>
        </row>
        <row r="937">
          <cell r="D937" t="str">
            <v>ETS.26.16470</v>
          </cell>
          <cell r="E937" t="str">
            <v>WESTSIDE SUB</v>
          </cell>
          <cell r="F937" t="str">
            <v>TESLA</v>
          </cell>
          <cell r="G937" t="str">
            <v xml:space="preserve"> TESLA HQ</v>
          </cell>
          <cell r="H937" t="str">
            <v>DS1</v>
          </cell>
        </row>
        <row r="938">
          <cell r="D938" t="str">
            <v>ETS.19.13717</v>
          </cell>
          <cell r="E938" t="str">
            <v>WESTWOOD SW STA</v>
          </cell>
          <cell r="F938" t="str">
            <v>TABLEMTN</v>
          </cell>
          <cell r="G938" t="str">
            <v xml:space="preserve"> TABLE MOUNTAIN HQ</v>
          </cell>
          <cell r="H938" t="str">
            <v>TS1</v>
          </cell>
        </row>
        <row r="939">
          <cell r="D939" t="str">
            <v>ETS.04.13205</v>
          </cell>
          <cell r="E939" t="str">
            <v>WHEATLAND SUB</v>
          </cell>
          <cell r="F939" t="str">
            <v>DELMAR</v>
          </cell>
          <cell r="G939" t="str">
            <v xml:space="preserve"> DEL MAR HQ</v>
          </cell>
          <cell r="H939" t="str">
            <v>DS1</v>
          </cell>
        </row>
        <row r="940">
          <cell r="D940" t="str">
            <v>ETS.10.10180</v>
          </cell>
          <cell r="E940" t="str">
            <v>WHEELER RIDGE SUB</v>
          </cell>
          <cell r="F940" t="str">
            <v>BKRSFLD</v>
          </cell>
          <cell r="G940" t="str">
            <v xml:space="preserve"> BAKERSFIELD HQ</v>
          </cell>
          <cell r="H940" t="str">
            <v>TS1</v>
          </cell>
        </row>
        <row r="941">
          <cell r="D941" t="str">
            <v>ETS.03.13209</v>
          </cell>
          <cell r="E941" t="str">
            <v>WHISMAN SUB</v>
          </cell>
          <cell r="F941" t="str">
            <v>CUPRTINO</v>
          </cell>
          <cell r="G941" t="str">
            <v xml:space="preserve"> CUPERTINO HQ</v>
          </cell>
          <cell r="H941" t="str">
            <v>DS1</v>
          </cell>
        </row>
        <row r="942">
          <cell r="D942" t="str">
            <v>ETS.02.13211</v>
          </cell>
          <cell r="E942" t="str">
            <v>WHITMORE SUB</v>
          </cell>
          <cell r="F942" t="str">
            <v>COTTONWD</v>
          </cell>
          <cell r="G942" t="str">
            <v xml:space="preserve"> COTTONWOOD HQ</v>
          </cell>
          <cell r="H942" t="str">
            <v>DS1</v>
          </cell>
        </row>
        <row r="943">
          <cell r="D943" t="str">
            <v>ETS.22.13644</v>
          </cell>
          <cell r="E943" t="str">
            <v>WHITNEY SUB</v>
          </cell>
          <cell r="F943" t="str">
            <v>CONCORD</v>
          </cell>
          <cell r="G943" t="str">
            <v xml:space="preserve"> CONCORD HQ</v>
          </cell>
          <cell r="H943" t="str">
            <v>DS1</v>
          </cell>
        </row>
        <row r="944">
          <cell r="D944" t="str">
            <v>ETS.02.13213</v>
          </cell>
          <cell r="E944" t="str">
            <v>WILDWOOD SUB</v>
          </cell>
          <cell r="F944" t="str">
            <v>COTTONWD</v>
          </cell>
          <cell r="G944" t="str">
            <v xml:space="preserve"> COTTONWOOD HQ</v>
          </cell>
          <cell r="H944" t="str">
            <v>DS1</v>
          </cell>
        </row>
        <row r="945">
          <cell r="D945" t="str">
            <v>ETS.21.13214</v>
          </cell>
          <cell r="E945" t="str">
            <v>WILKINS SLOUGH SUB</v>
          </cell>
          <cell r="F945" t="str">
            <v>VACADXON</v>
          </cell>
          <cell r="G945" t="str">
            <v xml:space="preserve"> VACA DIXON HQ</v>
          </cell>
          <cell r="H945" t="str">
            <v>DS1</v>
          </cell>
        </row>
        <row r="946">
          <cell r="D946" t="str">
            <v>ETS.21.13215</v>
          </cell>
          <cell r="E946" t="str">
            <v>WILLIAMS SUB</v>
          </cell>
          <cell r="F946" t="str">
            <v>VACADXON</v>
          </cell>
          <cell r="G946" t="str">
            <v xml:space="preserve"> VACA DIXON HQ</v>
          </cell>
          <cell r="H946" t="str">
            <v>DS1</v>
          </cell>
        </row>
        <row r="947">
          <cell r="D947" t="str">
            <v>ETS.20.13216</v>
          </cell>
          <cell r="E947" t="str">
            <v>WILLITS A SUB</v>
          </cell>
          <cell r="F947" t="str">
            <v>UKIAH</v>
          </cell>
          <cell r="G947" t="str">
            <v xml:space="preserve"> UKIAH HQ</v>
          </cell>
          <cell r="H947" t="str">
            <v>TS1</v>
          </cell>
        </row>
        <row r="948">
          <cell r="D948" t="str">
            <v>ETS.06.13217</v>
          </cell>
          <cell r="E948" t="str">
            <v>WILLOW CREEK SUB</v>
          </cell>
          <cell r="F948" t="str">
            <v>EUREKA</v>
          </cell>
          <cell r="G948" t="str">
            <v xml:space="preserve"> EUREKA HQ</v>
          </cell>
          <cell r="H948" t="str">
            <v>DS1</v>
          </cell>
        </row>
        <row r="949">
          <cell r="D949" t="str">
            <v>ETS.22.13218</v>
          </cell>
          <cell r="E949" t="str">
            <v>WILLOW PASS SUB</v>
          </cell>
          <cell r="F949" t="str">
            <v>CONCORD</v>
          </cell>
          <cell r="G949" t="str">
            <v xml:space="preserve"> CONCORD HQ</v>
          </cell>
          <cell r="H949" t="str">
            <v>DS1</v>
          </cell>
        </row>
        <row r="950">
          <cell r="D950" t="str">
            <v>ETS.19.13219</v>
          </cell>
          <cell r="E950" t="str">
            <v>WILLOWS A SUB</v>
          </cell>
          <cell r="F950" t="str">
            <v>TABLEMTN</v>
          </cell>
          <cell r="G950" t="str">
            <v xml:space="preserve"> TABLE MOUNTAIN HQ</v>
          </cell>
          <cell r="H950" t="str">
            <v>DS1</v>
          </cell>
        </row>
        <row r="951">
          <cell r="D951" t="str">
            <v>ETS.14.10182</v>
          </cell>
          <cell r="E951" t="str">
            <v>WILSON SUB</v>
          </cell>
          <cell r="F951" t="str">
            <v>MERCED</v>
          </cell>
          <cell r="G951" t="str">
            <v xml:space="preserve"> MERCED HQ</v>
          </cell>
          <cell r="H951" t="str">
            <v>TS1</v>
          </cell>
        </row>
        <row r="952">
          <cell r="D952" t="str">
            <v>ETS.13.16530</v>
          </cell>
          <cell r="E952" t="str">
            <v>WINDSOR SUB</v>
          </cell>
          <cell r="F952" t="str">
            <v>MCMAUDE</v>
          </cell>
          <cell r="G952" t="str">
            <v xml:space="preserve"> MCMAUDE HQ</v>
          </cell>
          <cell r="H952" t="str">
            <v>DS1</v>
          </cell>
        </row>
        <row r="953">
          <cell r="D953" t="str">
            <v>ETS.21.13222</v>
          </cell>
          <cell r="E953" t="str">
            <v>WINTERS SUB</v>
          </cell>
          <cell r="F953" t="str">
            <v>VACADXON</v>
          </cell>
          <cell r="G953" t="str">
            <v xml:space="preserve"> VACA DIXON HQ</v>
          </cell>
          <cell r="H953" t="str">
            <v>DS1</v>
          </cell>
        </row>
        <row r="954">
          <cell r="D954" t="str">
            <v>ETS.04.13224</v>
          </cell>
          <cell r="E954" t="str">
            <v>WISE PH</v>
          </cell>
          <cell r="F954" t="str">
            <v>DELMAR</v>
          </cell>
          <cell r="G954" t="str">
            <v xml:space="preserve"> DEL MAR HQ</v>
          </cell>
          <cell r="H954" t="str">
            <v>DS1</v>
          </cell>
        </row>
        <row r="955">
          <cell r="D955" t="str">
            <v>ETS.10.13370</v>
          </cell>
          <cell r="E955" t="str">
            <v>WITCO SW STA</v>
          </cell>
          <cell r="F955" t="str">
            <v>BKRSFLD</v>
          </cell>
          <cell r="G955" t="str">
            <v xml:space="preserve"> BAKERSFIELD HQ</v>
          </cell>
          <cell r="H955" t="str">
            <v>TS1</v>
          </cell>
        </row>
        <row r="956">
          <cell r="D956" t="str">
            <v>ETS.03.13227</v>
          </cell>
          <cell r="E956" t="str">
            <v>WOLFE SUB</v>
          </cell>
          <cell r="F956" t="str">
            <v>CUPRTINO</v>
          </cell>
          <cell r="G956" t="str">
            <v xml:space="preserve"> CUPERTINO HQ</v>
          </cell>
          <cell r="H956" t="str">
            <v>DS1</v>
          </cell>
        </row>
        <row r="957">
          <cell r="D957" t="str">
            <v>ETS.23.13646</v>
          </cell>
          <cell r="E957" t="str">
            <v>WOOD SUB</v>
          </cell>
          <cell r="F957" t="str">
            <v>OAKPORT</v>
          </cell>
          <cell r="G957" t="str">
            <v xml:space="preserve"> OAKPORT HQ</v>
          </cell>
          <cell r="H957" t="str">
            <v>DS1</v>
          </cell>
        </row>
        <row r="958">
          <cell r="D958" t="str">
            <v>ETS.13.13228</v>
          </cell>
          <cell r="E958" t="str">
            <v>WOODACRE SUB</v>
          </cell>
          <cell r="F958" t="str">
            <v>MCMAUDE</v>
          </cell>
          <cell r="G958" t="str">
            <v xml:space="preserve"> MCMAUDE HQ</v>
          </cell>
          <cell r="H958" t="str">
            <v>DS1</v>
          </cell>
        </row>
        <row r="959">
          <cell r="D959" t="str">
            <v>ETS.07.13229</v>
          </cell>
          <cell r="E959" t="str">
            <v>WOODCHUCK SUB</v>
          </cell>
          <cell r="F959" t="str">
            <v>FRESNO</v>
          </cell>
          <cell r="G959" t="str">
            <v xml:space="preserve"> FRESNO HQ</v>
          </cell>
          <cell r="H959" t="str">
            <v>DS1</v>
          </cell>
        </row>
        <row r="960">
          <cell r="D960" t="str">
            <v>ETS.21.13230</v>
          </cell>
          <cell r="E960" t="str">
            <v>WOODLAND SUB</v>
          </cell>
          <cell r="F960" t="str">
            <v>VACADXON</v>
          </cell>
          <cell r="G960" t="str">
            <v xml:space="preserve"> VACA DIXON HQ</v>
          </cell>
          <cell r="H960" t="str">
            <v>DS1</v>
          </cell>
        </row>
        <row r="961">
          <cell r="D961" t="str">
            <v>ETS.16.13233</v>
          </cell>
          <cell r="E961" t="str">
            <v>WOODSIDE SUB</v>
          </cell>
          <cell r="F961" t="str">
            <v>SNCARLOS</v>
          </cell>
          <cell r="G961" t="str">
            <v xml:space="preserve"> SAN CARLOS HQ</v>
          </cell>
          <cell r="H961" t="str">
            <v>DS1</v>
          </cell>
        </row>
        <row r="962">
          <cell r="D962" t="str">
            <v>ETS.07.13234</v>
          </cell>
          <cell r="E962" t="str">
            <v>WOODWARD SUB</v>
          </cell>
          <cell r="F962" t="str">
            <v>FRESNO</v>
          </cell>
          <cell r="G962" t="str">
            <v xml:space="preserve"> FRESNO HQ</v>
          </cell>
          <cell r="H962" t="str">
            <v>DS1</v>
          </cell>
        </row>
        <row r="963">
          <cell r="D963" t="str">
            <v>ETS.14.13235</v>
          </cell>
          <cell r="E963" t="str">
            <v>WRIGHT SUB</v>
          </cell>
          <cell r="F963" t="str">
            <v>MERCED</v>
          </cell>
          <cell r="G963" t="str">
            <v xml:space="preserve"> MERCED HQ</v>
          </cell>
          <cell r="H963" t="str">
            <v>DS1</v>
          </cell>
        </row>
        <row r="964">
          <cell r="D964" t="str">
            <v>ETS.19.13237</v>
          </cell>
          <cell r="E964" t="str">
            <v>WYANDOTTE SUB</v>
          </cell>
          <cell r="F964" t="str">
            <v>TABLEMTN</v>
          </cell>
          <cell r="G964" t="str">
            <v xml:space="preserve"> TABLE MOUNTAIN HQ</v>
          </cell>
          <cell r="H964" t="str">
            <v>DS1</v>
          </cell>
        </row>
        <row r="965">
          <cell r="D965" t="str">
            <v>ETS.03.16500</v>
          </cell>
          <cell r="E965" t="str">
            <v>YERBA BUENA SUB</v>
          </cell>
          <cell r="F965" t="str">
            <v>CUPRTINO</v>
          </cell>
          <cell r="G965" t="str">
            <v xml:space="preserve"> CUPERTINO HQ</v>
          </cell>
          <cell r="H965" t="str">
            <v>DS1</v>
          </cell>
        </row>
        <row r="966">
          <cell r="D966" t="str">
            <v>ETS.14.13819</v>
          </cell>
          <cell r="E966" t="str">
            <v>YOSEMITE PARK SUB</v>
          </cell>
          <cell r="F966" t="str">
            <v>MERCED</v>
          </cell>
          <cell r="G966" t="str">
            <v xml:space="preserve"> MERCED HQ</v>
          </cell>
          <cell r="H966" t="str">
            <v>DS1</v>
          </cell>
        </row>
        <row r="967">
          <cell r="D967" t="str">
            <v>ETS.12.13239</v>
          </cell>
          <cell r="E967" t="str">
            <v>YOSEMITE SUB</v>
          </cell>
          <cell r="F967" t="str">
            <v>MARTIN</v>
          </cell>
          <cell r="G967" t="str">
            <v xml:space="preserve"> MARTIN HQ</v>
          </cell>
          <cell r="H967" t="str">
            <v>DS1</v>
          </cell>
        </row>
        <row r="968">
          <cell r="D968" t="str">
            <v>ETS.17.13243</v>
          </cell>
          <cell r="E968" t="str">
            <v>ZACA SUB</v>
          </cell>
          <cell r="F968" t="str">
            <v>PISMOBCH</v>
          </cell>
          <cell r="G968" t="str">
            <v xml:space="preserve"> PISMO BEACH HQ</v>
          </cell>
          <cell r="H968" t="str">
            <v>DS1</v>
          </cell>
        </row>
        <row r="969">
          <cell r="D969" t="str">
            <v>ETS.21.13244</v>
          </cell>
          <cell r="E969" t="str">
            <v>ZAMORA SUB</v>
          </cell>
          <cell r="F969" t="str">
            <v>VACADXON</v>
          </cell>
          <cell r="G969" t="str">
            <v xml:space="preserve"> VACA DIXON HQ</v>
          </cell>
          <cell r="H969" t="str">
            <v>DS1</v>
          </cell>
        </row>
      </sheetData>
      <sheetData sheetId="18"/>
      <sheetData sheetId="19">
        <row r="4">
          <cell r="D4" t="str">
            <v>SAPFunc</v>
          </cell>
          <cell r="E4" t="str">
            <v>SubName</v>
          </cell>
          <cell r="F4" t="str">
            <v>CustCT</v>
          </cell>
          <cell r="G4" t="str">
            <v>Notes</v>
          </cell>
        </row>
        <row r="5">
          <cell r="E5" t="str">
            <v>ACTON</v>
          </cell>
          <cell r="F5">
            <v>3213</v>
          </cell>
        </row>
        <row r="6">
          <cell r="E6" t="str">
            <v>AIRWAYS</v>
          </cell>
          <cell r="F6">
            <v>13003</v>
          </cell>
        </row>
        <row r="7">
          <cell r="E7" t="str">
            <v>ALHAMBRA</v>
          </cell>
          <cell r="F7">
            <v>6748</v>
          </cell>
        </row>
        <row r="8">
          <cell r="E8" t="str">
            <v>ALLEGHANY</v>
          </cell>
          <cell r="F8">
            <v>1236</v>
          </cell>
        </row>
        <row r="9">
          <cell r="E9" t="str">
            <v>ALMADEN</v>
          </cell>
          <cell r="F9">
            <v>27876</v>
          </cell>
        </row>
        <row r="10">
          <cell r="E10" t="str">
            <v>ALPAUGH</v>
          </cell>
          <cell r="F10">
            <v>939</v>
          </cell>
        </row>
        <row r="11">
          <cell r="E11" t="str">
            <v>ALPINE</v>
          </cell>
          <cell r="F11">
            <v>473</v>
          </cell>
        </row>
        <row r="12">
          <cell r="E12" t="str">
            <v>ALTO</v>
          </cell>
          <cell r="F12">
            <v>22862</v>
          </cell>
        </row>
        <row r="13">
          <cell r="E13" t="str">
            <v>AMES</v>
          </cell>
          <cell r="F13">
            <v>150</v>
          </cell>
        </row>
        <row r="14">
          <cell r="E14" t="str">
            <v>ANDERSON</v>
          </cell>
          <cell r="F14">
            <v>3861</v>
          </cell>
        </row>
        <row r="15">
          <cell r="E15" t="str">
            <v>ANGIOLA</v>
          </cell>
          <cell r="F15">
            <v>314</v>
          </cell>
        </row>
        <row r="16">
          <cell r="E16" t="str">
            <v>ANITA</v>
          </cell>
          <cell r="F16">
            <v>3221</v>
          </cell>
        </row>
        <row r="17">
          <cell r="E17" t="str">
            <v>ANNAPOLIS</v>
          </cell>
          <cell r="F17">
            <v>230</v>
          </cell>
        </row>
        <row r="18">
          <cell r="E18" t="str">
            <v>ANTELOPE</v>
          </cell>
          <cell r="F18">
            <v>173</v>
          </cell>
        </row>
        <row r="19">
          <cell r="E19" t="str">
            <v>ANTIOCH</v>
          </cell>
          <cell r="F19">
            <v>1103</v>
          </cell>
        </row>
        <row r="20">
          <cell r="E20" t="str">
            <v>ANTLER</v>
          </cell>
          <cell r="F20">
            <v>956</v>
          </cell>
        </row>
        <row r="21">
          <cell r="E21" t="str">
            <v>APPLE HILL</v>
          </cell>
          <cell r="F21">
            <v>8835</v>
          </cell>
        </row>
        <row r="22">
          <cell r="E22" t="str">
            <v>ARANA</v>
          </cell>
          <cell r="F22">
            <v>1241</v>
          </cell>
        </row>
        <row r="23">
          <cell r="E23" t="str">
            <v>ARBUCKLE</v>
          </cell>
          <cell r="F23">
            <v>3559</v>
          </cell>
        </row>
        <row r="24">
          <cell r="E24" t="str">
            <v>ARCATA</v>
          </cell>
          <cell r="F24">
            <v>11419</v>
          </cell>
        </row>
        <row r="25">
          <cell r="E25" t="str">
            <v>ARLINGTON</v>
          </cell>
          <cell r="F25">
            <v>661</v>
          </cell>
        </row>
        <row r="26">
          <cell r="E26" t="str">
            <v>ARVIN</v>
          </cell>
          <cell r="F26">
            <v>585</v>
          </cell>
        </row>
        <row r="27">
          <cell r="E27" t="str">
            <v>ASHLAN AVE</v>
          </cell>
          <cell r="F27">
            <v>33187</v>
          </cell>
        </row>
        <row r="28">
          <cell r="E28" t="str">
            <v>ATASCADERO</v>
          </cell>
          <cell r="F28">
            <v>8881</v>
          </cell>
        </row>
        <row r="29">
          <cell r="E29" t="str">
            <v>ATWATER</v>
          </cell>
          <cell r="F29">
            <v>16704</v>
          </cell>
        </row>
        <row r="30">
          <cell r="E30" t="str">
            <v>AUBERRY</v>
          </cell>
          <cell r="F30">
            <v>4956</v>
          </cell>
        </row>
        <row r="31">
          <cell r="E31" t="str">
            <v>AUBURN</v>
          </cell>
          <cell r="F31">
            <v>2087</v>
          </cell>
        </row>
        <row r="32">
          <cell r="E32" t="str">
            <v>AVENA</v>
          </cell>
          <cell r="F32">
            <v>1657</v>
          </cell>
        </row>
        <row r="33">
          <cell r="E33" t="str">
            <v>AVENAL</v>
          </cell>
          <cell r="F33">
            <v>1945</v>
          </cell>
        </row>
        <row r="34">
          <cell r="E34" t="str">
            <v>BABEL</v>
          </cell>
          <cell r="F34">
            <v>641</v>
          </cell>
        </row>
        <row r="35">
          <cell r="E35" t="str">
            <v>BAHIA</v>
          </cell>
          <cell r="F35">
            <v>12037</v>
          </cell>
        </row>
        <row r="36">
          <cell r="E36" t="str">
            <v>BAIR</v>
          </cell>
          <cell r="F36">
            <v>193</v>
          </cell>
        </row>
        <row r="37">
          <cell r="E37" t="str">
            <v>BAKERSFIELD</v>
          </cell>
          <cell r="F37">
            <v>33263</v>
          </cell>
        </row>
        <row r="38">
          <cell r="E38" t="str">
            <v>BALCH NO 1</v>
          </cell>
          <cell r="F38">
            <v>25</v>
          </cell>
        </row>
        <row r="39">
          <cell r="E39" t="str">
            <v>BALFOUR</v>
          </cell>
          <cell r="F39">
            <v>806</v>
          </cell>
        </row>
        <row r="40">
          <cell r="E40" t="str">
            <v>BANCROFT</v>
          </cell>
          <cell r="F40">
            <v>5682</v>
          </cell>
        </row>
        <row r="41">
          <cell r="E41" t="str">
            <v>BANGOR</v>
          </cell>
          <cell r="F41">
            <v>2460</v>
          </cell>
        </row>
        <row r="42">
          <cell r="E42" t="str">
            <v>BANTA</v>
          </cell>
          <cell r="F42">
            <v>1285</v>
          </cell>
        </row>
        <row r="43">
          <cell r="E43" t="str">
            <v>BARRETT</v>
          </cell>
          <cell r="F43">
            <v>3427</v>
          </cell>
        </row>
        <row r="44">
          <cell r="E44" t="str">
            <v>BARRY</v>
          </cell>
          <cell r="F44">
            <v>1062</v>
          </cell>
        </row>
        <row r="45">
          <cell r="E45" t="str">
            <v>BARTON</v>
          </cell>
          <cell r="F45">
            <v>25436</v>
          </cell>
        </row>
        <row r="46">
          <cell r="E46" t="str">
            <v>BASALT</v>
          </cell>
          <cell r="F46">
            <v>5619</v>
          </cell>
        </row>
        <row r="47">
          <cell r="E47" t="str">
            <v>BAY MEADOWS</v>
          </cell>
          <cell r="F47">
            <v>33237</v>
          </cell>
        </row>
        <row r="48">
          <cell r="E48" t="str">
            <v>BAYWOOD</v>
          </cell>
          <cell r="F48">
            <v>286</v>
          </cell>
        </row>
        <row r="49">
          <cell r="E49" t="str">
            <v>BEACH (Q)</v>
          </cell>
          <cell r="F49">
            <v>1695</v>
          </cell>
        </row>
        <row r="50">
          <cell r="E50" t="str">
            <v>BEAR VALLEY</v>
          </cell>
          <cell r="F50">
            <v>2531</v>
          </cell>
        </row>
        <row r="51">
          <cell r="E51" t="str">
            <v>BECK STREET</v>
          </cell>
          <cell r="F51">
            <v>490</v>
          </cell>
        </row>
        <row r="52">
          <cell r="E52" t="str">
            <v>BELL</v>
          </cell>
          <cell r="F52">
            <v>7575</v>
          </cell>
        </row>
        <row r="53">
          <cell r="E53" t="str">
            <v>BELL HAVEN</v>
          </cell>
          <cell r="F53">
            <v>19800</v>
          </cell>
        </row>
        <row r="54">
          <cell r="E54" t="str">
            <v>BELLE HAVEN</v>
          </cell>
          <cell r="F54">
            <v>20058</v>
          </cell>
        </row>
        <row r="55">
          <cell r="E55" t="str">
            <v>BELLEVUE</v>
          </cell>
          <cell r="F55">
            <v>26612</v>
          </cell>
        </row>
        <row r="56">
          <cell r="E56" t="str">
            <v>BELMONT</v>
          </cell>
          <cell r="F56">
            <v>30909</v>
          </cell>
        </row>
        <row r="57">
          <cell r="E57" t="str">
            <v>BEN LOMOND</v>
          </cell>
          <cell r="F57">
            <v>755</v>
          </cell>
        </row>
        <row r="58">
          <cell r="E58" t="str">
            <v>BERESFORD</v>
          </cell>
          <cell r="F58">
            <v>3717</v>
          </cell>
        </row>
        <row r="59">
          <cell r="E59" t="str">
            <v>BERKELEY F</v>
          </cell>
          <cell r="F59">
            <v>26825</v>
          </cell>
        </row>
        <row r="60">
          <cell r="E60" t="str">
            <v>BERKELEY T</v>
          </cell>
          <cell r="F60">
            <v>3854</v>
          </cell>
        </row>
        <row r="61">
          <cell r="E61" t="str">
            <v>BETHEL BANK</v>
          </cell>
          <cell r="F61">
            <v>74</v>
          </cell>
        </row>
        <row r="62">
          <cell r="E62" t="str">
            <v>BIG BASIN</v>
          </cell>
          <cell r="F62">
            <v>4108</v>
          </cell>
        </row>
        <row r="63">
          <cell r="E63" t="str">
            <v>BIG BEND</v>
          </cell>
          <cell r="F63">
            <v>910</v>
          </cell>
        </row>
        <row r="64">
          <cell r="E64" t="str">
            <v>BIG LAGOON</v>
          </cell>
          <cell r="F64">
            <v>147</v>
          </cell>
        </row>
        <row r="65">
          <cell r="E65" t="str">
            <v>BIG MEADOWS</v>
          </cell>
          <cell r="F65">
            <v>2610</v>
          </cell>
        </row>
        <row r="66">
          <cell r="E66" t="str">
            <v>BIG RIVER</v>
          </cell>
          <cell r="F66">
            <v>2576</v>
          </cell>
        </row>
        <row r="67">
          <cell r="E67" t="str">
            <v>BIG TREES</v>
          </cell>
          <cell r="F67">
            <v>865</v>
          </cell>
        </row>
        <row r="68">
          <cell r="E68" t="str">
            <v>BIOLA</v>
          </cell>
          <cell r="F68">
            <v>2472</v>
          </cell>
        </row>
        <row r="69">
          <cell r="E69" t="str">
            <v>BLACKWELL</v>
          </cell>
          <cell r="F69">
            <v>163</v>
          </cell>
        </row>
        <row r="70">
          <cell r="E70" t="str">
            <v>BLUE LAKE</v>
          </cell>
          <cell r="F70">
            <v>1977</v>
          </cell>
        </row>
        <row r="71">
          <cell r="E71" t="str">
            <v>BOGUE</v>
          </cell>
          <cell r="F71">
            <v>15867</v>
          </cell>
        </row>
        <row r="72">
          <cell r="E72" t="str">
            <v>BOLINAS</v>
          </cell>
          <cell r="F72">
            <v>1616</v>
          </cell>
        </row>
        <row r="73">
          <cell r="E73" t="str">
            <v>BONITA</v>
          </cell>
          <cell r="F73">
            <v>1526</v>
          </cell>
        </row>
        <row r="74">
          <cell r="E74" t="str">
            <v>BONNIE NOOK</v>
          </cell>
          <cell r="F74">
            <v>1043</v>
          </cell>
        </row>
        <row r="75">
          <cell r="E75" t="str">
            <v>BORDEN</v>
          </cell>
          <cell r="F75">
            <v>4117</v>
          </cell>
        </row>
        <row r="76">
          <cell r="E76" t="str">
            <v>BORONDA</v>
          </cell>
          <cell r="F76">
            <v>860</v>
          </cell>
        </row>
        <row r="77">
          <cell r="E77" t="str">
            <v>BOWLES</v>
          </cell>
          <cell r="F77">
            <v>2763</v>
          </cell>
        </row>
        <row r="78">
          <cell r="E78" t="str">
            <v>BRENTWOOD</v>
          </cell>
          <cell r="F78">
            <v>21844</v>
          </cell>
        </row>
        <row r="79">
          <cell r="E79" t="str">
            <v>BRIDGEVILLE</v>
          </cell>
          <cell r="F79">
            <v>379</v>
          </cell>
        </row>
        <row r="80">
          <cell r="E80" t="str">
            <v>BRITTON</v>
          </cell>
          <cell r="F80">
            <v>23185</v>
          </cell>
        </row>
        <row r="81">
          <cell r="E81" t="str">
            <v>BROOKSIDE</v>
          </cell>
          <cell r="F81">
            <v>950</v>
          </cell>
        </row>
        <row r="82">
          <cell r="E82" t="str">
            <v>BROWNS VALLEY</v>
          </cell>
          <cell r="F82">
            <v>582</v>
          </cell>
        </row>
        <row r="83">
          <cell r="E83" t="str">
            <v>BRUNSWICK</v>
          </cell>
          <cell r="F83">
            <v>21388</v>
          </cell>
        </row>
        <row r="84">
          <cell r="E84" t="str">
            <v>BRYANT</v>
          </cell>
          <cell r="F84">
            <v>773</v>
          </cell>
        </row>
        <row r="85">
          <cell r="E85" t="str">
            <v>BUCKS CREEK</v>
          </cell>
          <cell r="F85">
            <v>484</v>
          </cell>
        </row>
        <row r="86">
          <cell r="E86" t="str">
            <v>BUELLTON</v>
          </cell>
          <cell r="F86">
            <v>4435</v>
          </cell>
        </row>
        <row r="87">
          <cell r="E87" t="str">
            <v>BUENA VISTA</v>
          </cell>
          <cell r="F87">
            <v>1494</v>
          </cell>
        </row>
        <row r="88">
          <cell r="E88" t="str">
            <v>BULLARD</v>
          </cell>
          <cell r="F88">
            <v>20384</v>
          </cell>
        </row>
        <row r="89">
          <cell r="E89" t="str">
            <v>BURLINGAME</v>
          </cell>
          <cell r="F89">
            <v>6133</v>
          </cell>
        </row>
        <row r="90">
          <cell r="E90" t="str">
            <v>BURNEY</v>
          </cell>
          <cell r="F90">
            <v>2410</v>
          </cell>
        </row>
        <row r="91">
          <cell r="E91" t="str">
            <v>BURNS</v>
          </cell>
          <cell r="F91">
            <v>28</v>
          </cell>
        </row>
        <row r="92">
          <cell r="E92" t="str">
            <v>BUTTE</v>
          </cell>
          <cell r="F92">
            <v>6499</v>
          </cell>
        </row>
        <row r="93">
          <cell r="E93" t="str">
            <v>CABRILLO</v>
          </cell>
          <cell r="F93">
            <v>2305</v>
          </cell>
        </row>
        <row r="94">
          <cell r="E94" t="str">
            <v>CAL WATER</v>
          </cell>
          <cell r="F94">
            <v>4180</v>
          </cell>
        </row>
        <row r="95">
          <cell r="E95" t="str">
            <v>CALAVERAS CEMENT</v>
          </cell>
          <cell r="F95">
            <v>2754</v>
          </cell>
        </row>
        <row r="96">
          <cell r="E96" t="str">
            <v>CALFLAX</v>
          </cell>
          <cell r="F96">
            <v>293</v>
          </cell>
        </row>
        <row r="97">
          <cell r="E97" t="str">
            <v>CALIFORNIA AVE</v>
          </cell>
          <cell r="F97">
            <v>14887</v>
          </cell>
        </row>
        <row r="98">
          <cell r="E98" t="str">
            <v>CALISTOGA</v>
          </cell>
          <cell r="F98">
            <v>3804</v>
          </cell>
        </row>
        <row r="99">
          <cell r="E99" t="str">
            <v>CALPELLA</v>
          </cell>
          <cell r="F99">
            <v>2709</v>
          </cell>
        </row>
        <row r="100">
          <cell r="E100" t="str">
            <v>CAMBRIA</v>
          </cell>
          <cell r="F100">
            <v>1634</v>
          </cell>
        </row>
        <row r="101">
          <cell r="E101" t="str">
            <v>CAMDEN</v>
          </cell>
          <cell r="F101">
            <v>4759</v>
          </cell>
        </row>
        <row r="102">
          <cell r="E102" t="str">
            <v>CAMP EVERS</v>
          </cell>
          <cell r="F102">
            <v>17784</v>
          </cell>
        </row>
        <row r="103">
          <cell r="E103" t="str">
            <v>CAMPHORA</v>
          </cell>
          <cell r="F103">
            <v>207</v>
          </cell>
        </row>
        <row r="104">
          <cell r="E104" t="str">
            <v>CANAL</v>
          </cell>
          <cell r="F104">
            <v>12611</v>
          </cell>
        </row>
        <row r="105">
          <cell r="E105" t="str">
            <v>CANTUA</v>
          </cell>
          <cell r="F105">
            <v>468</v>
          </cell>
        </row>
        <row r="106">
          <cell r="E106" t="str">
            <v>CAPAY</v>
          </cell>
          <cell r="F106">
            <v>1151</v>
          </cell>
        </row>
        <row r="107">
          <cell r="E107" t="str">
            <v>CARBONA</v>
          </cell>
          <cell r="F107">
            <v>4784</v>
          </cell>
        </row>
        <row r="108">
          <cell r="E108" t="str">
            <v>CARLOTTA</v>
          </cell>
          <cell r="F108">
            <v>1109</v>
          </cell>
        </row>
        <row r="109">
          <cell r="E109" t="str">
            <v>CARMEL</v>
          </cell>
          <cell r="F109">
            <v>1988</v>
          </cell>
        </row>
        <row r="110">
          <cell r="E110" t="str">
            <v>CARNERAS</v>
          </cell>
          <cell r="F110">
            <v>55</v>
          </cell>
        </row>
        <row r="111">
          <cell r="E111" t="str">
            <v>CAROLANDS</v>
          </cell>
          <cell r="F111">
            <v>2935</v>
          </cell>
        </row>
        <row r="112">
          <cell r="E112" t="str">
            <v>CARQUINEZ</v>
          </cell>
          <cell r="F112">
            <v>7355</v>
          </cell>
        </row>
        <row r="113">
          <cell r="E113" t="str">
            <v>CARRIZO PLAINS</v>
          </cell>
          <cell r="F113">
            <v>340</v>
          </cell>
        </row>
        <row r="114">
          <cell r="E114" t="str">
            <v>CARUTHERS</v>
          </cell>
          <cell r="F114">
            <v>3044</v>
          </cell>
        </row>
        <row r="115">
          <cell r="E115" t="str">
            <v>CASSERLY</v>
          </cell>
          <cell r="F115">
            <v>213</v>
          </cell>
        </row>
        <row r="116">
          <cell r="E116" t="str">
            <v>CASSIDY</v>
          </cell>
          <cell r="F116">
            <v>5300</v>
          </cell>
        </row>
        <row r="117">
          <cell r="E117" t="str">
            <v>CASTRO</v>
          </cell>
          <cell r="F117">
            <v>2790</v>
          </cell>
        </row>
        <row r="118">
          <cell r="E118" t="str">
            <v>CASTRO VALLEY</v>
          </cell>
          <cell r="F118">
            <v>34682</v>
          </cell>
        </row>
        <row r="119">
          <cell r="E119" t="str">
            <v>CASTROVILLE</v>
          </cell>
          <cell r="F119">
            <v>4033</v>
          </cell>
        </row>
        <row r="120">
          <cell r="E120" t="str">
            <v>CATLETT</v>
          </cell>
          <cell r="F120">
            <v>948</v>
          </cell>
        </row>
        <row r="121">
          <cell r="E121" t="str">
            <v>CAYETANO</v>
          </cell>
          <cell r="F121">
            <v>4974</v>
          </cell>
        </row>
        <row r="122">
          <cell r="E122" t="str">
            <v>CAYUCOS</v>
          </cell>
          <cell r="F122">
            <v>4817</v>
          </cell>
        </row>
        <row r="123">
          <cell r="E123" t="str">
            <v>CEDAR CREEK</v>
          </cell>
          <cell r="F123">
            <v>785</v>
          </cell>
        </row>
        <row r="124">
          <cell r="E124" t="str">
            <v>CENTERVILLE</v>
          </cell>
          <cell r="F124">
            <v>412</v>
          </cell>
        </row>
        <row r="125">
          <cell r="E125" t="str">
            <v>CHALLENGE</v>
          </cell>
          <cell r="F125">
            <v>1600</v>
          </cell>
        </row>
        <row r="126">
          <cell r="E126" t="str">
            <v>CHANNEL</v>
          </cell>
          <cell r="F126">
            <v>2532</v>
          </cell>
        </row>
        <row r="127">
          <cell r="E127" t="str">
            <v>CHARCA</v>
          </cell>
          <cell r="F127">
            <v>2606</v>
          </cell>
        </row>
        <row r="128">
          <cell r="E128" t="str">
            <v>CHEROKEE</v>
          </cell>
          <cell r="F128">
            <v>2136</v>
          </cell>
        </row>
        <row r="129">
          <cell r="E129" t="str">
            <v>CHESTER</v>
          </cell>
          <cell r="F129">
            <v>1657</v>
          </cell>
        </row>
        <row r="130">
          <cell r="E130" t="str">
            <v>CHICO A</v>
          </cell>
          <cell r="F130">
            <v>6257</v>
          </cell>
        </row>
        <row r="131">
          <cell r="E131" t="str">
            <v>CHICO B</v>
          </cell>
          <cell r="F131">
            <v>8628</v>
          </cell>
        </row>
        <row r="132">
          <cell r="E132" t="str">
            <v>CHICO C</v>
          </cell>
          <cell r="F132">
            <v>428</v>
          </cell>
        </row>
        <row r="133">
          <cell r="E133" t="str">
            <v>CHOLAME</v>
          </cell>
          <cell r="F133">
            <v>1558</v>
          </cell>
        </row>
        <row r="134">
          <cell r="E134" t="str">
            <v>CHOWCHILLA</v>
          </cell>
          <cell r="F134">
            <v>6837</v>
          </cell>
        </row>
        <row r="135">
          <cell r="E135" t="str">
            <v>CLARK ROAD</v>
          </cell>
          <cell r="F135">
            <v>1478</v>
          </cell>
        </row>
        <row r="136">
          <cell r="E136" t="str">
            <v>CLARKSVILLE</v>
          </cell>
          <cell r="F136">
            <v>21039</v>
          </cell>
        </row>
        <row r="137">
          <cell r="E137" t="str">
            <v>CLAY</v>
          </cell>
          <cell r="F137">
            <v>3140</v>
          </cell>
        </row>
        <row r="138">
          <cell r="E138" t="str">
            <v>CLAYTON</v>
          </cell>
          <cell r="F138">
            <v>27420</v>
          </cell>
        </row>
        <row r="139">
          <cell r="E139" t="str">
            <v>CLEAR LAKE</v>
          </cell>
          <cell r="F139">
            <v>4233</v>
          </cell>
        </row>
        <row r="140">
          <cell r="E140" t="str">
            <v>CLIFF DRIVE</v>
          </cell>
          <cell r="F140">
            <v>1952</v>
          </cell>
        </row>
        <row r="141">
          <cell r="E141" t="str">
            <v>CLOVERDALE</v>
          </cell>
          <cell r="F141">
            <v>5173</v>
          </cell>
        </row>
        <row r="142">
          <cell r="E142" t="str">
            <v>CLOVIS</v>
          </cell>
          <cell r="F142">
            <v>21442</v>
          </cell>
        </row>
        <row r="143">
          <cell r="E143" t="str">
            <v>COALINGA NO 1</v>
          </cell>
          <cell r="F143">
            <v>5149</v>
          </cell>
        </row>
        <row r="144">
          <cell r="E144" t="str">
            <v>COALINGA NO 2</v>
          </cell>
          <cell r="F144">
            <v>499</v>
          </cell>
        </row>
        <row r="145">
          <cell r="E145" t="str">
            <v>COARSEGOLD</v>
          </cell>
          <cell r="F145">
            <v>7670</v>
          </cell>
        </row>
        <row r="146">
          <cell r="E146" t="str">
            <v>COAST RD</v>
          </cell>
          <cell r="F146">
            <v>8</v>
          </cell>
        </row>
        <row r="147">
          <cell r="E147" t="str">
            <v>COLONY</v>
          </cell>
          <cell r="F147">
            <v>1063</v>
          </cell>
        </row>
        <row r="148">
          <cell r="E148" t="str">
            <v>COLUMBIA HILL</v>
          </cell>
          <cell r="F148">
            <v>1140</v>
          </cell>
        </row>
        <row r="149">
          <cell r="E149" t="str">
            <v>COLUMBUS</v>
          </cell>
          <cell r="F149">
            <v>9514</v>
          </cell>
        </row>
        <row r="150">
          <cell r="E150" t="str">
            <v>COLUSA</v>
          </cell>
          <cell r="F150">
            <v>3189</v>
          </cell>
        </row>
        <row r="151">
          <cell r="E151" t="str">
            <v>COLUSA JUNCTION</v>
          </cell>
          <cell r="F151">
            <v>854</v>
          </cell>
        </row>
        <row r="152">
          <cell r="E152" t="str">
            <v>CONCORD NO 1</v>
          </cell>
          <cell r="F152">
            <v>1196</v>
          </cell>
        </row>
        <row r="153">
          <cell r="E153" t="str">
            <v>CONTRA COSTA</v>
          </cell>
          <cell r="F153">
            <v>44217</v>
          </cell>
        </row>
        <row r="154">
          <cell r="E154" t="str">
            <v>COPPERMINE</v>
          </cell>
          <cell r="F154">
            <v>3652</v>
          </cell>
        </row>
        <row r="155">
          <cell r="E155" t="str">
            <v>COPUS</v>
          </cell>
          <cell r="F155">
            <v>211</v>
          </cell>
        </row>
        <row r="156">
          <cell r="E156" t="str">
            <v>CORCORAN</v>
          </cell>
          <cell r="F156">
            <v>5960</v>
          </cell>
        </row>
        <row r="157">
          <cell r="E157" t="str">
            <v>CORDELIA</v>
          </cell>
          <cell r="F157">
            <v>4013</v>
          </cell>
        </row>
        <row r="158">
          <cell r="E158" t="str">
            <v>CORNING</v>
          </cell>
          <cell r="F158">
            <v>9023</v>
          </cell>
        </row>
        <row r="159">
          <cell r="E159" t="str">
            <v>CORONA</v>
          </cell>
          <cell r="F159">
            <v>5865</v>
          </cell>
        </row>
        <row r="160">
          <cell r="E160" t="str">
            <v>CORRAL</v>
          </cell>
          <cell r="F160">
            <v>6336</v>
          </cell>
        </row>
        <row r="161">
          <cell r="E161" t="str">
            <v>CORTINA</v>
          </cell>
          <cell r="F161">
            <v>334</v>
          </cell>
        </row>
        <row r="162">
          <cell r="E162" t="str">
            <v>COTATI</v>
          </cell>
          <cell r="F162">
            <v>12055</v>
          </cell>
        </row>
        <row r="163">
          <cell r="E163" t="str">
            <v>COTTLE</v>
          </cell>
          <cell r="F163">
            <v>11140</v>
          </cell>
        </row>
        <row r="164">
          <cell r="E164" t="str">
            <v>COTTONWOOD</v>
          </cell>
          <cell r="F164">
            <v>6185</v>
          </cell>
        </row>
        <row r="165">
          <cell r="E165" t="str">
            <v>COUNTRY CLUB</v>
          </cell>
          <cell r="F165">
            <v>9527</v>
          </cell>
        </row>
        <row r="166">
          <cell r="E166" t="str">
            <v>COVELO</v>
          </cell>
          <cell r="F166">
            <v>1337</v>
          </cell>
        </row>
        <row r="167">
          <cell r="E167" t="str">
            <v>CRESCENT MILLS</v>
          </cell>
          <cell r="F167">
            <v>882</v>
          </cell>
        </row>
        <row r="168">
          <cell r="E168" t="str">
            <v>CRESSEY</v>
          </cell>
          <cell r="F168">
            <v>1531</v>
          </cell>
        </row>
        <row r="169">
          <cell r="E169" t="str">
            <v>CROWS LANDING</v>
          </cell>
          <cell r="F169">
            <v>283</v>
          </cell>
        </row>
        <row r="170">
          <cell r="E170" t="str">
            <v>CURTIS</v>
          </cell>
          <cell r="F170">
            <v>16384</v>
          </cell>
        </row>
        <row r="171">
          <cell r="E171" t="str">
            <v>CUST</v>
          </cell>
          <cell r="F171">
            <v>4206</v>
          </cell>
        </row>
        <row r="172">
          <cell r="E172" t="str">
            <v>CUYAMA</v>
          </cell>
          <cell r="F172">
            <v>834</v>
          </cell>
        </row>
        <row r="173">
          <cell r="E173" t="str">
            <v>DAIRYLAND</v>
          </cell>
          <cell r="F173">
            <v>2693</v>
          </cell>
        </row>
        <row r="174">
          <cell r="E174" t="str">
            <v>DAIRYVILLE</v>
          </cell>
          <cell r="F174">
            <v>718</v>
          </cell>
        </row>
        <row r="175">
          <cell r="E175" t="str">
            <v>DALY CITY</v>
          </cell>
          <cell r="F175">
            <v>42487</v>
          </cell>
        </row>
        <row r="176">
          <cell r="E176" t="str">
            <v>DAVIS</v>
          </cell>
          <cell r="F176">
            <v>31697</v>
          </cell>
        </row>
        <row r="177">
          <cell r="E177" t="str">
            <v>DEEPWATER</v>
          </cell>
          <cell r="F177">
            <v>8542</v>
          </cell>
        </row>
        <row r="178">
          <cell r="E178" t="str">
            <v>DEL MAR</v>
          </cell>
          <cell r="F178">
            <v>13225</v>
          </cell>
        </row>
        <row r="179">
          <cell r="E179" t="str">
            <v>DEL MONTE</v>
          </cell>
          <cell r="F179">
            <v>28490</v>
          </cell>
        </row>
        <row r="180">
          <cell r="E180" t="str">
            <v>DESCHUTES</v>
          </cell>
          <cell r="F180">
            <v>3612</v>
          </cell>
        </row>
        <row r="181">
          <cell r="E181" t="str">
            <v>DEVILS DEN</v>
          </cell>
          <cell r="F181">
            <v>158</v>
          </cell>
        </row>
        <row r="182">
          <cell r="E182" t="str">
            <v>DIAMOND SPRINGS</v>
          </cell>
          <cell r="F182">
            <v>10806</v>
          </cell>
        </row>
        <row r="183">
          <cell r="E183" t="str">
            <v>DINUBA</v>
          </cell>
          <cell r="F183">
            <v>6539</v>
          </cell>
        </row>
        <row r="184">
          <cell r="E184" t="str">
            <v>DIVIDE</v>
          </cell>
          <cell r="F184">
            <v>6383</v>
          </cell>
        </row>
        <row r="185">
          <cell r="E185" t="str">
            <v>DIXON</v>
          </cell>
          <cell r="F185">
            <v>8321</v>
          </cell>
        </row>
        <row r="186">
          <cell r="E186" t="str">
            <v>DIXON LANDING</v>
          </cell>
          <cell r="F186">
            <v>17524</v>
          </cell>
        </row>
        <row r="187">
          <cell r="E187" t="str">
            <v>DOBBINS</v>
          </cell>
          <cell r="F187">
            <v>913</v>
          </cell>
        </row>
        <row r="188">
          <cell r="E188" t="str">
            <v>DOLAN ROAD</v>
          </cell>
          <cell r="F188">
            <v>3016</v>
          </cell>
        </row>
        <row r="189">
          <cell r="E189" t="str">
            <v>DOS PALOS</v>
          </cell>
          <cell r="F189">
            <v>7040</v>
          </cell>
        </row>
        <row r="190">
          <cell r="E190" t="str">
            <v>DRUM</v>
          </cell>
          <cell r="F190">
            <v>197</v>
          </cell>
        </row>
        <row r="191">
          <cell r="E191" t="str">
            <v>DUMBARTON</v>
          </cell>
          <cell r="F191">
            <v>35990</v>
          </cell>
        </row>
        <row r="192">
          <cell r="E192" t="str">
            <v>DUNBAR</v>
          </cell>
          <cell r="F192">
            <v>7912</v>
          </cell>
        </row>
        <row r="193">
          <cell r="E193" t="str">
            <v>DUNLAP</v>
          </cell>
          <cell r="F193">
            <v>1654</v>
          </cell>
        </row>
        <row r="194">
          <cell r="E194" t="str">
            <v>DUNNIGAN</v>
          </cell>
          <cell r="F194">
            <v>924</v>
          </cell>
        </row>
        <row r="195">
          <cell r="E195" t="str">
            <v>EAST GRAND</v>
          </cell>
          <cell r="F195">
            <v>13616</v>
          </cell>
        </row>
        <row r="196">
          <cell r="E196" t="str">
            <v>EAST MARYSVILLE</v>
          </cell>
          <cell r="F196">
            <v>4906</v>
          </cell>
        </row>
        <row r="197">
          <cell r="E197" t="str">
            <v>EAST NICHOLAS</v>
          </cell>
          <cell r="F197">
            <v>390</v>
          </cell>
        </row>
        <row r="198">
          <cell r="E198" t="str">
            <v>EAST NICOLAUS</v>
          </cell>
          <cell r="F198">
            <v>1747</v>
          </cell>
        </row>
        <row r="199">
          <cell r="E199" t="str">
            <v>EAST QUINCY</v>
          </cell>
          <cell r="F199">
            <v>1560</v>
          </cell>
        </row>
        <row r="200">
          <cell r="E200" t="str">
            <v>EAST STOCKTON</v>
          </cell>
          <cell r="F200">
            <v>4291</v>
          </cell>
        </row>
        <row r="201">
          <cell r="E201" t="str">
            <v>ECHO SUMMIT</v>
          </cell>
          <cell r="F201">
            <v>399</v>
          </cell>
        </row>
        <row r="202">
          <cell r="E202" t="str">
            <v>EDENVALE</v>
          </cell>
          <cell r="F202">
            <v>39133</v>
          </cell>
        </row>
        <row r="203">
          <cell r="E203" t="str">
            <v>EDES</v>
          </cell>
          <cell r="F203">
            <v>23252</v>
          </cell>
        </row>
        <row r="204">
          <cell r="E204" t="str">
            <v>EEL RIVER</v>
          </cell>
          <cell r="F204">
            <v>3048</v>
          </cell>
        </row>
        <row r="205">
          <cell r="E205" t="str">
            <v>EIGHT</v>
          </cell>
          <cell r="F205">
            <v>189</v>
          </cell>
        </row>
        <row r="206">
          <cell r="E206" t="str">
            <v>EIGHT MILE</v>
          </cell>
          <cell r="F206">
            <v>10754</v>
          </cell>
        </row>
        <row r="207">
          <cell r="E207" t="str">
            <v>EL CAPITAN</v>
          </cell>
          <cell r="F207">
            <v>16852</v>
          </cell>
        </row>
        <row r="208">
          <cell r="E208" t="str">
            <v>EL CERRITO G</v>
          </cell>
          <cell r="F208">
            <v>79681</v>
          </cell>
        </row>
        <row r="209">
          <cell r="E209" t="str">
            <v>EL DORADO PH</v>
          </cell>
          <cell r="F209">
            <v>6259</v>
          </cell>
        </row>
        <row r="210">
          <cell r="E210" t="str">
            <v>EL NIDO</v>
          </cell>
          <cell r="F210">
            <v>1537</v>
          </cell>
        </row>
        <row r="211">
          <cell r="E211" t="str">
            <v>EL PATIO</v>
          </cell>
          <cell r="F211">
            <v>82716</v>
          </cell>
        </row>
        <row r="212">
          <cell r="E212" t="str">
            <v>EL PECO</v>
          </cell>
          <cell r="F212">
            <v>1210</v>
          </cell>
        </row>
        <row r="213">
          <cell r="E213" t="str">
            <v>ELECTRA</v>
          </cell>
          <cell r="F213">
            <v>3492</v>
          </cell>
        </row>
        <row r="214">
          <cell r="E214" t="str">
            <v>ELK</v>
          </cell>
          <cell r="F214">
            <v>1520</v>
          </cell>
        </row>
        <row r="215">
          <cell r="E215" t="str">
            <v>ELK CREEK</v>
          </cell>
          <cell r="F215">
            <v>915</v>
          </cell>
        </row>
        <row r="216">
          <cell r="E216" t="str">
            <v>ELK HILLS</v>
          </cell>
          <cell r="F216">
            <v>829</v>
          </cell>
        </row>
        <row r="217">
          <cell r="E217" t="str">
            <v>ELK RIVER</v>
          </cell>
          <cell r="F217">
            <v>1507</v>
          </cell>
        </row>
        <row r="218">
          <cell r="E218" t="str">
            <v>EMBARCADERO (Z)</v>
          </cell>
          <cell r="F218">
            <v>28849</v>
          </cell>
        </row>
        <row r="219">
          <cell r="E219" t="str">
            <v>EMERALD</v>
          </cell>
          <cell r="F219">
            <v>1765</v>
          </cell>
        </row>
        <row r="220">
          <cell r="E220" t="str">
            <v>EMERALD LAKE</v>
          </cell>
          <cell r="F220">
            <v>1768</v>
          </cell>
        </row>
        <row r="221">
          <cell r="E221" t="str">
            <v>ERTA</v>
          </cell>
          <cell r="F221">
            <v>1211</v>
          </cell>
        </row>
        <row r="222">
          <cell r="E222" t="str">
            <v>ESQUON</v>
          </cell>
          <cell r="F222">
            <v>686</v>
          </cell>
        </row>
        <row r="223">
          <cell r="E223" t="str">
            <v>ESTUDILLO</v>
          </cell>
          <cell r="F223">
            <v>776</v>
          </cell>
        </row>
        <row r="224">
          <cell r="E224" t="str">
            <v>EUREKA A</v>
          </cell>
          <cell r="F224">
            <v>3290</v>
          </cell>
        </row>
        <row r="225">
          <cell r="E225" t="str">
            <v>EUREKA E</v>
          </cell>
          <cell r="F225">
            <v>7595</v>
          </cell>
        </row>
        <row r="226">
          <cell r="E226" t="str">
            <v>EVERGREEN</v>
          </cell>
          <cell r="F226">
            <v>23625</v>
          </cell>
        </row>
        <row r="227">
          <cell r="E227" t="str">
            <v>FAIRHAVEN</v>
          </cell>
          <cell r="F227">
            <v>610</v>
          </cell>
        </row>
        <row r="228">
          <cell r="E228" t="str">
            <v>FAIRMOUNT</v>
          </cell>
          <cell r="F228">
            <v>2665</v>
          </cell>
        </row>
        <row r="229">
          <cell r="E229" t="str">
            <v>FAIRVIEW</v>
          </cell>
          <cell r="F229">
            <v>13822</v>
          </cell>
        </row>
        <row r="230">
          <cell r="E230" t="str">
            <v>FAIRWAY</v>
          </cell>
          <cell r="F230">
            <v>15804</v>
          </cell>
        </row>
        <row r="231">
          <cell r="E231" t="str">
            <v>FAMOSO</v>
          </cell>
          <cell r="F231">
            <v>595</v>
          </cell>
        </row>
        <row r="232">
          <cell r="E232" t="str">
            <v>FELLOWS</v>
          </cell>
          <cell r="F232">
            <v>330</v>
          </cell>
        </row>
        <row r="233">
          <cell r="E233" t="str">
            <v>FELTON</v>
          </cell>
          <cell r="F233">
            <v>46</v>
          </cell>
        </row>
        <row r="234">
          <cell r="E234" t="str">
            <v>FIGARDEN</v>
          </cell>
          <cell r="F234">
            <v>30247</v>
          </cell>
        </row>
        <row r="235">
          <cell r="E235" t="str">
            <v>FIREBAUGH</v>
          </cell>
          <cell r="F235">
            <v>3328</v>
          </cell>
        </row>
        <row r="236">
          <cell r="E236" t="str">
            <v>FITCH MOUNTAIN</v>
          </cell>
          <cell r="F236">
            <v>5463</v>
          </cell>
        </row>
        <row r="237">
          <cell r="E237" t="str">
            <v>FLINT</v>
          </cell>
          <cell r="F237">
            <v>2063</v>
          </cell>
        </row>
        <row r="238">
          <cell r="E238" t="str">
            <v>FLORENCE</v>
          </cell>
          <cell r="F238">
            <v>492</v>
          </cell>
        </row>
        <row r="239">
          <cell r="E239" t="str">
            <v>FMC</v>
          </cell>
          <cell r="F239">
            <v>4660</v>
          </cell>
        </row>
        <row r="240">
          <cell r="E240" t="str">
            <v>FOOTHILL</v>
          </cell>
          <cell r="F240">
            <v>4154</v>
          </cell>
        </row>
        <row r="241">
          <cell r="E241" t="str">
            <v>FORESTHILL</v>
          </cell>
          <cell r="F241">
            <v>2654</v>
          </cell>
        </row>
        <row r="242">
          <cell r="E242" t="str">
            <v>FORT BRAGG</v>
          </cell>
          <cell r="F242">
            <v>8568</v>
          </cell>
        </row>
        <row r="243">
          <cell r="E243" t="str">
            <v>FORT ORD</v>
          </cell>
          <cell r="F243">
            <v>10788</v>
          </cell>
        </row>
        <row r="244">
          <cell r="E244" t="str">
            <v>FORT ROSS</v>
          </cell>
          <cell r="F244">
            <v>640</v>
          </cell>
        </row>
        <row r="245">
          <cell r="E245" t="str">
            <v>FORT SEWARD</v>
          </cell>
          <cell r="F245">
            <v>337</v>
          </cell>
        </row>
        <row r="246">
          <cell r="E246" t="str">
            <v>FRANKLIN</v>
          </cell>
          <cell r="F246">
            <v>16576</v>
          </cell>
        </row>
        <row r="247">
          <cell r="E247" t="str">
            <v>FREMONT</v>
          </cell>
          <cell r="F247">
            <v>30045</v>
          </cell>
        </row>
        <row r="248">
          <cell r="E248" t="str">
            <v>FRENCH CAMP</v>
          </cell>
          <cell r="F248">
            <v>4103</v>
          </cell>
        </row>
        <row r="249">
          <cell r="E249" t="str">
            <v>FRENCH GULCH</v>
          </cell>
          <cell r="F249">
            <v>333</v>
          </cell>
        </row>
        <row r="250">
          <cell r="E250" t="str">
            <v>FROGTOWN</v>
          </cell>
          <cell r="F250">
            <v>6024</v>
          </cell>
        </row>
        <row r="251">
          <cell r="E251" t="str">
            <v>FRUITLAND</v>
          </cell>
          <cell r="F251">
            <v>1157</v>
          </cell>
        </row>
        <row r="252">
          <cell r="E252" t="str">
            <v>FRUITVALE</v>
          </cell>
          <cell r="F252">
            <v>5833</v>
          </cell>
        </row>
        <row r="253">
          <cell r="E253" t="str">
            <v>FULTON</v>
          </cell>
          <cell r="F253">
            <v>15475</v>
          </cell>
        </row>
        <row r="254">
          <cell r="E254" t="str">
            <v>GABILAN</v>
          </cell>
          <cell r="F254">
            <v>7769</v>
          </cell>
        </row>
        <row r="255">
          <cell r="E255" t="str">
            <v>GALLO</v>
          </cell>
          <cell r="F255">
            <v>5</v>
          </cell>
        </row>
        <row r="256">
          <cell r="E256" t="str">
            <v>GANSNER</v>
          </cell>
          <cell r="F256">
            <v>1722</v>
          </cell>
        </row>
        <row r="257">
          <cell r="E257" t="str">
            <v>GANSO</v>
          </cell>
          <cell r="F257">
            <v>423</v>
          </cell>
        </row>
        <row r="258">
          <cell r="E258" t="str">
            <v>GARBERVILLE</v>
          </cell>
          <cell r="F258">
            <v>2044</v>
          </cell>
        </row>
        <row r="259">
          <cell r="E259" t="str">
            <v>GARCIA</v>
          </cell>
          <cell r="F259">
            <v>9</v>
          </cell>
        </row>
        <row r="260">
          <cell r="E260" t="str">
            <v>GATES</v>
          </cell>
          <cell r="F260">
            <v>611</v>
          </cell>
        </row>
        <row r="261">
          <cell r="E261" t="str">
            <v>GEARY</v>
          </cell>
          <cell r="F261">
            <v>598</v>
          </cell>
        </row>
        <row r="262">
          <cell r="E262" t="str">
            <v>GERBER</v>
          </cell>
          <cell r="F262">
            <v>1890</v>
          </cell>
        </row>
        <row r="263">
          <cell r="E263" t="str">
            <v>GEYSERVILLE</v>
          </cell>
          <cell r="F263">
            <v>2737</v>
          </cell>
        </row>
        <row r="264">
          <cell r="E264" t="str">
            <v>GIFFEN</v>
          </cell>
          <cell r="F264">
            <v>390</v>
          </cell>
        </row>
        <row r="265">
          <cell r="E265" t="str">
            <v>GILL</v>
          </cell>
          <cell r="F265">
            <v>1057</v>
          </cell>
        </row>
        <row r="266">
          <cell r="E266" t="str">
            <v>GIRVAN</v>
          </cell>
          <cell r="F266">
            <v>2854</v>
          </cell>
        </row>
        <row r="267">
          <cell r="E267" t="str">
            <v>GLENN</v>
          </cell>
          <cell r="F267">
            <v>1793</v>
          </cell>
        </row>
        <row r="268">
          <cell r="E268" t="str">
            <v>GLENWOOD</v>
          </cell>
          <cell r="F268">
            <v>6100</v>
          </cell>
        </row>
        <row r="269">
          <cell r="E269" t="str">
            <v>GOLDTREE</v>
          </cell>
          <cell r="F269">
            <v>2477</v>
          </cell>
        </row>
        <row r="270">
          <cell r="E270" t="str">
            <v>GONZALES</v>
          </cell>
          <cell r="F270">
            <v>3115</v>
          </cell>
        </row>
        <row r="271">
          <cell r="E271" t="str">
            <v>GOOSE LAKE</v>
          </cell>
          <cell r="F271">
            <v>1103</v>
          </cell>
        </row>
        <row r="272">
          <cell r="E272" t="str">
            <v>GRAND ISLAND</v>
          </cell>
          <cell r="F272">
            <v>9076</v>
          </cell>
        </row>
        <row r="273">
          <cell r="E273" t="str">
            <v>GRANT</v>
          </cell>
          <cell r="F273">
            <v>21800</v>
          </cell>
        </row>
        <row r="274">
          <cell r="E274" t="str">
            <v>GRASS VALLEY</v>
          </cell>
          <cell r="F274">
            <v>3456</v>
          </cell>
        </row>
        <row r="275">
          <cell r="E275" t="str">
            <v>GRAYS FLAT</v>
          </cell>
          <cell r="F275">
            <v>125</v>
          </cell>
        </row>
        <row r="276">
          <cell r="E276" t="str">
            <v>GREEN VALLEY</v>
          </cell>
          <cell r="F276">
            <v>21207</v>
          </cell>
        </row>
        <row r="277">
          <cell r="E277" t="str">
            <v>GREENBRAE</v>
          </cell>
          <cell r="F277">
            <v>10982</v>
          </cell>
        </row>
        <row r="278">
          <cell r="E278" t="str">
            <v>GUALALA</v>
          </cell>
          <cell r="F278">
            <v>3741</v>
          </cell>
        </row>
        <row r="279">
          <cell r="E279" t="str">
            <v>GUERNSEY</v>
          </cell>
          <cell r="F279">
            <v>1177</v>
          </cell>
        </row>
        <row r="280">
          <cell r="E280" t="str">
            <v>GUSTINE</v>
          </cell>
          <cell r="F280">
            <v>4152</v>
          </cell>
        </row>
        <row r="281">
          <cell r="E281" t="str">
            <v>HALF MOON BAY</v>
          </cell>
          <cell r="F281">
            <v>12398</v>
          </cell>
        </row>
        <row r="282">
          <cell r="E282" t="str">
            <v>HALSEY</v>
          </cell>
          <cell r="F282">
            <v>4471</v>
          </cell>
        </row>
        <row r="283">
          <cell r="E283" t="str">
            <v>HAMILTON A</v>
          </cell>
          <cell r="F283">
            <v>1093</v>
          </cell>
        </row>
        <row r="284">
          <cell r="E284" t="str">
            <v>HAMILTON BRANCH</v>
          </cell>
          <cell r="F284">
            <v>2360</v>
          </cell>
        </row>
        <row r="285">
          <cell r="E285" t="str">
            <v>HAMMER</v>
          </cell>
          <cell r="F285">
            <v>11589</v>
          </cell>
        </row>
        <row r="286">
          <cell r="E286" t="str">
            <v>HAMMONDS</v>
          </cell>
          <cell r="F286">
            <v>435</v>
          </cell>
        </row>
        <row r="287">
          <cell r="E287" t="str">
            <v>HARDING</v>
          </cell>
          <cell r="F287">
            <v>4068</v>
          </cell>
        </row>
        <row r="288">
          <cell r="E288" t="str">
            <v>HARDWICK</v>
          </cell>
          <cell r="F288">
            <v>2006</v>
          </cell>
        </row>
        <row r="289">
          <cell r="E289" t="str">
            <v>HARRIS</v>
          </cell>
          <cell r="F289">
            <v>8930</v>
          </cell>
        </row>
        <row r="290">
          <cell r="E290" t="str">
            <v>HARTER</v>
          </cell>
          <cell r="F290">
            <v>7537</v>
          </cell>
        </row>
        <row r="291">
          <cell r="E291" t="str">
            <v>HARTLEY</v>
          </cell>
          <cell r="F291">
            <v>4478</v>
          </cell>
        </row>
        <row r="292">
          <cell r="E292" t="str">
            <v>HATTON</v>
          </cell>
          <cell r="F292">
            <v>4305</v>
          </cell>
        </row>
        <row r="293">
          <cell r="E293" t="str">
            <v>HAYWARD O</v>
          </cell>
          <cell r="F293">
            <v>1535</v>
          </cell>
        </row>
        <row r="294">
          <cell r="E294" t="str">
            <v>HENRIETTA</v>
          </cell>
          <cell r="F294">
            <v>618</v>
          </cell>
        </row>
        <row r="295">
          <cell r="E295" t="str">
            <v>HERDLYN</v>
          </cell>
          <cell r="F295">
            <v>1200</v>
          </cell>
        </row>
        <row r="296">
          <cell r="E296" t="str">
            <v>HICKS</v>
          </cell>
          <cell r="F296">
            <v>72504</v>
          </cell>
        </row>
        <row r="297">
          <cell r="E297" t="str">
            <v>HIGGINS</v>
          </cell>
          <cell r="F297">
            <v>9313</v>
          </cell>
        </row>
        <row r="298">
          <cell r="E298" t="str">
            <v>HIGHLANDS</v>
          </cell>
          <cell r="F298">
            <v>9148</v>
          </cell>
        </row>
        <row r="299">
          <cell r="E299" t="str">
            <v>HIGHWAY</v>
          </cell>
          <cell r="F299">
            <v>14613</v>
          </cell>
        </row>
        <row r="300">
          <cell r="E300" t="str">
            <v>HILLSDALE</v>
          </cell>
          <cell r="F300">
            <v>4490</v>
          </cell>
        </row>
        <row r="301">
          <cell r="E301" t="str">
            <v>HOLLISTER</v>
          </cell>
          <cell r="F301">
            <v>19959</v>
          </cell>
        </row>
        <row r="302">
          <cell r="E302" t="str">
            <v>HOLLYWOOD</v>
          </cell>
          <cell r="F302">
            <v>1511</v>
          </cell>
        </row>
        <row r="303">
          <cell r="E303" t="str">
            <v>HONCUT</v>
          </cell>
          <cell r="F303">
            <v>2551</v>
          </cell>
        </row>
        <row r="304">
          <cell r="E304" t="str">
            <v>HOOPA</v>
          </cell>
          <cell r="F304">
            <v>2044</v>
          </cell>
        </row>
        <row r="305">
          <cell r="E305" t="str">
            <v>HOPLAND</v>
          </cell>
          <cell r="F305">
            <v>1287</v>
          </cell>
        </row>
        <row r="306">
          <cell r="E306" t="str">
            <v>HORSESHOE</v>
          </cell>
          <cell r="F306">
            <v>8141</v>
          </cell>
        </row>
        <row r="307">
          <cell r="E307" t="str">
            <v>HUMBOLDT BAY</v>
          </cell>
          <cell r="F307">
            <v>4016</v>
          </cell>
        </row>
        <row r="308">
          <cell r="E308" t="str">
            <v>HUNTERS POINT (P)</v>
          </cell>
          <cell r="F308">
            <v>20941</v>
          </cell>
        </row>
        <row r="309">
          <cell r="E309" t="str">
            <v>HURON</v>
          </cell>
          <cell r="F309">
            <v>1899</v>
          </cell>
        </row>
        <row r="310">
          <cell r="E310" t="str">
            <v>IGNACIO</v>
          </cell>
          <cell r="F310">
            <v>10554</v>
          </cell>
        </row>
        <row r="311">
          <cell r="E311" t="str">
            <v>INDIAN FLAT</v>
          </cell>
          <cell r="F311">
            <v>604</v>
          </cell>
        </row>
        <row r="312">
          <cell r="E312" t="str">
            <v>INDUSTRIAL ACRES</v>
          </cell>
          <cell r="F312">
            <v>2616</v>
          </cell>
        </row>
        <row r="313">
          <cell r="E313" t="str">
            <v>IONE</v>
          </cell>
          <cell r="F313">
            <v>728</v>
          </cell>
        </row>
        <row r="314">
          <cell r="E314" t="str">
            <v>JACINTO</v>
          </cell>
          <cell r="F314">
            <v>1089</v>
          </cell>
        </row>
        <row r="315">
          <cell r="E315" t="str">
            <v>JACOBS CORNER</v>
          </cell>
          <cell r="F315">
            <v>74</v>
          </cell>
        </row>
        <row r="316">
          <cell r="E316" t="str">
            <v>JAMESON</v>
          </cell>
          <cell r="F316">
            <v>9242</v>
          </cell>
        </row>
        <row r="317">
          <cell r="E317" t="str">
            <v>JANES CREEK</v>
          </cell>
          <cell r="F317">
            <v>6871</v>
          </cell>
        </row>
        <row r="318">
          <cell r="E318" t="str">
            <v>JARVIS</v>
          </cell>
          <cell r="F318">
            <v>33854</v>
          </cell>
        </row>
        <row r="319">
          <cell r="E319" t="str">
            <v>JERSEY ISLAND</v>
          </cell>
          <cell r="F319">
            <v>10</v>
          </cell>
        </row>
        <row r="320">
          <cell r="E320" t="str">
            <v>JESSUP</v>
          </cell>
          <cell r="F320">
            <v>5947</v>
          </cell>
        </row>
        <row r="321">
          <cell r="E321" t="str">
            <v>JOLON</v>
          </cell>
          <cell r="F321">
            <v>623</v>
          </cell>
        </row>
        <row r="322">
          <cell r="E322" t="str">
            <v>JUDAH</v>
          </cell>
          <cell r="F322">
            <v>3599</v>
          </cell>
        </row>
        <row r="323">
          <cell r="E323" t="str">
            <v>KANAKA</v>
          </cell>
          <cell r="F323">
            <v>730</v>
          </cell>
        </row>
        <row r="324">
          <cell r="E324" t="str">
            <v>KEARNEY</v>
          </cell>
          <cell r="F324">
            <v>5247</v>
          </cell>
        </row>
        <row r="325">
          <cell r="E325" t="str">
            <v>KERCKHOFF</v>
          </cell>
          <cell r="F325">
            <v>275</v>
          </cell>
        </row>
        <row r="326">
          <cell r="E326" t="str">
            <v>KERMAN</v>
          </cell>
          <cell r="F326">
            <v>8567</v>
          </cell>
        </row>
        <row r="327">
          <cell r="E327" t="str">
            <v>KERN OIL</v>
          </cell>
          <cell r="F327">
            <v>12967</v>
          </cell>
        </row>
        <row r="328">
          <cell r="E328" t="str">
            <v>KERN POWER</v>
          </cell>
          <cell r="F328">
            <v>10937</v>
          </cell>
        </row>
        <row r="329">
          <cell r="E329" t="str">
            <v>KESWICK</v>
          </cell>
          <cell r="F329">
            <v>788</v>
          </cell>
        </row>
        <row r="330">
          <cell r="E330" t="str">
            <v>KETTLEMAN HILLS</v>
          </cell>
          <cell r="F330">
            <v>993</v>
          </cell>
        </row>
        <row r="331">
          <cell r="E331" t="str">
            <v>KING CITY</v>
          </cell>
          <cell r="F331">
            <v>5022</v>
          </cell>
        </row>
        <row r="332">
          <cell r="E332" t="str">
            <v>KINGSBURG</v>
          </cell>
          <cell r="F332">
            <v>10893</v>
          </cell>
        </row>
        <row r="333">
          <cell r="E333" t="str">
            <v>KIRKER</v>
          </cell>
          <cell r="F333">
            <v>26593</v>
          </cell>
        </row>
        <row r="334">
          <cell r="E334" t="str">
            <v>KNIGHTS LANDING</v>
          </cell>
          <cell r="F334">
            <v>1173</v>
          </cell>
        </row>
        <row r="335">
          <cell r="E335" t="str">
            <v>KONOCTI</v>
          </cell>
          <cell r="F335">
            <v>4794</v>
          </cell>
        </row>
        <row r="336">
          <cell r="E336" t="str">
            <v>LAKEVIEW</v>
          </cell>
          <cell r="F336">
            <v>394</v>
          </cell>
        </row>
        <row r="337">
          <cell r="E337" t="str">
            <v>LAKEVILLE</v>
          </cell>
          <cell r="F337">
            <v>6964</v>
          </cell>
        </row>
        <row r="338">
          <cell r="E338" t="str">
            <v>LAKEWOOD</v>
          </cell>
          <cell r="F338">
            <v>37274</v>
          </cell>
        </row>
        <row r="339">
          <cell r="E339" t="str">
            <v>LAMMERS</v>
          </cell>
          <cell r="F339">
            <v>7659</v>
          </cell>
        </row>
        <row r="340">
          <cell r="E340" t="str">
            <v>LAMONT</v>
          </cell>
          <cell r="F340">
            <v>6386</v>
          </cell>
        </row>
        <row r="341">
          <cell r="E341" t="str">
            <v>LARKIN (Y)</v>
          </cell>
          <cell r="F341">
            <v>87636</v>
          </cell>
        </row>
        <row r="342">
          <cell r="E342" t="str">
            <v>LAS AROMAS</v>
          </cell>
          <cell r="F342">
            <v>428</v>
          </cell>
        </row>
        <row r="343">
          <cell r="E343" t="str">
            <v>LAS GALLINAS A</v>
          </cell>
          <cell r="F343">
            <v>13515</v>
          </cell>
        </row>
        <row r="344">
          <cell r="E344" t="str">
            <v>LAS POSITAS</v>
          </cell>
          <cell r="F344">
            <v>20227</v>
          </cell>
        </row>
        <row r="345">
          <cell r="E345" t="str">
            <v>LAS PULGAS</v>
          </cell>
          <cell r="F345">
            <v>5526</v>
          </cell>
        </row>
        <row r="346">
          <cell r="E346" t="str">
            <v>LAURELES</v>
          </cell>
          <cell r="F346">
            <v>3411</v>
          </cell>
        </row>
        <row r="347">
          <cell r="E347" t="str">
            <v>LAWNDALE</v>
          </cell>
          <cell r="F347">
            <v>2043</v>
          </cell>
        </row>
        <row r="348">
          <cell r="E348" t="str">
            <v>LAWRENCE</v>
          </cell>
          <cell r="F348">
            <v>12323</v>
          </cell>
        </row>
        <row r="349">
          <cell r="E349" t="str">
            <v>LAYTONVILLE</v>
          </cell>
          <cell r="F349">
            <v>1719</v>
          </cell>
        </row>
        <row r="350">
          <cell r="E350" t="str">
            <v>LE GRAND</v>
          </cell>
          <cell r="F350">
            <v>2378</v>
          </cell>
        </row>
        <row r="351">
          <cell r="E351" t="str">
            <v>LEMOORE</v>
          </cell>
          <cell r="F351">
            <v>11693</v>
          </cell>
        </row>
        <row r="352">
          <cell r="E352" t="str">
            <v>LERDO</v>
          </cell>
          <cell r="F352">
            <v>1038</v>
          </cell>
        </row>
        <row r="353">
          <cell r="E353" t="str">
            <v>LINCOLN</v>
          </cell>
          <cell r="F353">
            <v>12727</v>
          </cell>
        </row>
        <row r="354">
          <cell r="E354" t="str">
            <v>LINDEN</v>
          </cell>
          <cell r="F354">
            <v>2229</v>
          </cell>
        </row>
        <row r="355">
          <cell r="E355" t="str">
            <v>LIVE OAK</v>
          </cell>
          <cell r="F355">
            <v>4395</v>
          </cell>
        </row>
        <row r="356">
          <cell r="E356" t="str">
            <v>LIVERMORE</v>
          </cell>
          <cell r="F356">
            <v>4579</v>
          </cell>
        </row>
        <row r="357">
          <cell r="E357" t="str">
            <v>LIVINGSTON</v>
          </cell>
          <cell r="F357">
            <v>5466</v>
          </cell>
        </row>
        <row r="358">
          <cell r="E358" t="str">
            <v>LLAGAS</v>
          </cell>
          <cell r="F358">
            <v>22062</v>
          </cell>
        </row>
        <row r="359">
          <cell r="E359" t="str">
            <v>LOCKEFORD</v>
          </cell>
          <cell r="F359">
            <v>4542</v>
          </cell>
        </row>
        <row r="360">
          <cell r="E360" t="str">
            <v>LOCKHEED NO 1</v>
          </cell>
          <cell r="F360">
            <v>34</v>
          </cell>
        </row>
        <row r="361">
          <cell r="E361" t="str">
            <v>LOCKHEED NO 2</v>
          </cell>
          <cell r="F361">
            <v>124</v>
          </cell>
        </row>
        <row r="362">
          <cell r="E362" t="str">
            <v>LODI</v>
          </cell>
          <cell r="F362">
            <v>3677</v>
          </cell>
        </row>
        <row r="363">
          <cell r="E363" t="str">
            <v>LOGAN CREEK</v>
          </cell>
          <cell r="F363">
            <v>2635</v>
          </cell>
        </row>
        <row r="364">
          <cell r="E364" t="str">
            <v>LONE TREE</v>
          </cell>
          <cell r="F364">
            <v>7708</v>
          </cell>
        </row>
        <row r="365">
          <cell r="E365" t="str">
            <v>LOS ALTOS</v>
          </cell>
          <cell r="F365">
            <v>5704</v>
          </cell>
        </row>
        <row r="366">
          <cell r="E366" t="str">
            <v>LOS COCHES</v>
          </cell>
          <cell r="F366">
            <v>645</v>
          </cell>
        </row>
        <row r="367">
          <cell r="E367" t="str">
            <v>LOS GATOS</v>
          </cell>
          <cell r="F367">
            <v>9318</v>
          </cell>
        </row>
        <row r="368">
          <cell r="E368" t="str">
            <v>LOS MOLINOS</v>
          </cell>
          <cell r="F368">
            <v>2174</v>
          </cell>
        </row>
        <row r="369">
          <cell r="E369" t="str">
            <v>LOS OSITOS</v>
          </cell>
          <cell r="F369">
            <v>5371</v>
          </cell>
        </row>
        <row r="370">
          <cell r="E370" t="str">
            <v>LOW GAP</v>
          </cell>
          <cell r="F370">
            <v>745</v>
          </cell>
        </row>
        <row r="371">
          <cell r="E371" t="str">
            <v>LOYOLA</v>
          </cell>
          <cell r="F371">
            <v>6824</v>
          </cell>
        </row>
        <row r="372">
          <cell r="E372" t="str">
            <v>LUCERNE</v>
          </cell>
          <cell r="F372">
            <v>5479</v>
          </cell>
        </row>
        <row r="373">
          <cell r="E373" t="str">
            <v>MABURY</v>
          </cell>
          <cell r="F373">
            <v>13251</v>
          </cell>
        </row>
        <row r="374">
          <cell r="E374" t="str">
            <v>MADERA</v>
          </cell>
          <cell r="F374">
            <v>13853</v>
          </cell>
        </row>
        <row r="375">
          <cell r="E375" t="str">
            <v>MADISON</v>
          </cell>
          <cell r="F375">
            <v>4181</v>
          </cell>
        </row>
        <row r="376">
          <cell r="E376" t="str">
            <v>MAGUNDEN</v>
          </cell>
          <cell r="F376">
            <v>16444</v>
          </cell>
        </row>
        <row r="377">
          <cell r="E377" t="str">
            <v>MALAGA</v>
          </cell>
          <cell r="F377">
            <v>10801</v>
          </cell>
        </row>
        <row r="378">
          <cell r="E378" t="str">
            <v>MANCHESTER</v>
          </cell>
          <cell r="F378">
            <v>23746</v>
          </cell>
        </row>
        <row r="379">
          <cell r="E379" t="str">
            <v>MANTECA</v>
          </cell>
          <cell r="F379">
            <v>21613</v>
          </cell>
        </row>
        <row r="380">
          <cell r="E380" t="str">
            <v>MAPLE</v>
          </cell>
          <cell r="F380">
            <v>1111</v>
          </cell>
        </row>
        <row r="381">
          <cell r="E381" t="str">
            <v>MAPLE CREEK</v>
          </cell>
          <cell r="F381">
            <v>144</v>
          </cell>
        </row>
        <row r="382">
          <cell r="E382" t="str">
            <v>MARICOPA</v>
          </cell>
          <cell r="F382">
            <v>686</v>
          </cell>
        </row>
        <row r="383">
          <cell r="E383" t="str">
            <v>MARINA (F)</v>
          </cell>
          <cell r="F383">
            <v>13569</v>
          </cell>
        </row>
        <row r="384">
          <cell r="E384" t="str">
            <v>MARIPOSA</v>
          </cell>
          <cell r="F384">
            <v>7066</v>
          </cell>
        </row>
        <row r="385">
          <cell r="E385" t="str">
            <v>MARTELL</v>
          </cell>
          <cell r="F385">
            <v>4716</v>
          </cell>
        </row>
        <row r="386">
          <cell r="E386" t="str">
            <v>MARYSVILLE</v>
          </cell>
          <cell r="F386">
            <v>8888</v>
          </cell>
        </row>
        <row r="387">
          <cell r="E387" t="str">
            <v>MAXWELL</v>
          </cell>
          <cell r="F387">
            <v>1171</v>
          </cell>
        </row>
        <row r="388">
          <cell r="E388" t="str">
            <v>MC ARTHUR</v>
          </cell>
          <cell r="F388">
            <v>1748</v>
          </cell>
        </row>
        <row r="389">
          <cell r="E389" t="str">
            <v>MC CALL</v>
          </cell>
          <cell r="F389">
            <v>15513</v>
          </cell>
        </row>
        <row r="390">
          <cell r="E390" t="str">
            <v>MC FARLAND</v>
          </cell>
          <cell r="F390">
            <v>3063</v>
          </cell>
        </row>
        <row r="391">
          <cell r="E391" t="str">
            <v>MC KEE</v>
          </cell>
          <cell r="F391">
            <v>39792</v>
          </cell>
        </row>
        <row r="392">
          <cell r="E392" t="str">
            <v>MC MULLIN</v>
          </cell>
          <cell r="F392">
            <v>1727</v>
          </cell>
        </row>
        <row r="393">
          <cell r="E393" t="str">
            <v>MCAVOY</v>
          </cell>
          <cell r="F393">
            <v>216</v>
          </cell>
        </row>
        <row r="394">
          <cell r="E394" t="str">
            <v>MCKITTRICK</v>
          </cell>
          <cell r="F394">
            <v>156</v>
          </cell>
        </row>
        <row r="395">
          <cell r="E395" t="str">
            <v>MEADOW LANE</v>
          </cell>
          <cell r="F395">
            <v>25810</v>
          </cell>
        </row>
        <row r="396">
          <cell r="E396" t="str">
            <v>MENDOCINO</v>
          </cell>
          <cell r="F396">
            <v>1930</v>
          </cell>
        </row>
        <row r="397">
          <cell r="E397" t="str">
            <v>MENDOTA</v>
          </cell>
          <cell r="F397">
            <v>3538</v>
          </cell>
        </row>
        <row r="398">
          <cell r="E398" t="str">
            <v>MENLO</v>
          </cell>
          <cell r="F398">
            <v>16895</v>
          </cell>
        </row>
        <row r="399">
          <cell r="E399" t="str">
            <v>MERCED</v>
          </cell>
          <cell r="F399">
            <v>14625</v>
          </cell>
        </row>
        <row r="400">
          <cell r="E400" t="str">
            <v>MERCED FALLS</v>
          </cell>
          <cell r="F400">
            <v>2208</v>
          </cell>
        </row>
        <row r="401">
          <cell r="E401" t="str">
            <v>MERIDIAN</v>
          </cell>
          <cell r="F401">
            <v>832</v>
          </cell>
        </row>
        <row r="402">
          <cell r="E402" t="str">
            <v>MESA</v>
          </cell>
          <cell r="F402">
            <v>11309</v>
          </cell>
        </row>
        <row r="403">
          <cell r="E403" t="str">
            <v>METTLER</v>
          </cell>
          <cell r="F403">
            <v>570</v>
          </cell>
        </row>
        <row r="404">
          <cell r="E404" t="str">
            <v>MIDDLE RIVER</v>
          </cell>
          <cell r="F404">
            <v>244</v>
          </cell>
        </row>
        <row r="405">
          <cell r="E405" t="str">
            <v>MIDDLETOWN</v>
          </cell>
          <cell r="F405">
            <v>4473</v>
          </cell>
        </row>
        <row r="406">
          <cell r="E406" t="str">
            <v>MIDWAY</v>
          </cell>
          <cell r="F406">
            <v>1235</v>
          </cell>
        </row>
        <row r="407">
          <cell r="E407" t="str">
            <v>MILLBRAE</v>
          </cell>
          <cell r="F407">
            <v>12677</v>
          </cell>
        </row>
        <row r="408">
          <cell r="E408" t="str">
            <v>MILPITAS</v>
          </cell>
          <cell r="F408">
            <v>28481</v>
          </cell>
        </row>
        <row r="409">
          <cell r="E409" t="str">
            <v>MIRA VISTA</v>
          </cell>
          <cell r="F409">
            <v>3325</v>
          </cell>
        </row>
        <row r="410">
          <cell r="E410" t="str">
            <v>MIRABEL</v>
          </cell>
          <cell r="F410">
            <v>3962</v>
          </cell>
        </row>
        <row r="411">
          <cell r="E411" t="str">
            <v>MISSION (X)</v>
          </cell>
          <cell r="F411">
            <v>56179</v>
          </cell>
        </row>
        <row r="412">
          <cell r="E412" t="str">
            <v>MIWUK</v>
          </cell>
          <cell r="F412">
            <v>7548</v>
          </cell>
        </row>
        <row r="413">
          <cell r="E413" t="str">
            <v>MOLINO</v>
          </cell>
          <cell r="F413">
            <v>16725</v>
          </cell>
        </row>
        <row r="414">
          <cell r="E414" t="str">
            <v>MONARCH</v>
          </cell>
          <cell r="F414">
            <v>1773</v>
          </cell>
        </row>
        <row r="415">
          <cell r="E415" t="str">
            <v>MONROE</v>
          </cell>
          <cell r="F415">
            <v>22091</v>
          </cell>
        </row>
        <row r="416">
          <cell r="E416" t="str">
            <v>MONTAGUE</v>
          </cell>
          <cell r="F416">
            <v>9087</v>
          </cell>
        </row>
        <row r="417">
          <cell r="E417" t="str">
            <v>MONTE RIO</v>
          </cell>
          <cell r="F417">
            <v>6810</v>
          </cell>
        </row>
        <row r="418">
          <cell r="E418" t="str">
            <v>MONTEREY</v>
          </cell>
          <cell r="F418">
            <v>1676</v>
          </cell>
        </row>
        <row r="419">
          <cell r="E419" t="str">
            <v>MONTICELLO</v>
          </cell>
          <cell r="F419">
            <v>1485</v>
          </cell>
        </row>
        <row r="420">
          <cell r="E420" t="str">
            <v>MORAGA</v>
          </cell>
          <cell r="F420">
            <v>10060</v>
          </cell>
        </row>
        <row r="421">
          <cell r="E421" t="str">
            <v>MORGAN HILL</v>
          </cell>
          <cell r="F421">
            <v>20171</v>
          </cell>
        </row>
        <row r="422">
          <cell r="E422" t="str">
            <v>MORMON</v>
          </cell>
          <cell r="F422">
            <v>3806</v>
          </cell>
        </row>
        <row r="423">
          <cell r="E423" t="str">
            <v>MORRO BAY</v>
          </cell>
          <cell r="F423">
            <v>11248</v>
          </cell>
        </row>
        <row r="424">
          <cell r="E424" t="str">
            <v>MOSHER</v>
          </cell>
          <cell r="F424">
            <v>12684</v>
          </cell>
        </row>
        <row r="425">
          <cell r="E425" t="str">
            <v>MOUNTAIN QUARRIES</v>
          </cell>
          <cell r="F425">
            <v>3641</v>
          </cell>
        </row>
        <row r="426">
          <cell r="E426" t="str">
            <v>MOUNTAIN VIEW</v>
          </cell>
          <cell r="F426">
            <v>37690</v>
          </cell>
        </row>
        <row r="427">
          <cell r="E427" t="str">
            <v>MT EDEN</v>
          </cell>
          <cell r="F427">
            <v>33901</v>
          </cell>
        </row>
        <row r="428">
          <cell r="E428" t="str">
            <v>NAPA</v>
          </cell>
          <cell r="F428">
            <v>19067</v>
          </cell>
        </row>
        <row r="429">
          <cell r="E429" t="str">
            <v>NARROWS</v>
          </cell>
          <cell r="F429">
            <v>7915</v>
          </cell>
        </row>
        <row r="430">
          <cell r="E430" t="str">
            <v>NEW HOPE</v>
          </cell>
          <cell r="F430">
            <v>1004</v>
          </cell>
        </row>
        <row r="431">
          <cell r="E431" t="str">
            <v>NEWARK</v>
          </cell>
          <cell r="F431">
            <v>27179</v>
          </cell>
        </row>
        <row r="432">
          <cell r="E432" t="str">
            <v>NEWBURG</v>
          </cell>
          <cell r="F432">
            <v>6617</v>
          </cell>
        </row>
        <row r="433">
          <cell r="E433" t="str">
            <v>NEWHALL</v>
          </cell>
          <cell r="F433">
            <v>549</v>
          </cell>
        </row>
        <row r="434">
          <cell r="E434" t="str">
            <v>NEWMAN</v>
          </cell>
          <cell r="F434">
            <v>4757</v>
          </cell>
        </row>
        <row r="435">
          <cell r="E435" t="str">
            <v>NORCO</v>
          </cell>
          <cell r="F435">
            <v>122</v>
          </cell>
        </row>
        <row r="436">
          <cell r="E436" t="str">
            <v>NORD</v>
          </cell>
          <cell r="F436">
            <v>7150</v>
          </cell>
        </row>
        <row r="437">
          <cell r="E437" t="str">
            <v>NORIEGA</v>
          </cell>
          <cell r="F437">
            <v>1510</v>
          </cell>
        </row>
        <row r="438">
          <cell r="E438" t="str">
            <v>NORTECH</v>
          </cell>
          <cell r="F438">
            <v>3105</v>
          </cell>
        </row>
        <row r="439">
          <cell r="E439" t="str">
            <v>NORTH BRANCH</v>
          </cell>
          <cell r="F439">
            <v>1289</v>
          </cell>
        </row>
        <row r="440">
          <cell r="E440" t="str">
            <v>NORTH DUBLIN</v>
          </cell>
          <cell r="F440">
            <v>8555</v>
          </cell>
        </row>
        <row r="441">
          <cell r="E441" t="str">
            <v>NORTH TOWER</v>
          </cell>
          <cell r="F441">
            <v>17032</v>
          </cell>
        </row>
        <row r="442">
          <cell r="E442" t="str">
            <v>NOTRE DAME</v>
          </cell>
          <cell r="F442">
            <v>6621</v>
          </cell>
        </row>
        <row r="443">
          <cell r="E443" t="str">
            <v>NOVATO</v>
          </cell>
          <cell r="F443">
            <v>4529</v>
          </cell>
        </row>
        <row r="444">
          <cell r="E444" t="str">
            <v>OAK</v>
          </cell>
          <cell r="F444">
            <v>1013</v>
          </cell>
        </row>
        <row r="445">
          <cell r="E445" t="str">
            <v>OAK PARK</v>
          </cell>
          <cell r="F445">
            <v>549</v>
          </cell>
        </row>
        <row r="446">
          <cell r="E446" t="str">
            <v>OAKHURST</v>
          </cell>
          <cell r="F446">
            <v>7113</v>
          </cell>
        </row>
        <row r="447">
          <cell r="E447" t="str">
            <v>OAKLAND</v>
          </cell>
          <cell r="F447">
            <v>661</v>
          </cell>
        </row>
        <row r="448">
          <cell r="E448" t="str">
            <v>OAKLAND C</v>
          </cell>
          <cell r="F448">
            <v>12174</v>
          </cell>
        </row>
        <row r="449">
          <cell r="E449" t="str">
            <v>OAKLAND D</v>
          </cell>
          <cell r="F449">
            <v>52042</v>
          </cell>
        </row>
        <row r="450">
          <cell r="E450" t="str">
            <v>OAKLAND I</v>
          </cell>
          <cell r="F450">
            <v>2188</v>
          </cell>
        </row>
        <row r="451">
          <cell r="E451" t="str">
            <v>OAKLAND J</v>
          </cell>
          <cell r="F451">
            <v>52343</v>
          </cell>
        </row>
        <row r="452">
          <cell r="E452" t="str">
            <v>OAKLAND K</v>
          </cell>
          <cell r="F452">
            <v>10956</v>
          </cell>
        </row>
        <row r="453">
          <cell r="E453" t="str">
            <v>OAKLAND L</v>
          </cell>
          <cell r="F453">
            <v>13399</v>
          </cell>
        </row>
        <row r="454">
          <cell r="E454" t="str">
            <v>OAKLAND X</v>
          </cell>
          <cell r="F454">
            <v>46057</v>
          </cell>
        </row>
        <row r="455">
          <cell r="E455" t="str">
            <v>OCEAN</v>
          </cell>
          <cell r="F455">
            <v>2890</v>
          </cell>
        </row>
        <row r="456">
          <cell r="E456" t="str">
            <v>OCEANO</v>
          </cell>
          <cell r="F456">
            <v>27347</v>
          </cell>
        </row>
        <row r="457">
          <cell r="E457" t="str">
            <v>OILFIELDS</v>
          </cell>
          <cell r="F457">
            <v>1894</v>
          </cell>
        </row>
        <row r="458">
          <cell r="E458" t="str">
            <v>OLD RIVER</v>
          </cell>
          <cell r="F458">
            <v>1488</v>
          </cell>
        </row>
        <row r="459">
          <cell r="E459" t="str">
            <v>OLEMA</v>
          </cell>
          <cell r="F459">
            <v>2147</v>
          </cell>
        </row>
        <row r="460">
          <cell r="E460" t="str">
            <v>OLETA</v>
          </cell>
          <cell r="F460">
            <v>2788</v>
          </cell>
        </row>
        <row r="461">
          <cell r="E461" t="str">
            <v>OLIVEHURST</v>
          </cell>
          <cell r="F461">
            <v>8350</v>
          </cell>
        </row>
        <row r="462">
          <cell r="E462" t="str">
            <v>OPAL CLIFFS</v>
          </cell>
          <cell r="F462">
            <v>876</v>
          </cell>
        </row>
        <row r="463">
          <cell r="E463" t="str">
            <v>OREGON TRAIL</v>
          </cell>
          <cell r="F463">
            <v>3671</v>
          </cell>
        </row>
        <row r="464">
          <cell r="E464" t="str">
            <v>ORICK</v>
          </cell>
          <cell r="F464">
            <v>354</v>
          </cell>
        </row>
        <row r="465">
          <cell r="E465" t="str">
            <v>ORINDA</v>
          </cell>
          <cell r="F465">
            <v>743</v>
          </cell>
        </row>
        <row r="466">
          <cell r="E466" t="str">
            <v>ORIOLE</v>
          </cell>
          <cell r="F466">
            <v>1403</v>
          </cell>
        </row>
        <row r="467">
          <cell r="E467" t="str">
            <v>ORLAND B</v>
          </cell>
          <cell r="F467">
            <v>4817</v>
          </cell>
        </row>
        <row r="468">
          <cell r="E468" t="str">
            <v>ORO FINO</v>
          </cell>
          <cell r="F468">
            <v>4509</v>
          </cell>
        </row>
        <row r="469">
          <cell r="E469" t="str">
            <v>ORO LOMA</v>
          </cell>
          <cell r="F469">
            <v>1293</v>
          </cell>
        </row>
        <row r="470">
          <cell r="E470" t="str">
            <v>OROSI</v>
          </cell>
          <cell r="F470">
            <v>5451</v>
          </cell>
        </row>
        <row r="471">
          <cell r="E471" t="str">
            <v>OROVILLE</v>
          </cell>
          <cell r="F471">
            <v>5736</v>
          </cell>
        </row>
        <row r="472">
          <cell r="E472" t="str">
            <v>ORTIGA</v>
          </cell>
          <cell r="F472">
            <v>2822</v>
          </cell>
        </row>
        <row r="473">
          <cell r="E473" t="str">
            <v>OTTER</v>
          </cell>
          <cell r="F473">
            <v>3753</v>
          </cell>
        </row>
        <row r="474">
          <cell r="E474" t="str">
            <v>PACIFIC GROVE</v>
          </cell>
          <cell r="F474">
            <v>3824</v>
          </cell>
        </row>
        <row r="475">
          <cell r="E475" t="str">
            <v>PACIFICA</v>
          </cell>
          <cell r="F475">
            <v>9962</v>
          </cell>
        </row>
        <row r="476">
          <cell r="E476" t="str">
            <v>PALMER</v>
          </cell>
          <cell r="F476">
            <v>889</v>
          </cell>
        </row>
        <row r="477">
          <cell r="E477" t="str">
            <v>PALO SECO</v>
          </cell>
          <cell r="F477">
            <v>614</v>
          </cell>
        </row>
        <row r="478">
          <cell r="E478" t="str">
            <v>PANAMA</v>
          </cell>
          <cell r="F478">
            <v>8632</v>
          </cell>
        </row>
        <row r="479">
          <cell r="E479" t="str">
            <v>PANOCHE</v>
          </cell>
          <cell r="F479">
            <v>526</v>
          </cell>
        </row>
        <row r="480">
          <cell r="E480" t="str">
            <v>PANORAMA</v>
          </cell>
          <cell r="F480">
            <v>3995</v>
          </cell>
        </row>
        <row r="481">
          <cell r="E481" t="str">
            <v>PARADISE</v>
          </cell>
          <cell r="F481">
            <v>17124</v>
          </cell>
        </row>
        <row r="482">
          <cell r="E482" t="str">
            <v>PARKWAY</v>
          </cell>
          <cell r="F482">
            <v>8307</v>
          </cell>
        </row>
        <row r="483">
          <cell r="E483" t="str">
            <v>PARLIER</v>
          </cell>
          <cell r="F483">
            <v>4528</v>
          </cell>
        </row>
        <row r="484">
          <cell r="E484" t="str">
            <v>PARSONS</v>
          </cell>
          <cell r="F484">
            <v>974</v>
          </cell>
        </row>
        <row r="485">
          <cell r="E485" t="str">
            <v>PASO ROBLES</v>
          </cell>
          <cell r="F485">
            <v>17504</v>
          </cell>
        </row>
        <row r="486">
          <cell r="E486" t="str">
            <v>PAUL SWEET</v>
          </cell>
          <cell r="F486">
            <v>49514</v>
          </cell>
        </row>
        <row r="487">
          <cell r="E487" t="str">
            <v>PEABODY</v>
          </cell>
          <cell r="F487">
            <v>23479</v>
          </cell>
        </row>
        <row r="488">
          <cell r="E488" t="str">
            <v>PEACHTON</v>
          </cell>
          <cell r="F488">
            <v>2373</v>
          </cell>
        </row>
        <row r="489">
          <cell r="E489" t="str">
            <v>PEASE</v>
          </cell>
          <cell r="F489">
            <v>8605</v>
          </cell>
        </row>
        <row r="490">
          <cell r="E490" t="str">
            <v>PENNGROVE</v>
          </cell>
          <cell r="F490">
            <v>2000</v>
          </cell>
        </row>
        <row r="491">
          <cell r="E491" t="str">
            <v>PENRYN</v>
          </cell>
          <cell r="F491">
            <v>8237</v>
          </cell>
        </row>
        <row r="492">
          <cell r="E492" t="str">
            <v>PEORIA</v>
          </cell>
          <cell r="F492">
            <v>12604</v>
          </cell>
        </row>
        <row r="493">
          <cell r="E493" t="str">
            <v>PERRY</v>
          </cell>
          <cell r="F493">
            <v>3536</v>
          </cell>
        </row>
        <row r="494">
          <cell r="E494" t="str">
            <v>PETALUMA A</v>
          </cell>
          <cell r="F494">
            <v>1245</v>
          </cell>
        </row>
        <row r="495">
          <cell r="E495" t="str">
            <v>PETALUMA C</v>
          </cell>
          <cell r="F495">
            <v>17573</v>
          </cell>
        </row>
        <row r="496">
          <cell r="E496" t="str">
            <v>PHILO</v>
          </cell>
          <cell r="F496">
            <v>2196</v>
          </cell>
        </row>
        <row r="497">
          <cell r="E497" t="str">
            <v>PIERCY</v>
          </cell>
          <cell r="F497">
            <v>9377</v>
          </cell>
        </row>
        <row r="498">
          <cell r="E498" t="str">
            <v>PIKE CITY</v>
          </cell>
          <cell r="F498">
            <v>438</v>
          </cell>
        </row>
        <row r="499">
          <cell r="E499" t="str">
            <v>PINE GROVE</v>
          </cell>
          <cell r="F499">
            <v>5761</v>
          </cell>
        </row>
        <row r="500">
          <cell r="E500" t="str">
            <v>PINEDALE</v>
          </cell>
          <cell r="F500">
            <v>17000</v>
          </cell>
        </row>
        <row r="501">
          <cell r="E501" t="str">
            <v>PIT NO 1</v>
          </cell>
          <cell r="F501">
            <v>880</v>
          </cell>
        </row>
        <row r="502">
          <cell r="E502" t="str">
            <v>PIT NO 3</v>
          </cell>
          <cell r="F502">
            <v>155</v>
          </cell>
        </row>
        <row r="503">
          <cell r="E503" t="str">
            <v>PIT NO 5</v>
          </cell>
          <cell r="F503">
            <v>130</v>
          </cell>
        </row>
        <row r="504">
          <cell r="E504" t="str">
            <v>PITTSBURG</v>
          </cell>
          <cell r="F504">
            <v>307</v>
          </cell>
        </row>
        <row r="505">
          <cell r="E505" t="str">
            <v>PLACER</v>
          </cell>
          <cell r="F505">
            <v>7882</v>
          </cell>
        </row>
        <row r="506">
          <cell r="E506" t="str">
            <v>PLACERVILLE</v>
          </cell>
          <cell r="F506">
            <v>10021</v>
          </cell>
        </row>
        <row r="507">
          <cell r="E507" t="str">
            <v>PLAINFIELD</v>
          </cell>
          <cell r="F507">
            <v>4168</v>
          </cell>
        </row>
        <row r="508">
          <cell r="E508" t="str">
            <v>PLEASANT GROVE</v>
          </cell>
          <cell r="F508">
            <v>19829</v>
          </cell>
        </row>
        <row r="509">
          <cell r="E509" t="str">
            <v>PLEASANT HILL</v>
          </cell>
          <cell r="F509">
            <v>459</v>
          </cell>
        </row>
        <row r="510">
          <cell r="E510" t="str">
            <v>PLUMAS</v>
          </cell>
          <cell r="F510">
            <v>3719</v>
          </cell>
        </row>
        <row r="511">
          <cell r="E511" t="str">
            <v>PLYMOUTH</v>
          </cell>
          <cell r="F511">
            <v>1984</v>
          </cell>
        </row>
        <row r="512">
          <cell r="E512" t="str">
            <v>POINT ARENA</v>
          </cell>
          <cell r="F512">
            <v>901</v>
          </cell>
        </row>
        <row r="513">
          <cell r="E513" t="str">
            <v>POINT MORETTI</v>
          </cell>
          <cell r="F513">
            <v>1074</v>
          </cell>
        </row>
        <row r="514">
          <cell r="E514" t="str">
            <v>POINT PINOLE</v>
          </cell>
          <cell r="F514">
            <v>9002</v>
          </cell>
        </row>
        <row r="515">
          <cell r="E515" t="str">
            <v>PORTOLA</v>
          </cell>
          <cell r="F515">
            <v>2263</v>
          </cell>
        </row>
        <row r="516">
          <cell r="E516" t="str">
            <v>POSO MOUNTAIN</v>
          </cell>
          <cell r="F516">
            <v>187</v>
          </cell>
        </row>
        <row r="517">
          <cell r="E517" t="str">
            <v>POTRERO PP (A)</v>
          </cell>
          <cell r="F517">
            <v>79520</v>
          </cell>
        </row>
        <row r="518">
          <cell r="E518" t="str">
            <v>POWER HOUSE 2</v>
          </cell>
          <cell r="F518">
            <v>1040</v>
          </cell>
        </row>
        <row r="519">
          <cell r="E519" t="str">
            <v>POWER HOUSE 3</v>
          </cell>
          <cell r="F519">
            <v>1861</v>
          </cell>
        </row>
        <row r="520">
          <cell r="E520" t="str">
            <v>PRUNEDALE</v>
          </cell>
          <cell r="F520">
            <v>7242</v>
          </cell>
        </row>
        <row r="521">
          <cell r="E521" t="str">
            <v>PUEBLO</v>
          </cell>
          <cell r="F521">
            <v>18087</v>
          </cell>
        </row>
        <row r="522">
          <cell r="E522" t="str">
            <v>PURISIMA</v>
          </cell>
          <cell r="F522">
            <v>3211</v>
          </cell>
        </row>
        <row r="523">
          <cell r="E523" t="str">
            <v>PUTAH CREEK</v>
          </cell>
          <cell r="F523">
            <v>3778</v>
          </cell>
        </row>
        <row r="524">
          <cell r="E524" t="str">
            <v>QUARRY RD</v>
          </cell>
          <cell r="F524">
            <v>138</v>
          </cell>
        </row>
        <row r="525">
          <cell r="E525" t="str">
            <v>RACETRACK</v>
          </cell>
          <cell r="F525">
            <v>4188</v>
          </cell>
        </row>
        <row r="526">
          <cell r="E526" t="str">
            <v>RADUM</v>
          </cell>
          <cell r="F526">
            <v>4870</v>
          </cell>
        </row>
        <row r="527">
          <cell r="E527" t="str">
            <v>RAINBOW</v>
          </cell>
          <cell r="F527">
            <v>3821</v>
          </cell>
        </row>
        <row r="528">
          <cell r="E528" t="str">
            <v>RALSTON</v>
          </cell>
          <cell r="F528">
            <v>4800</v>
          </cell>
        </row>
        <row r="529">
          <cell r="E529" t="str">
            <v>RANCHERS COTTON</v>
          </cell>
          <cell r="F529">
            <v>1685</v>
          </cell>
        </row>
        <row r="530">
          <cell r="E530" t="str">
            <v>RANDOLPH</v>
          </cell>
          <cell r="F530">
            <v>4025</v>
          </cell>
        </row>
        <row r="531">
          <cell r="E531" t="str">
            <v>RAWSON</v>
          </cell>
          <cell r="F531">
            <v>2655</v>
          </cell>
        </row>
        <row r="532">
          <cell r="E532" t="str">
            <v>RED BLUFF</v>
          </cell>
          <cell r="F532">
            <v>8141</v>
          </cell>
        </row>
        <row r="533">
          <cell r="E533" t="str">
            <v>REDBUD</v>
          </cell>
          <cell r="F533">
            <v>5622</v>
          </cell>
        </row>
        <row r="534">
          <cell r="E534" t="str">
            <v>REDWOOD CITY</v>
          </cell>
          <cell r="F534">
            <v>14680</v>
          </cell>
        </row>
        <row r="535">
          <cell r="E535" t="str">
            <v>REEDLEY</v>
          </cell>
          <cell r="F535">
            <v>11748</v>
          </cell>
        </row>
        <row r="536">
          <cell r="E536" t="str">
            <v>RENFRO</v>
          </cell>
          <cell r="F536">
            <v>9994</v>
          </cell>
        </row>
        <row r="537">
          <cell r="E537" t="str">
            <v>RESEARCH</v>
          </cell>
          <cell r="F537">
            <v>14318</v>
          </cell>
        </row>
        <row r="538">
          <cell r="E538" t="str">
            <v>RESERVATION ROAD</v>
          </cell>
          <cell r="F538">
            <v>3804</v>
          </cell>
        </row>
        <row r="539">
          <cell r="E539" t="str">
            <v>RESERVE OIL</v>
          </cell>
          <cell r="F539">
            <v>20</v>
          </cell>
        </row>
        <row r="540">
          <cell r="E540" t="str">
            <v>RICE</v>
          </cell>
          <cell r="F540">
            <v>1294</v>
          </cell>
        </row>
        <row r="541">
          <cell r="E541" t="str">
            <v>RICHMOND Q</v>
          </cell>
          <cell r="F541">
            <v>2095</v>
          </cell>
        </row>
        <row r="542">
          <cell r="E542" t="str">
            <v>RICHMOND R</v>
          </cell>
          <cell r="F542">
            <v>26828</v>
          </cell>
        </row>
        <row r="543">
          <cell r="E543" t="str">
            <v>RIDGE</v>
          </cell>
          <cell r="F543">
            <v>1186</v>
          </cell>
        </row>
        <row r="544">
          <cell r="E544" t="str">
            <v>RINCON</v>
          </cell>
          <cell r="F544">
            <v>14529</v>
          </cell>
        </row>
        <row r="545">
          <cell r="E545" t="str">
            <v>RIO BRAVO</v>
          </cell>
          <cell r="F545">
            <v>4527</v>
          </cell>
        </row>
        <row r="546">
          <cell r="E546" t="str">
            <v>RIO DEL MAR</v>
          </cell>
          <cell r="F546">
            <v>1039</v>
          </cell>
        </row>
        <row r="547">
          <cell r="E547" t="str">
            <v>RIO DELL</v>
          </cell>
          <cell r="F547">
            <v>2410</v>
          </cell>
        </row>
        <row r="548">
          <cell r="E548" t="str">
            <v>RIPON</v>
          </cell>
          <cell r="F548">
            <v>7044</v>
          </cell>
        </row>
        <row r="549">
          <cell r="E549" t="str">
            <v>RISING RIVER</v>
          </cell>
          <cell r="F549">
            <v>737</v>
          </cell>
        </row>
        <row r="550">
          <cell r="E550" t="str">
            <v>RIVER OAKS</v>
          </cell>
          <cell r="F550">
            <v>3655</v>
          </cell>
        </row>
        <row r="551">
          <cell r="E551" t="str">
            <v>RIVER ROCK</v>
          </cell>
          <cell r="F551">
            <v>11</v>
          </cell>
        </row>
        <row r="552">
          <cell r="E552" t="str">
            <v>RIVERBANK</v>
          </cell>
          <cell r="F552">
            <v>19057</v>
          </cell>
        </row>
        <row r="553">
          <cell r="E553" t="str">
            <v>ROB ROY</v>
          </cell>
          <cell r="F553">
            <v>11681</v>
          </cell>
        </row>
        <row r="554">
          <cell r="E554" t="str">
            <v>ROCKLIN</v>
          </cell>
          <cell r="F554">
            <v>7547</v>
          </cell>
        </row>
        <row r="555">
          <cell r="E555" t="str">
            <v>ROLAND</v>
          </cell>
          <cell r="F555">
            <v>554</v>
          </cell>
        </row>
        <row r="556">
          <cell r="E556" t="str">
            <v>ROSEDALE</v>
          </cell>
          <cell r="F556">
            <v>3042</v>
          </cell>
        </row>
        <row r="557">
          <cell r="E557" t="str">
            <v>ROSSMOOR</v>
          </cell>
          <cell r="F557">
            <v>21591</v>
          </cell>
        </row>
        <row r="558">
          <cell r="E558" t="str">
            <v>ROUGH AND READY ISLAND</v>
          </cell>
          <cell r="F558">
            <v>2290</v>
          </cell>
        </row>
        <row r="559">
          <cell r="E559" t="str">
            <v>RUSSELL</v>
          </cell>
          <cell r="F559">
            <v>2985</v>
          </cell>
        </row>
        <row r="560">
          <cell r="E560" t="str">
            <v>SALINAS</v>
          </cell>
          <cell r="F560">
            <v>35887</v>
          </cell>
        </row>
        <row r="561">
          <cell r="E561" t="str">
            <v>SALMON CREEK</v>
          </cell>
          <cell r="F561">
            <v>1751</v>
          </cell>
        </row>
        <row r="562">
          <cell r="E562" t="str">
            <v>SALT SPRINGS</v>
          </cell>
          <cell r="F562">
            <v>2851</v>
          </cell>
        </row>
        <row r="563">
          <cell r="E563" t="str">
            <v>SAN ARDO</v>
          </cell>
          <cell r="F563">
            <v>823</v>
          </cell>
        </row>
        <row r="564">
          <cell r="E564" t="str">
            <v>SAN BENITO</v>
          </cell>
          <cell r="F564">
            <v>3629</v>
          </cell>
        </row>
        <row r="565">
          <cell r="E565" t="str">
            <v>SAN BERNARD</v>
          </cell>
          <cell r="F565">
            <v>275</v>
          </cell>
        </row>
        <row r="566">
          <cell r="E566" t="str">
            <v>SAN BRUNO</v>
          </cell>
          <cell r="F566">
            <v>3078</v>
          </cell>
        </row>
        <row r="567">
          <cell r="E567" t="str">
            <v>SAN CARLOS</v>
          </cell>
          <cell r="F567">
            <v>14104</v>
          </cell>
        </row>
        <row r="568">
          <cell r="E568" t="str">
            <v>SAN JOAQUIN</v>
          </cell>
          <cell r="F568">
            <v>2031</v>
          </cell>
        </row>
        <row r="569">
          <cell r="E569" t="str">
            <v>SAN JOAQUIN #2</v>
          </cell>
          <cell r="F569">
            <v>1049</v>
          </cell>
        </row>
        <row r="570">
          <cell r="E570" t="str">
            <v>SAN JOAQUIN #3</v>
          </cell>
          <cell r="F570">
            <v>1868</v>
          </cell>
        </row>
        <row r="571">
          <cell r="E571" t="str">
            <v>SAN JOSE A</v>
          </cell>
          <cell r="F571">
            <v>12815</v>
          </cell>
        </row>
        <row r="572">
          <cell r="E572" t="str">
            <v>SAN JOSE B</v>
          </cell>
          <cell r="F572">
            <v>24554</v>
          </cell>
        </row>
        <row r="573">
          <cell r="E573" t="str">
            <v>SAN JUSTO</v>
          </cell>
          <cell r="F573">
            <v>644</v>
          </cell>
        </row>
        <row r="574">
          <cell r="E574" t="str">
            <v>SAN LEANDRO U</v>
          </cell>
          <cell r="F574">
            <v>42752</v>
          </cell>
        </row>
        <row r="575">
          <cell r="E575" t="str">
            <v>SAN LORENZO</v>
          </cell>
          <cell r="F575">
            <v>1510</v>
          </cell>
        </row>
        <row r="576">
          <cell r="E576" t="str">
            <v>SAN LUIS OBISPO</v>
          </cell>
          <cell r="F576">
            <v>20552</v>
          </cell>
        </row>
        <row r="577">
          <cell r="E577" t="str">
            <v>SAN MATEO</v>
          </cell>
          <cell r="F577">
            <v>13078</v>
          </cell>
        </row>
        <row r="578">
          <cell r="E578" t="str">
            <v>SAN MIGUEL</v>
          </cell>
          <cell r="F578">
            <v>2705</v>
          </cell>
        </row>
        <row r="579">
          <cell r="E579" t="str">
            <v>SAN PABLO</v>
          </cell>
          <cell r="F579">
            <v>6432</v>
          </cell>
        </row>
        <row r="580">
          <cell r="E580" t="str">
            <v>SAN RAFAEL</v>
          </cell>
          <cell r="F580">
            <v>33757</v>
          </cell>
        </row>
        <row r="581">
          <cell r="E581" t="str">
            <v>SAN RAMON</v>
          </cell>
          <cell r="F581">
            <v>42071</v>
          </cell>
        </row>
        <row r="582">
          <cell r="E582" t="str">
            <v>SAND CREEK</v>
          </cell>
          <cell r="F582">
            <v>1662</v>
          </cell>
        </row>
        <row r="583">
          <cell r="E583" t="str">
            <v>SANGER</v>
          </cell>
          <cell r="F583">
            <v>12011</v>
          </cell>
        </row>
        <row r="584">
          <cell r="E584" t="str">
            <v>SANTA MARIA</v>
          </cell>
          <cell r="F584">
            <v>23042</v>
          </cell>
        </row>
        <row r="585">
          <cell r="E585" t="str">
            <v>SANTA NELLA</v>
          </cell>
          <cell r="F585">
            <v>1227</v>
          </cell>
        </row>
        <row r="586">
          <cell r="E586" t="str">
            <v>SANTA RITA</v>
          </cell>
          <cell r="F586">
            <v>1801</v>
          </cell>
        </row>
        <row r="587">
          <cell r="E587" t="str">
            <v>SANTA ROSA A</v>
          </cell>
          <cell r="F587">
            <v>38614</v>
          </cell>
        </row>
        <row r="588">
          <cell r="E588" t="str">
            <v>SANTA ROSA B</v>
          </cell>
          <cell r="F588">
            <v>87</v>
          </cell>
        </row>
        <row r="589">
          <cell r="E589" t="str">
            <v>SANTA YNEZ</v>
          </cell>
          <cell r="F589">
            <v>5663</v>
          </cell>
        </row>
        <row r="590">
          <cell r="E590" t="str">
            <v>SARANAP</v>
          </cell>
          <cell r="F590">
            <v>460</v>
          </cell>
        </row>
        <row r="591">
          <cell r="E591" t="str">
            <v>SARATOGA</v>
          </cell>
          <cell r="F591">
            <v>88180</v>
          </cell>
        </row>
        <row r="592">
          <cell r="E592" t="str">
            <v>SAUSALITO</v>
          </cell>
          <cell r="F592">
            <v>7434</v>
          </cell>
        </row>
        <row r="593">
          <cell r="E593" t="str">
            <v>SCHINDLER</v>
          </cell>
          <cell r="F593">
            <v>992</v>
          </cell>
        </row>
        <row r="594">
          <cell r="E594" t="str">
            <v>SEACLIFF</v>
          </cell>
          <cell r="F594">
            <v>525</v>
          </cell>
        </row>
        <row r="595">
          <cell r="E595" t="str">
            <v>SEMITROPIC</v>
          </cell>
          <cell r="F595">
            <v>1863</v>
          </cell>
        </row>
        <row r="596">
          <cell r="E596" t="str">
            <v>SERRAMONTE</v>
          </cell>
          <cell r="F596">
            <v>8883</v>
          </cell>
        </row>
        <row r="597">
          <cell r="E597" t="str">
            <v>SHADY GLEN</v>
          </cell>
          <cell r="F597">
            <v>2627</v>
          </cell>
        </row>
        <row r="598">
          <cell r="E598" t="str">
            <v>SHAFTER</v>
          </cell>
          <cell r="F598">
            <v>3129</v>
          </cell>
        </row>
        <row r="599">
          <cell r="E599" t="str">
            <v>SHEPHERD</v>
          </cell>
          <cell r="F599">
            <v>6456</v>
          </cell>
        </row>
        <row r="600">
          <cell r="E600" t="str">
            <v>SHINGLE SPRINGS</v>
          </cell>
          <cell r="F600">
            <v>14114</v>
          </cell>
        </row>
        <row r="601">
          <cell r="E601" t="str">
            <v>SHORE ACRES BANK</v>
          </cell>
          <cell r="F601">
            <v>102</v>
          </cell>
        </row>
        <row r="602">
          <cell r="E602" t="str">
            <v>SILVER</v>
          </cell>
          <cell r="F602">
            <v>1331</v>
          </cell>
        </row>
        <row r="603">
          <cell r="E603" t="str">
            <v>SILVERADO</v>
          </cell>
          <cell r="F603">
            <v>8483</v>
          </cell>
        </row>
        <row r="604">
          <cell r="E604" t="str">
            <v>SISQUOC</v>
          </cell>
          <cell r="F604">
            <v>1489</v>
          </cell>
        </row>
        <row r="605">
          <cell r="E605" t="str">
            <v>SMARTVILLE</v>
          </cell>
          <cell r="F605">
            <v>262</v>
          </cell>
        </row>
        <row r="606">
          <cell r="E606" t="str">
            <v>SMYRNA</v>
          </cell>
          <cell r="F606">
            <v>852</v>
          </cell>
        </row>
        <row r="607">
          <cell r="E607" t="str">
            <v>SNEATH LANE</v>
          </cell>
          <cell r="F607">
            <v>12407</v>
          </cell>
        </row>
        <row r="608">
          <cell r="E608" t="str">
            <v>SOBRANTE</v>
          </cell>
          <cell r="F608">
            <v>3756</v>
          </cell>
        </row>
        <row r="609">
          <cell r="E609" t="str">
            <v>SOLANO</v>
          </cell>
          <cell r="F609">
            <v>1644</v>
          </cell>
        </row>
        <row r="610">
          <cell r="E610" t="str">
            <v>SOLEDAD</v>
          </cell>
          <cell r="F610">
            <v>5666</v>
          </cell>
        </row>
        <row r="611">
          <cell r="E611" t="str">
            <v>SONOMA</v>
          </cell>
          <cell r="F611">
            <v>15651</v>
          </cell>
        </row>
        <row r="612">
          <cell r="E612" t="str">
            <v>SOQUEL</v>
          </cell>
          <cell r="F612">
            <v>1531</v>
          </cell>
        </row>
        <row r="613">
          <cell r="E613" t="str">
            <v>SOTO</v>
          </cell>
          <cell r="F613">
            <v>2080</v>
          </cell>
        </row>
        <row r="614">
          <cell r="E614" t="str">
            <v>SPANISH CREEK</v>
          </cell>
          <cell r="F614">
            <v>36</v>
          </cell>
        </row>
        <row r="615">
          <cell r="E615" t="str">
            <v>SPAULDING</v>
          </cell>
          <cell r="F615">
            <v>172</v>
          </cell>
        </row>
        <row r="616">
          <cell r="E616" t="str">
            <v>SPENCE</v>
          </cell>
          <cell r="F616">
            <v>859</v>
          </cell>
        </row>
        <row r="617">
          <cell r="E617" t="str">
            <v>SPRING GAP</v>
          </cell>
          <cell r="F617">
            <v>1706</v>
          </cell>
        </row>
        <row r="618">
          <cell r="E618" t="str">
            <v>SPRUCE</v>
          </cell>
          <cell r="F618">
            <v>1350</v>
          </cell>
        </row>
        <row r="619">
          <cell r="E619" t="str">
            <v>STAFFORD</v>
          </cell>
          <cell r="F619">
            <v>10146</v>
          </cell>
        </row>
        <row r="620">
          <cell r="E620" t="str">
            <v>STAGG</v>
          </cell>
          <cell r="F620">
            <v>23575</v>
          </cell>
        </row>
        <row r="621">
          <cell r="E621" t="str">
            <v>STANISLAUS</v>
          </cell>
          <cell r="F621">
            <v>6801</v>
          </cell>
        </row>
        <row r="622">
          <cell r="E622" t="str">
            <v>STELLING</v>
          </cell>
          <cell r="F622">
            <v>25830</v>
          </cell>
        </row>
        <row r="623">
          <cell r="E623" t="str">
            <v>STILLWATER</v>
          </cell>
          <cell r="F623">
            <v>2101</v>
          </cell>
        </row>
        <row r="624">
          <cell r="E624" t="str">
            <v>STOCKDALE</v>
          </cell>
          <cell r="F624">
            <v>37427</v>
          </cell>
        </row>
        <row r="625">
          <cell r="E625" t="str">
            <v>STOCKTON A</v>
          </cell>
          <cell r="F625">
            <v>18742</v>
          </cell>
        </row>
        <row r="626">
          <cell r="E626" t="str">
            <v>STOCKTON ACRES</v>
          </cell>
          <cell r="F626">
            <v>821</v>
          </cell>
        </row>
        <row r="627">
          <cell r="E627" t="str">
            <v>STONE</v>
          </cell>
          <cell r="F627">
            <v>19235</v>
          </cell>
        </row>
        <row r="628">
          <cell r="E628" t="str">
            <v>STONE CORRAL</v>
          </cell>
          <cell r="F628">
            <v>1794</v>
          </cell>
        </row>
        <row r="629">
          <cell r="E629" t="str">
            <v>STOREY</v>
          </cell>
          <cell r="F629">
            <v>16935</v>
          </cell>
        </row>
        <row r="630">
          <cell r="E630" t="str">
            <v>STROUD</v>
          </cell>
          <cell r="F630">
            <v>359</v>
          </cell>
        </row>
        <row r="631">
          <cell r="E631" t="str">
            <v>STUART</v>
          </cell>
          <cell r="F631">
            <v>6723</v>
          </cell>
        </row>
        <row r="632">
          <cell r="E632" t="str">
            <v>SUISUN</v>
          </cell>
          <cell r="F632">
            <v>22737</v>
          </cell>
        </row>
        <row r="633">
          <cell r="E633" t="str">
            <v>SULLIVAN</v>
          </cell>
          <cell r="F633">
            <v>521</v>
          </cell>
        </row>
        <row r="634">
          <cell r="E634" t="str">
            <v>SUMMIT</v>
          </cell>
          <cell r="F634">
            <v>1355</v>
          </cell>
        </row>
        <row r="635">
          <cell r="E635" t="str">
            <v>SUNOL</v>
          </cell>
          <cell r="F635">
            <v>731</v>
          </cell>
        </row>
        <row r="636">
          <cell r="E636" t="str">
            <v>SWIFT</v>
          </cell>
          <cell r="F636">
            <v>27450</v>
          </cell>
        </row>
        <row r="637">
          <cell r="E637" t="str">
            <v>SYCAMORE CREEK</v>
          </cell>
          <cell r="F637">
            <v>19482</v>
          </cell>
        </row>
        <row r="638">
          <cell r="E638" t="str">
            <v>TAFT</v>
          </cell>
          <cell r="F638">
            <v>6370</v>
          </cell>
        </row>
        <row r="639">
          <cell r="E639" t="str">
            <v>TAMARACK</v>
          </cell>
          <cell r="F639">
            <v>570</v>
          </cell>
        </row>
        <row r="640">
          <cell r="E640" t="str">
            <v>TAR FLAT</v>
          </cell>
          <cell r="F640">
            <v>841</v>
          </cell>
        </row>
        <row r="641">
          <cell r="E641" t="str">
            <v>TARAVAL</v>
          </cell>
          <cell r="F641">
            <v>3402</v>
          </cell>
        </row>
        <row r="642">
          <cell r="E642" t="str">
            <v>TASSAJARA</v>
          </cell>
          <cell r="F642">
            <v>35334</v>
          </cell>
        </row>
        <row r="643">
          <cell r="E643" t="str">
            <v>TEJON</v>
          </cell>
          <cell r="F643">
            <v>1170</v>
          </cell>
        </row>
        <row r="644">
          <cell r="E644" t="str">
            <v>TEMBLOR</v>
          </cell>
          <cell r="F644">
            <v>110</v>
          </cell>
        </row>
        <row r="645">
          <cell r="E645" t="str">
            <v>TEMPLETON</v>
          </cell>
          <cell r="F645">
            <v>18450</v>
          </cell>
        </row>
        <row r="646">
          <cell r="E646" t="str">
            <v>TERMINOUS</v>
          </cell>
          <cell r="F646">
            <v>532</v>
          </cell>
        </row>
        <row r="647">
          <cell r="E647" t="str">
            <v>TEVIS</v>
          </cell>
          <cell r="F647">
            <v>9282</v>
          </cell>
        </row>
        <row r="648">
          <cell r="E648" t="str">
            <v>TIDEWATER</v>
          </cell>
          <cell r="F648">
            <v>19943</v>
          </cell>
        </row>
        <row r="649">
          <cell r="E649" t="str">
            <v>TIGER CREEK</v>
          </cell>
          <cell r="F649">
            <v>14</v>
          </cell>
        </row>
        <row r="650">
          <cell r="E650" t="str">
            <v>TIVY VALLEY</v>
          </cell>
          <cell r="F650">
            <v>2157</v>
          </cell>
        </row>
        <row r="651">
          <cell r="E651" t="str">
            <v>TOKAY</v>
          </cell>
          <cell r="F651">
            <v>15</v>
          </cell>
        </row>
        <row r="652">
          <cell r="E652" t="str">
            <v>TRACY</v>
          </cell>
          <cell r="F652">
            <v>15955</v>
          </cell>
        </row>
        <row r="653">
          <cell r="E653" t="str">
            <v>TRES PINOS</v>
          </cell>
          <cell r="F653">
            <v>382</v>
          </cell>
        </row>
        <row r="654">
          <cell r="E654" t="str">
            <v>TRES VIAS</v>
          </cell>
          <cell r="F654">
            <v>1269</v>
          </cell>
        </row>
        <row r="655">
          <cell r="E655" t="str">
            <v>TRIMBLE</v>
          </cell>
          <cell r="F655">
            <v>9799</v>
          </cell>
        </row>
        <row r="656">
          <cell r="E656" t="str">
            <v>TRINIDAD</v>
          </cell>
          <cell r="F656">
            <v>1491</v>
          </cell>
        </row>
        <row r="657">
          <cell r="E657" t="str">
            <v>TUDOR</v>
          </cell>
          <cell r="F657">
            <v>620</v>
          </cell>
        </row>
        <row r="658">
          <cell r="E658" t="str">
            <v>TULARE LAKE</v>
          </cell>
          <cell r="F658">
            <v>711</v>
          </cell>
        </row>
        <row r="659">
          <cell r="E659" t="str">
            <v>TULUCAY</v>
          </cell>
          <cell r="F659">
            <v>479</v>
          </cell>
        </row>
        <row r="660">
          <cell r="E660" t="str">
            <v>TUPMAN</v>
          </cell>
          <cell r="F660">
            <v>1131</v>
          </cell>
        </row>
        <row r="661">
          <cell r="E661" t="str">
            <v>TWISSELMAN</v>
          </cell>
          <cell r="F661">
            <v>359</v>
          </cell>
        </row>
        <row r="662">
          <cell r="E662" t="str">
            <v>TYLER</v>
          </cell>
          <cell r="F662">
            <v>3366</v>
          </cell>
        </row>
        <row r="663">
          <cell r="E663" t="str">
            <v>UKIAH</v>
          </cell>
          <cell r="F663">
            <v>4815</v>
          </cell>
        </row>
        <row r="664">
          <cell r="E664" t="str">
            <v>UPPER LAKE</v>
          </cell>
          <cell r="F664">
            <v>1338</v>
          </cell>
        </row>
        <row r="665">
          <cell r="E665" t="str">
            <v>VACA DIXON</v>
          </cell>
          <cell r="F665">
            <v>10051</v>
          </cell>
        </row>
        <row r="666">
          <cell r="E666" t="str">
            <v>VACAVILLE</v>
          </cell>
          <cell r="F666">
            <v>23248</v>
          </cell>
        </row>
        <row r="667">
          <cell r="E667" t="str">
            <v>VALLEJO B</v>
          </cell>
          <cell r="F667">
            <v>9655</v>
          </cell>
        </row>
        <row r="668">
          <cell r="E668" t="str">
            <v>VALLEJO C</v>
          </cell>
          <cell r="F668">
            <v>856</v>
          </cell>
        </row>
        <row r="669">
          <cell r="E669" t="str">
            <v>VALLEY</v>
          </cell>
          <cell r="F669">
            <v>582</v>
          </cell>
        </row>
        <row r="670">
          <cell r="E670" t="str">
            <v>VALLEY HOME</v>
          </cell>
          <cell r="F670">
            <v>2913</v>
          </cell>
        </row>
        <row r="671">
          <cell r="E671" t="str">
            <v>VALLEY VIEW</v>
          </cell>
          <cell r="F671">
            <v>12844</v>
          </cell>
        </row>
        <row r="672">
          <cell r="E672" t="str">
            <v>VASCO</v>
          </cell>
          <cell r="F672">
            <v>3408</v>
          </cell>
        </row>
        <row r="673">
          <cell r="E673" t="str">
            <v>VASONA</v>
          </cell>
          <cell r="F673">
            <v>15232</v>
          </cell>
        </row>
        <row r="674">
          <cell r="E674" t="str">
            <v>VICTOR</v>
          </cell>
          <cell r="F674">
            <v>2665</v>
          </cell>
        </row>
        <row r="675">
          <cell r="E675" t="str">
            <v>VIEJO</v>
          </cell>
          <cell r="F675">
            <v>17483</v>
          </cell>
        </row>
        <row r="676">
          <cell r="E676" t="str">
            <v>VIERRA</v>
          </cell>
          <cell r="F676">
            <v>11391</v>
          </cell>
        </row>
        <row r="677">
          <cell r="E677" t="str">
            <v>VINA</v>
          </cell>
          <cell r="F677">
            <v>145</v>
          </cell>
        </row>
        <row r="678">
          <cell r="E678" t="str">
            <v>VINEYARD</v>
          </cell>
          <cell r="F678">
            <v>27498</v>
          </cell>
        </row>
        <row r="679">
          <cell r="E679" t="str">
            <v>VIRGINIA</v>
          </cell>
          <cell r="F679">
            <v>909</v>
          </cell>
        </row>
        <row r="680">
          <cell r="E680" t="str">
            <v>VOLTA</v>
          </cell>
          <cell r="F680">
            <v>3987</v>
          </cell>
        </row>
        <row r="681">
          <cell r="E681" t="str">
            <v>WAHTOKE</v>
          </cell>
          <cell r="F681">
            <v>10113</v>
          </cell>
        </row>
        <row r="682">
          <cell r="E682" t="str">
            <v>WALDO</v>
          </cell>
          <cell r="F682">
            <v>2426</v>
          </cell>
        </row>
        <row r="683">
          <cell r="E683" t="str">
            <v>WALL</v>
          </cell>
          <cell r="F683">
            <v>1001</v>
          </cell>
        </row>
        <row r="684">
          <cell r="E684" t="str">
            <v>WALNUT</v>
          </cell>
          <cell r="F684">
            <v>849</v>
          </cell>
        </row>
        <row r="685">
          <cell r="E685" t="str">
            <v>WALNUT CREEK</v>
          </cell>
          <cell r="F685">
            <v>859</v>
          </cell>
        </row>
        <row r="686">
          <cell r="E686" t="str">
            <v>WARD</v>
          </cell>
          <cell r="F686">
            <v>846</v>
          </cell>
        </row>
        <row r="687">
          <cell r="E687" t="str">
            <v>WASCO</v>
          </cell>
          <cell r="F687">
            <v>3150</v>
          </cell>
        </row>
        <row r="688">
          <cell r="E688" t="str">
            <v>WATERLOO</v>
          </cell>
          <cell r="F688">
            <v>1453</v>
          </cell>
        </row>
        <row r="689">
          <cell r="E689" t="str">
            <v>WATERSHED</v>
          </cell>
          <cell r="F689">
            <v>9</v>
          </cell>
        </row>
        <row r="690">
          <cell r="E690" t="str">
            <v>WATSONVILLE</v>
          </cell>
          <cell r="F690">
            <v>3992</v>
          </cell>
        </row>
        <row r="691">
          <cell r="E691" t="str">
            <v>WAYNE</v>
          </cell>
          <cell r="F691">
            <v>269</v>
          </cell>
        </row>
        <row r="692">
          <cell r="E692" t="str">
            <v>WEBER</v>
          </cell>
          <cell r="F692">
            <v>10762</v>
          </cell>
        </row>
        <row r="693">
          <cell r="E693" t="str">
            <v>WEEDPATCH</v>
          </cell>
          <cell r="F693">
            <v>5879</v>
          </cell>
        </row>
        <row r="694">
          <cell r="E694" t="str">
            <v>WEIMAR</v>
          </cell>
          <cell r="F694">
            <v>2143</v>
          </cell>
        </row>
        <row r="695">
          <cell r="E695" t="str">
            <v>WELLFIELD</v>
          </cell>
          <cell r="F695">
            <v>204</v>
          </cell>
        </row>
        <row r="696">
          <cell r="E696" t="str">
            <v>WEST FRESNO</v>
          </cell>
          <cell r="F696">
            <v>16590</v>
          </cell>
        </row>
        <row r="697">
          <cell r="E697" t="str">
            <v>WEST LANE</v>
          </cell>
          <cell r="F697">
            <v>5561</v>
          </cell>
        </row>
        <row r="698">
          <cell r="E698" t="str">
            <v>WEST POINT</v>
          </cell>
          <cell r="F698">
            <v>4483</v>
          </cell>
        </row>
        <row r="699">
          <cell r="E699" t="str">
            <v>WEST SACRAMENTO</v>
          </cell>
          <cell r="F699">
            <v>13525</v>
          </cell>
        </row>
        <row r="700">
          <cell r="E700" t="str">
            <v>WESTLAKE</v>
          </cell>
          <cell r="F700">
            <v>1355</v>
          </cell>
        </row>
        <row r="701">
          <cell r="E701" t="str">
            <v>WESTLEY</v>
          </cell>
          <cell r="F701">
            <v>2769</v>
          </cell>
        </row>
        <row r="702">
          <cell r="E702" t="str">
            <v>WESTPARK</v>
          </cell>
          <cell r="F702">
            <v>16601</v>
          </cell>
        </row>
        <row r="703">
          <cell r="E703" t="str">
            <v>WHEATLAND</v>
          </cell>
          <cell r="F703">
            <v>3320</v>
          </cell>
        </row>
        <row r="704">
          <cell r="E704" t="str">
            <v>WHEELER RIDGE</v>
          </cell>
          <cell r="F704">
            <v>659</v>
          </cell>
        </row>
        <row r="705">
          <cell r="E705" t="str">
            <v>WHISMAN</v>
          </cell>
          <cell r="F705">
            <v>7872</v>
          </cell>
        </row>
        <row r="706">
          <cell r="E706" t="str">
            <v>WHITMORE</v>
          </cell>
          <cell r="F706">
            <v>542</v>
          </cell>
        </row>
        <row r="707">
          <cell r="E707" t="str">
            <v>WHITNEY</v>
          </cell>
          <cell r="F707">
            <v>345</v>
          </cell>
        </row>
        <row r="708">
          <cell r="E708" t="str">
            <v>WILDWOOD</v>
          </cell>
          <cell r="F708">
            <v>145</v>
          </cell>
        </row>
        <row r="709">
          <cell r="E709" t="str">
            <v>WILKINS SLOUGH</v>
          </cell>
          <cell r="F709">
            <v>1192</v>
          </cell>
        </row>
        <row r="710">
          <cell r="E710" t="str">
            <v>WILLIAMS</v>
          </cell>
          <cell r="F710">
            <v>2375</v>
          </cell>
        </row>
        <row r="711">
          <cell r="E711" t="str">
            <v>WILLITS</v>
          </cell>
          <cell r="F711">
            <v>6503</v>
          </cell>
        </row>
        <row r="712">
          <cell r="E712" t="str">
            <v>WILLOW CREEK</v>
          </cell>
          <cell r="F712">
            <v>2444</v>
          </cell>
        </row>
        <row r="713">
          <cell r="E713" t="str">
            <v>WILLOW PASS</v>
          </cell>
          <cell r="F713">
            <v>12283</v>
          </cell>
        </row>
        <row r="714">
          <cell r="E714" t="str">
            <v>WILLOWS A</v>
          </cell>
          <cell r="F714">
            <v>3179</v>
          </cell>
        </row>
        <row r="715">
          <cell r="E715" t="str">
            <v>WILSON</v>
          </cell>
          <cell r="F715">
            <v>4814</v>
          </cell>
        </row>
        <row r="716">
          <cell r="E716" t="str">
            <v>WINTERS</v>
          </cell>
          <cell r="F716">
            <v>709</v>
          </cell>
        </row>
        <row r="717">
          <cell r="E717" t="str">
            <v>WISE</v>
          </cell>
          <cell r="F717">
            <v>5260</v>
          </cell>
        </row>
        <row r="718">
          <cell r="E718" t="str">
            <v>WISHON</v>
          </cell>
          <cell r="F718">
            <v>16</v>
          </cell>
        </row>
        <row r="719">
          <cell r="E719" t="str">
            <v>WOLFE</v>
          </cell>
          <cell r="F719">
            <v>44155</v>
          </cell>
        </row>
        <row r="720">
          <cell r="E720" t="str">
            <v>WOOD</v>
          </cell>
          <cell r="F720">
            <v>723</v>
          </cell>
        </row>
        <row r="721">
          <cell r="E721" t="str">
            <v>WOODACRE</v>
          </cell>
          <cell r="F721">
            <v>4326</v>
          </cell>
        </row>
        <row r="722">
          <cell r="E722" t="str">
            <v>WOODCHUCK</v>
          </cell>
          <cell r="F722">
            <v>70</v>
          </cell>
        </row>
        <row r="723">
          <cell r="E723" t="str">
            <v>WOODLAND</v>
          </cell>
          <cell r="F723">
            <v>43780</v>
          </cell>
        </row>
        <row r="724">
          <cell r="E724" t="str">
            <v>WOODSIDE</v>
          </cell>
          <cell r="F724">
            <v>7344</v>
          </cell>
        </row>
        <row r="725">
          <cell r="E725" t="str">
            <v>WOODWARD</v>
          </cell>
          <cell r="F725">
            <v>22339</v>
          </cell>
        </row>
        <row r="726">
          <cell r="E726" t="str">
            <v>WRIGHT</v>
          </cell>
          <cell r="F726">
            <v>746</v>
          </cell>
        </row>
        <row r="727">
          <cell r="E727" t="str">
            <v>WYANDOTTE</v>
          </cell>
          <cell r="F727">
            <v>17160</v>
          </cell>
        </row>
        <row r="728">
          <cell r="E728" t="str">
            <v>YOSEMITE</v>
          </cell>
          <cell r="F728">
            <v>1722</v>
          </cell>
        </row>
        <row r="729">
          <cell r="E729" t="str">
            <v>ZACA</v>
          </cell>
          <cell r="F729">
            <v>1571</v>
          </cell>
        </row>
        <row r="730">
          <cell r="E730" t="str">
            <v>ZAMORA</v>
          </cell>
          <cell r="F730">
            <v>1301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7">
          <cell r="E7" t="str">
            <v>SAP_FuncLoc</v>
          </cell>
        </row>
      </sheetData>
      <sheetData sheetId="59"/>
      <sheetData sheetId="60">
        <row r="5">
          <cell r="D5" t="str">
            <v>SAP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blo Canyon Projects"/>
      <sheetName val="Fresno &amp; Gates Projects"/>
      <sheetName val="Los Banos Projects"/>
      <sheetName val="Midway Projects"/>
      <sheetName val="Moss Landing Projects"/>
      <sheetName val="PGAE South Maintenance"/>
      <sheetName val="PGAE South Tes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sno &amp; Gates Projects"/>
      <sheetName val="Fresno Maintenance"/>
      <sheetName val="Gates Maintenance"/>
      <sheetName val="Fresno Test"/>
      <sheetName val="Gates Test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sno &amp; Gates Projects"/>
      <sheetName val="Fresno Maintenance"/>
      <sheetName val="Gates Maintenance"/>
      <sheetName val="Fresno Test"/>
      <sheetName val="Gates Test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CTIVE"/>
      <sheetName val="OPEN NOTFICIATIONS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Descriptions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akousseva, Renata" id="{87610416-22BF-47F7-9F9E-1A2C763DF894}" userId="S::ROBP@pge.com::66c1407a-0387-452d-b435-4220446ad1c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0-11-30T17:22:28.47" personId="{87610416-22BF-47F7-9F9E-1A2C763DF894}" id="{710E17A3-ADB8-4B85-9E46-472130D022BE}">
    <text>Reasonable central point to ask this question. If you're farther away, then the solutions available could be different.</text>
  </threadedComment>
  <threadedComment ref="B3" dT="2020-11-30T17:22:54.65" personId="{87610416-22BF-47F7-9F9E-1A2C763DF894}" id="{5047587F-9391-4627-9B50-12E97FE1202D}">
    <text>Upstream from substation. 10-year data from Michelle Sakomoto's team.</text>
  </threadedComment>
  <threadedComment ref="B3" dT="2020-11-30T17:29:32.90" personId="{87610416-22BF-47F7-9F9E-1A2C763DF894}" id="{1D2C051E-6E69-4AA5-9ABD-D41411265B5F}" parentId="{5047587F-9391-4627-9B50-12E97FE1202D}">
    <text>Adam is sayin the data he has includes higher count of Tx events</text>
  </threadedComment>
  <threadedComment ref="D3" dT="2020-11-30T17:25:54.47" personId="{87610416-22BF-47F7-9F9E-1A2C763DF894}" id="{19D7C2FE-4EAB-4FDF-B841-5715FA286DD0}">
    <text>all distribution circuits on that substation; averaged annually</text>
  </threadedComment>
  <threadedComment ref="D3" dT="2020-11-30T17:26:54.99" personId="{87610416-22BF-47F7-9F9E-1A2C763DF894}" id="{D758C857-1EB4-4209-BD48-859ED97386B7}" parentId="{19D7C2FE-4EAB-4FDF-B841-5715FA286DD0}">
    <text>30 year model</text>
  </threadedComment>
  <threadedComment ref="D3" dT="2020-11-30T17:27:17.70" personId="{87610416-22BF-47F7-9F9E-1A2C763DF894}" id="{588CFF8B-3543-48EC-AE92-7F3A79D92F21}" parentId="{19D7C2FE-4EAB-4FDF-B841-5715FA286DD0}">
    <text>events annually....</text>
  </threadedComment>
  <threadedComment ref="D3" dT="2020-11-30T17:54:33.45" personId="{87610416-22BF-47F7-9F9E-1A2C763DF894}" id="{C024A014-7061-4D65-837F-E446BC2A22B2}" parentId="{19D7C2FE-4EAB-4FDF-B841-5715FA286DD0}">
    <text>sum of averages</text>
  </threadedComment>
  <threadedComment ref="E3" dT="2020-11-30T17:26:11.84" personId="{87610416-22BF-47F7-9F9E-1A2C763DF894}" id="{B45942D5-FF4B-43DF-BA0E-222740F87416}">
    <text>relative; measure of downstream circuits</text>
  </threadedComment>
  <threadedComment ref="F3" dT="2020-11-30T17:33:47.00" personId="{87610416-22BF-47F7-9F9E-1A2C763DF894}" id="{663C41F8-A739-4914-A2EE-E7C8B8103CFD}">
    <text>taking the difference in 10 vs. 30 years as sample sizes. Could do some statistical analysis to rectify this but not applying that here b/c there isn't enough information here for that.</text>
  </threadedComment>
  <threadedComment ref="N3" dT="2020-11-30T17:37:21.35" personId="{87610416-22BF-47F7-9F9E-1A2C763DF894}" id="{D679B926-AE3E-4789-818E-688622AE6F0D}">
    <text>some double counting of customers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EFED-7DCD-44DD-BC4B-BFF6CEE5AD67}">
  <dimension ref="A1:P383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8" sqref="E28"/>
    </sheetView>
  </sheetViews>
  <sheetFormatPr defaultRowHeight="15" x14ac:dyDescent="0.25"/>
  <cols>
    <col min="1" max="1" width="23.140625" bestFit="1" customWidth="1"/>
    <col min="2" max="2" width="23.140625" customWidth="1"/>
    <col min="3" max="3" width="19.140625" bestFit="1" customWidth="1"/>
    <col min="4" max="4" width="17.28515625" customWidth="1"/>
    <col min="5" max="5" width="15.28515625" customWidth="1"/>
    <col min="6" max="6" width="16.7109375" customWidth="1"/>
    <col min="7" max="8" width="14.42578125" customWidth="1"/>
    <col min="9" max="9" width="13.5703125" customWidth="1"/>
    <col min="10" max="10" width="13.28515625" customWidth="1"/>
    <col min="11" max="11" width="13.5703125" customWidth="1"/>
    <col min="12" max="12" width="13.28515625" customWidth="1"/>
    <col min="13" max="13" width="19.5703125" customWidth="1"/>
    <col min="14" max="14" width="16.85546875" customWidth="1"/>
    <col min="15" max="15" width="13.7109375" customWidth="1"/>
    <col min="16" max="16" width="14.140625" hidden="1" customWidth="1"/>
  </cols>
  <sheetData>
    <row r="1" spans="1:16" x14ac:dyDescent="0.25">
      <c r="A1" t="s">
        <v>0</v>
      </c>
      <c r="B1" s="1">
        <f>AVERAGE(B4:B383)</f>
        <v>0.56315789473684241</v>
      </c>
      <c r="C1" s="1"/>
      <c r="D1" s="1">
        <f>AVERAGE(D4:D383)</f>
        <v>1.7640350876815827</v>
      </c>
      <c r="E1" s="1"/>
      <c r="F1" s="1"/>
      <c r="G1" s="2">
        <f t="shared" ref="G1:I1" si="0">AVERAGE(G4:G383)</f>
        <v>1405.1368421052632</v>
      </c>
      <c r="H1" s="2">
        <f t="shared" si="0"/>
        <v>4584.4263157894738</v>
      </c>
      <c r="I1" s="3">
        <f t="shared" si="0"/>
        <v>19.821052631578947</v>
      </c>
      <c r="J1" s="3">
        <f t="shared" ref="J1:P1" si="1">AVERAGE(J4:J383)</f>
        <v>64.755263157894731</v>
      </c>
      <c r="K1" s="4">
        <f t="shared" si="1"/>
        <v>6.8057540242683449E-3</v>
      </c>
      <c r="L1" s="4">
        <f t="shared" si="1"/>
        <v>1.3525391089394668E-2</v>
      </c>
      <c r="M1" s="4">
        <f t="shared" si="1"/>
        <v>2.0331145113663008E-2</v>
      </c>
      <c r="N1" s="5">
        <f t="shared" si="1"/>
        <v>1.0000000000000009</v>
      </c>
      <c r="O1" s="5">
        <f t="shared" si="1"/>
        <v>1.7151618264025974</v>
      </c>
      <c r="P1" s="6">
        <f t="shared" si="1"/>
        <v>0.99999999999999911</v>
      </c>
    </row>
    <row r="2" spans="1:16" x14ac:dyDescent="0.25">
      <c r="A2" t="s">
        <v>1</v>
      </c>
      <c r="C2">
        <v>1</v>
      </c>
      <c r="E2">
        <v>1</v>
      </c>
      <c r="G2">
        <v>1</v>
      </c>
      <c r="I2">
        <v>100</v>
      </c>
      <c r="J2">
        <v>100</v>
      </c>
      <c r="M2">
        <v>1</v>
      </c>
    </row>
    <row r="3" spans="1:16" ht="60" x14ac:dyDescent="0.25">
      <c r="A3" s="7" t="s">
        <v>2</v>
      </c>
      <c r="B3" s="8" t="s">
        <v>392</v>
      </c>
      <c r="C3" s="8" t="s">
        <v>394</v>
      </c>
      <c r="D3" s="8" t="s">
        <v>3</v>
      </c>
      <c r="E3" s="8" t="s">
        <v>393</v>
      </c>
      <c r="F3" s="8" t="s">
        <v>395</v>
      </c>
      <c r="G3" s="8" t="s">
        <v>4</v>
      </c>
      <c r="H3" s="8" t="s">
        <v>397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391</v>
      </c>
      <c r="N3" s="8" t="s">
        <v>396</v>
      </c>
      <c r="O3" s="8" t="s">
        <v>9</v>
      </c>
      <c r="P3" s="8" t="s">
        <v>10</v>
      </c>
    </row>
    <row r="4" spans="1:16" x14ac:dyDescent="0.25">
      <c r="A4" t="s">
        <v>11</v>
      </c>
      <c r="B4">
        <v>0.3</v>
      </c>
      <c r="C4" s="10">
        <f>B4/$B$1</f>
        <v>0.5327102803738315</v>
      </c>
      <c r="D4" s="1">
        <v>18.233333333999997</v>
      </c>
      <c r="E4" s="1">
        <f>D4/$D$1</f>
        <v>10.336151169171758</v>
      </c>
      <c r="F4" s="1">
        <f>(C4*$C$2+E4*$E$2)/($C$2+$E$2)</f>
        <v>5.4344307247727954</v>
      </c>
      <c r="G4" s="2">
        <v>14372</v>
      </c>
      <c r="H4" s="2">
        <v>21378</v>
      </c>
      <c r="I4" s="2">
        <v>278</v>
      </c>
      <c r="J4" s="2">
        <v>934</v>
      </c>
      <c r="K4" s="9">
        <f>I4/$H4</f>
        <v>1.3004022827205539E-2</v>
      </c>
      <c r="L4" s="9">
        <f>J4/$H4</f>
        <v>4.3689774534568245E-2</v>
      </c>
      <c r="M4" s="9">
        <f>L4+K4</f>
        <v>5.6693797361773782E-2</v>
      </c>
      <c r="N4" s="10">
        <f>(J4/$J$1*$J$2+I4/$I$1*$I$2+G4/$G$1*$G$2)/($J$2+$I$2+$G$2)</f>
        <v>14.20463239207705</v>
      </c>
      <c r="O4" s="11">
        <f>N4*F4</f>
        <v>77.194090705606413</v>
      </c>
      <c r="P4" s="11">
        <f>(D4/$D$1*$D$2+M4/$M$1*$M$2)/($D$2+$M$2)</f>
        <v>2.7885196355061286</v>
      </c>
    </row>
    <row r="5" spans="1:16" x14ac:dyDescent="0.25">
      <c r="A5" t="s">
        <v>13</v>
      </c>
      <c r="B5">
        <v>0.6</v>
      </c>
      <c r="C5" s="10">
        <f>B5/$B$1</f>
        <v>1.065420560747663</v>
      </c>
      <c r="D5" s="1">
        <v>13.466666667</v>
      </c>
      <c r="E5" s="1">
        <f>D5/$D$1</f>
        <v>7.6340129292432772</v>
      </c>
      <c r="F5" s="1">
        <f>(C5*$C$2+E5*$E$2)/($C$2+$E$2)</f>
        <v>4.3497167449954706</v>
      </c>
      <c r="G5" s="2">
        <v>10300</v>
      </c>
      <c r="H5" s="2">
        <v>10690</v>
      </c>
      <c r="I5" s="2">
        <v>200</v>
      </c>
      <c r="J5" s="2">
        <v>595</v>
      </c>
      <c r="K5" s="9">
        <f>I5/$H5</f>
        <v>1.8709073900841908E-2</v>
      </c>
      <c r="L5" s="9">
        <f>J5/$H5</f>
        <v>5.5659494855004675E-2</v>
      </c>
      <c r="M5" s="9">
        <f>L5+K5</f>
        <v>7.4368568755846576E-2</v>
      </c>
      <c r="N5" s="10">
        <f>(J5/$J$1*$J$2+I5/$I$1*$I$2+G5/$G$1*$G$2)/($J$2+$I$2+$G$2)</f>
        <v>9.6278737552462044</v>
      </c>
      <c r="O5" s="11">
        <f>N5*F5</f>
        <v>41.878523691896838</v>
      </c>
      <c r="P5" s="11">
        <f>(D5/$D$1*$D$2+M5/$M$1*$M$2)/($D$2+$M$2)</f>
        <v>3.6578642442460927</v>
      </c>
    </row>
    <row r="6" spans="1:16" x14ac:dyDescent="0.25">
      <c r="A6" t="s">
        <v>20</v>
      </c>
      <c r="C6" s="10">
        <f>B6/$B$1</f>
        <v>0</v>
      </c>
      <c r="D6" s="1">
        <v>14.233333334000001</v>
      </c>
      <c r="E6" s="1">
        <f>D6/$D$1</f>
        <v>8.0686225763833512</v>
      </c>
      <c r="F6" s="1">
        <f>(C6*$C$2+E6*$E$2)/($C$2+$E$2)</f>
        <v>4.0343112881916756</v>
      </c>
      <c r="G6" s="2">
        <v>3603</v>
      </c>
      <c r="H6" s="2">
        <v>16460</v>
      </c>
      <c r="I6" s="2">
        <v>78</v>
      </c>
      <c r="J6" s="2">
        <v>235</v>
      </c>
      <c r="K6" s="9">
        <f>I6/$H6</f>
        <v>4.738760631834751E-3</v>
      </c>
      <c r="L6" s="9">
        <f>J6/$H6</f>
        <v>1.4277035236938032E-2</v>
      </c>
      <c r="M6" s="9">
        <f>L6+K6</f>
        <v>1.9015795868772785E-2</v>
      </c>
      <c r="N6" s="10">
        <f>(J6/$J$1*$J$2+I6/$I$1*$I$2+G6/$G$1*$G$2)/($J$2+$I$2+$G$2)</f>
        <v>3.7760696751462568</v>
      </c>
      <c r="O6" s="11">
        <f>N6*F6</f>
        <v>15.233840515440818</v>
      </c>
      <c r="P6" s="11">
        <f>(D6/$D$1*$D$2+M6/$M$1*$M$2)/($D$2+$M$2)</f>
        <v>0.93530373043246451</v>
      </c>
    </row>
    <row r="7" spans="1:16" x14ac:dyDescent="0.25">
      <c r="A7" t="s">
        <v>25</v>
      </c>
      <c r="B7">
        <v>0.8</v>
      </c>
      <c r="C7" s="10">
        <f>B7/$B$1</f>
        <v>1.4205607476635507</v>
      </c>
      <c r="D7" s="1">
        <v>11.133333332999999</v>
      </c>
      <c r="E7" s="1">
        <f>D7/$D$1</f>
        <v>6.3112879164054494</v>
      </c>
      <c r="F7" s="1">
        <f>(C7*$C$2+E7*$E$2)/($C$2+$E$2)</f>
        <v>3.8659243320345</v>
      </c>
      <c r="G7" s="2">
        <v>3377</v>
      </c>
      <c r="H7" s="2">
        <v>8508</v>
      </c>
      <c r="I7" s="2">
        <v>87</v>
      </c>
      <c r="J7" s="2">
        <v>111</v>
      </c>
      <c r="K7" s="9">
        <f>I7/$H7</f>
        <v>1.0225669957686883E-2</v>
      </c>
      <c r="L7" s="9">
        <f>J7/$H7</f>
        <v>1.304654442877292E-2</v>
      </c>
      <c r="M7" s="9">
        <f>L7+K7</f>
        <v>2.3272214386459801E-2</v>
      </c>
      <c r="N7" s="10">
        <f>(J7/$J$1*$J$2+I7/$I$1*$I$2+G7/$G$1*$G$2)/($J$2+$I$2+$G$2)</f>
        <v>3.0484836144998897</v>
      </c>
      <c r="O7" s="11">
        <f>N7*F7</f>
        <v>11.785206981103604</v>
      </c>
      <c r="P7" s="11">
        <f>(D7/$D$1*$D$2+M7/$M$1*$M$2)/($D$2+$M$2)</f>
        <v>1.1446583188676531</v>
      </c>
    </row>
    <row r="8" spans="1:16" x14ac:dyDescent="0.25">
      <c r="A8" t="s">
        <v>17</v>
      </c>
      <c r="C8" s="10">
        <f>B8/$B$1</f>
        <v>0</v>
      </c>
      <c r="D8" s="1">
        <v>12.866666667000001</v>
      </c>
      <c r="E8" s="1">
        <f>D8/$D$1</f>
        <v>7.2938836403250153</v>
      </c>
      <c r="F8" s="1">
        <f>(C8*$C$2+E8*$E$2)/($C$2+$E$2)</f>
        <v>3.6469418201625077</v>
      </c>
      <c r="G8" s="2">
        <v>6838</v>
      </c>
      <c r="H8" s="2">
        <v>9446</v>
      </c>
      <c r="I8" s="2">
        <v>85</v>
      </c>
      <c r="J8" s="2">
        <v>555</v>
      </c>
      <c r="K8" s="9">
        <f>I8/$H8</f>
        <v>8.9985178911708655E-3</v>
      </c>
      <c r="L8" s="9">
        <f>J8/$H8</f>
        <v>5.8755028583527422E-2</v>
      </c>
      <c r="M8" s="9">
        <f>L8+K8</f>
        <v>6.7753546474698292E-2</v>
      </c>
      <c r="N8" s="10">
        <f>(J8/$J$1*$J$2+I8/$I$1*$I$2+G8/$G$1*$G$2)/($J$2+$I$2+$G$2)</f>
        <v>6.4217740437363808</v>
      </c>
      <c r="O8" s="11">
        <f>N8*F8</f>
        <v>23.419836319736305</v>
      </c>
      <c r="P8" s="11">
        <f>(D8/$D$1*$D$2+M8/$M$1*$M$2)/($D$2+$M$2)</f>
        <v>3.3325002647866753</v>
      </c>
    </row>
    <row r="9" spans="1:16" x14ac:dyDescent="0.25">
      <c r="A9" t="s">
        <v>12</v>
      </c>
      <c r="C9" s="10">
        <f>B9/$B$1</f>
        <v>0</v>
      </c>
      <c r="D9" s="1">
        <v>12.466666666</v>
      </c>
      <c r="E9" s="1">
        <f>D9/$D$1</f>
        <v>7.0671307804792924</v>
      </c>
      <c r="F9" s="1">
        <f>(C9*$C$2+E9*$E$2)/($C$2+$E$2)</f>
        <v>3.5335653902396462</v>
      </c>
      <c r="G9" s="2">
        <v>8351</v>
      </c>
      <c r="H9" s="2">
        <v>14274</v>
      </c>
      <c r="I9" s="2">
        <v>199</v>
      </c>
      <c r="J9" s="2">
        <v>941</v>
      </c>
      <c r="K9" s="9">
        <f>I9/$H9</f>
        <v>1.3941431974218859E-2</v>
      </c>
      <c r="L9" s="9">
        <f>J9/$H9</f>
        <v>6.5924057727336421E-2</v>
      </c>
      <c r="M9" s="9">
        <f>L9+K9</f>
        <v>7.9865489701555284E-2</v>
      </c>
      <c r="N9" s="10">
        <f>(J9/$J$1*$J$2+I9/$I$1*$I$2+G9/$G$1*$G$2)/($J$2+$I$2+$G$2)</f>
        <v>12.254178771812247</v>
      </c>
      <c r="O9" s="11">
        <f>N9*F9</f>
        <v>43.300941993885132</v>
      </c>
      <c r="P9" s="11">
        <f>(D9/$D$1*$D$2+M9/$M$1*$M$2)/($D$2+$M$2)</f>
        <v>3.9282337150741102</v>
      </c>
    </row>
    <row r="10" spans="1:16" x14ac:dyDescent="0.25">
      <c r="A10" t="s">
        <v>16</v>
      </c>
      <c r="C10" s="10">
        <f>B10/$B$1</f>
        <v>0</v>
      </c>
      <c r="D10" s="1">
        <v>12.133333333000001</v>
      </c>
      <c r="E10" s="1">
        <f>D10/$D$1</f>
        <v>6.8781700646025525</v>
      </c>
      <c r="F10" s="1">
        <f>(C10*$C$2+E10*$E$2)/($C$2+$E$2)</f>
        <v>3.4390850323012763</v>
      </c>
      <c r="G10" s="2">
        <v>6558</v>
      </c>
      <c r="H10" s="2">
        <v>10890</v>
      </c>
      <c r="I10" s="2">
        <v>126</v>
      </c>
      <c r="J10" s="2">
        <v>503</v>
      </c>
      <c r="K10" s="9">
        <f>I10/$H10</f>
        <v>1.1570247933884297E-2</v>
      </c>
      <c r="L10" s="9">
        <f>J10/$H10</f>
        <v>4.6189164370982555E-2</v>
      </c>
      <c r="M10" s="9">
        <f>L10+K10</f>
        <v>5.775941230486685E-2</v>
      </c>
      <c r="N10" s="10">
        <f>(J10/$J$1*$J$2+I10/$I$1*$I$2+G10/$G$1*$G$2)/($J$2+$I$2+$G$2)</f>
        <v>7.0503767711526644</v>
      </c>
      <c r="O10" s="11">
        <f>N10*F10</f>
        <v>24.246845225755727</v>
      </c>
      <c r="P10" s="11">
        <f>(D10/$D$1*$D$2+M10/$M$1*$M$2)/($D$2+$M$2)</f>
        <v>2.8409325683308988</v>
      </c>
    </row>
    <row r="11" spans="1:16" x14ac:dyDescent="0.25">
      <c r="A11" t="s">
        <v>15</v>
      </c>
      <c r="B11">
        <v>0.8</v>
      </c>
      <c r="C11" s="10">
        <f>B11/$B$1</f>
        <v>1.4205607476635507</v>
      </c>
      <c r="D11" s="1">
        <v>8.7666666669999991</v>
      </c>
      <c r="E11" s="1">
        <f>D11/$D$1</f>
        <v>4.9696668327168938</v>
      </c>
      <c r="F11" s="1">
        <f>(C11*$C$2+E11*$E$2)/($C$2+$E$2)</f>
        <v>3.1951137901902222</v>
      </c>
      <c r="G11" s="2">
        <v>2647</v>
      </c>
      <c r="H11" s="2">
        <v>14434</v>
      </c>
      <c r="I11" s="2">
        <v>163</v>
      </c>
      <c r="J11" s="2">
        <v>820</v>
      </c>
      <c r="K11" s="9">
        <f>I11/$H11</f>
        <v>1.1292780933906055E-2</v>
      </c>
      <c r="L11" s="9">
        <f>J11/$H11</f>
        <v>5.6810308992656225E-2</v>
      </c>
      <c r="M11" s="9">
        <f>L11+K11</f>
        <v>6.8103089926562277E-2</v>
      </c>
      <c r="N11" s="10">
        <f>(J11/$J$1*$J$2+I11/$I$1*$I$2+G11/$G$1*$G$2)/($J$2+$I$2+$G$2)</f>
        <v>10.400736703200089</v>
      </c>
      <c r="O11" s="11">
        <f>N11*F11</f>
        <v>33.231537268532193</v>
      </c>
      <c r="P11" s="11">
        <f>(D11/$D$1*$D$2+M11/$M$1*$M$2)/($D$2+$M$2)</f>
        <v>3.3496927765665001</v>
      </c>
    </row>
    <row r="12" spans="1:16" x14ac:dyDescent="0.25">
      <c r="A12" t="s">
        <v>84</v>
      </c>
      <c r="C12" s="10">
        <f>B12/$B$1</f>
        <v>0</v>
      </c>
      <c r="D12" s="1">
        <v>10.966666667</v>
      </c>
      <c r="E12" s="1">
        <f>D12/$D$1</f>
        <v>6.2168075587505207</v>
      </c>
      <c r="F12" s="1">
        <f>(C12*$C$2+E12*$E$2)/($C$2+$E$2)</f>
        <v>3.1084037793752604</v>
      </c>
      <c r="G12" s="2">
        <v>1558</v>
      </c>
      <c r="H12" s="2">
        <v>11048</v>
      </c>
      <c r="I12" s="2">
        <v>4</v>
      </c>
      <c r="J12" s="2">
        <v>26</v>
      </c>
      <c r="K12" s="9">
        <f>I12/$H12</f>
        <v>3.6205648081100649E-4</v>
      </c>
      <c r="L12" s="9">
        <f>J12/$H12</f>
        <v>2.3533671252715426E-3</v>
      </c>
      <c r="M12" s="9">
        <f>L12+K12</f>
        <v>2.715423606082549E-3</v>
      </c>
      <c r="N12" s="10">
        <f>(J12/$J$1*$J$2+I12/$I$1*$I$2+G12/$G$1*$G$2)/($J$2+$I$2+$G$2)</f>
        <v>0.30567426980583068</v>
      </c>
      <c r="O12" s="11">
        <f>N12*F12</f>
        <v>0.95015905552221713</v>
      </c>
      <c r="P12" s="11">
        <f>(D12/$D$1*$D$2+M12/$M$1*$M$2)/($D$2+$M$2)</f>
        <v>0.13355979660278555</v>
      </c>
    </row>
    <row r="13" spans="1:16" x14ac:dyDescent="0.25">
      <c r="A13" t="s">
        <v>47</v>
      </c>
      <c r="B13">
        <v>1.4</v>
      </c>
      <c r="C13" s="10">
        <f>B13/$B$1</f>
        <v>2.4859813084112132</v>
      </c>
      <c r="D13" s="1">
        <v>5.5333333339999999</v>
      </c>
      <c r="E13" s="1">
        <f>D13/$D$1</f>
        <v>3.1367478870685561</v>
      </c>
      <c r="F13" s="1">
        <f>(C13*$C$2+E13*$E$2)/($C$2+$E$2)</f>
        <v>2.8113645977398845</v>
      </c>
      <c r="G13" s="2">
        <v>2037</v>
      </c>
      <c r="H13" s="2">
        <v>2661</v>
      </c>
      <c r="I13" s="2">
        <v>50</v>
      </c>
      <c r="J13" s="2">
        <v>154</v>
      </c>
      <c r="K13" s="9">
        <f>I13/$H13</f>
        <v>1.8789928598271326E-2</v>
      </c>
      <c r="L13" s="9">
        <f>J13/$H13</f>
        <v>5.7872980082675683E-2</v>
      </c>
      <c r="M13" s="9">
        <f>L13+K13</f>
        <v>7.6662908680947009E-2</v>
      </c>
      <c r="N13" s="10">
        <f>(J13/$J$1*$J$2+I13/$I$1*$I$2+G13/$G$1*$G$2)/($J$2+$I$2+$G$2)</f>
        <v>2.4453991265809307</v>
      </c>
      <c r="O13" s="11">
        <f>N13*F13</f>
        <v>6.8749085318136629</v>
      </c>
      <c r="P13" s="11">
        <f>(D13/$D$1*$D$2+M13/$M$1*$M$2)/($D$2+$M$2)</f>
        <v>3.7707127784665571</v>
      </c>
    </row>
    <row r="14" spans="1:16" x14ac:dyDescent="0.25">
      <c r="A14" t="s">
        <v>53</v>
      </c>
      <c r="B14">
        <v>1.4</v>
      </c>
      <c r="C14" s="10">
        <f>B14/$B$1</f>
        <v>2.4859813084112132</v>
      </c>
      <c r="D14" s="1">
        <v>5.2666666659999999</v>
      </c>
      <c r="E14" s="1">
        <f>D14/$D$1</f>
        <v>2.9855793134601525</v>
      </c>
      <c r="F14" s="1">
        <f>(C14*$C$2+E14*$E$2)/($C$2+$E$2)</f>
        <v>2.7357803109356826</v>
      </c>
      <c r="G14" s="2">
        <v>2282</v>
      </c>
      <c r="H14" s="2">
        <v>2287</v>
      </c>
      <c r="I14" s="2">
        <v>44</v>
      </c>
      <c r="J14" s="2">
        <v>118</v>
      </c>
      <c r="K14" s="9">
        <f>I14/$H14</f>
        <v>1.9239177962396152E-2</v>
      </c>
      <c r="L14" s="9">
        <f>J14/$H14</f>
        <v>5.159597726278968E-2</v>
      </c>
      <c r="M14" s="9">
        <f>L14+K14</f>
        <v>7.0835155225185825E-2</v>
      </c>
      <c r="N14" s="10">
        <f>(J14/$J$1*$J$2+I14/$I$1*$I$2+G14/$G$1*$G$2)/($J$2+$I$2+$G$2)</f>
        <v>2.0190786248903705</v>
      </c>
      <c r="O14" s="11">
        <f>N14*F14</f>
        <v>5.523755548206168</v>
      </c>
      <c r="P14" s="11">
        <f>(D14/$D$1*$D$2+M14/$M$1*$M$2)/($D$2+$M$2)</f>
        <v>3.4840711051529967</v>
      </c>
    </row>
    <row r="15" spans="1:16" x14ac:dyDescent="0.25">
      <c r="A15" t="s">
        <v>21</v>
      </c>
      <c r="B15">
        <v>0.6</v>
      </c>
      <c r="C15" s="10">
        <f>B15/$B$1</f>
        <v>1.065420560747663</v>
      </c>
      <c r="D15" s="1">
        <v>7.6666666669999994</v>
      </c>
      <c r="E15" s="1">
        <f>D15/$D$1</f>
        <v>4.3460964697000808</v>
      </c>
      <c r="F15" s="1">
        <f>(C15*$C$2+E15*$E$2)/($C$2+$E$2)</f>
        <v>2.7057585152238719</v>
      </c>
      <c r="G15" s="2">
        <v>7785</v>
      </c>
      <c r="H15" s="2">
        <v>8302</v>
      </c>
      <c r="I15" s="2">
        <v>110</v>
      </c>
      <c r="J15" s="2">
        <v>485</v>
      </c>
      <c r="K15" s="9">
        <f>I15/$H15</f>
        <v>1.3249819320645628E-2</v>
      </c>
      <c r="L15" s="9">
        <f>J15/$H15</f>
        <v>5.8419657913755724E-2</v>
      </c>
      <c r="M15" s="9">
        <f>L15+K15</f>
        <v>7.1669477234401355E-2</v>
      </c>
      <c r="N15" s="10">
        <f>(J15/$J$1*$J$2+I15/$I$1*$I$2+G15/$G$1*$G$2)/($J$2+$I$2+$G$2)</f>
        <v>6.514824554690974</v>
      </c>
      <c r="O15" s="11">
        <f>N15*F15</f>
        <v>17.627542014044671</v>
      </c>
      <c r="P15" s="11">
        <f>(D15/$D$1*$D$2+M15/$M$1*$M$2)/($D$2+$M$2)</f>
        <v>3.5251077513699798</v>
      </c>
    </row>
    <row r="16" spans="1:16" x14ac:dyDescent="0.25">
      <c r="A16" t="s">
        <v>33</v>
      </c>
      <c r="B16">
        <v>0.3</v>
      </c>
      <c r="C16" s="10">
        <f>B16/$B$1</f>
        <v>0.5327102803738315</v>
      </c>
      <c r="D16" s="1">
        <v>8.2666666669999991</v>
      </c>
      <c r="E16" s="1">
        <f>D16/$D$1</f>
        <v>4.6862257586183427</v>
      </c>
      <c r="F16" s="1">
        <f>(C16*$C$2+E16*$E$2)/($C$2+$E$2)</f>
        <v>2.6094680194960871</v>
      </c>
      <c r="G16" s="2">
        <v>1884</v>
      </c>
      <c r="H16" s="2">
        <v>3727</v>
      </c>
      <c r="I16" s="2">
        <v>65</v>
      </c>
      <c r="J16" s="2">
        <v>173</v>
      </c>
      <c r="K16" s="9">
        <f>I16/$H16</f>
        <v>1.7440300509793401E-2</v>
      </c>
      <c r="L16" s="9">
        <f>J16/$H16</f>
        <v>4.6418030587603971E-2</v>
      </c>
      <c r="M16" s="9">
        <f>L16+K16</f>
        <v>6.3858331097397372E-2</v>
      </c>
      <c r="N16" s="10">
        <f>(J16/$J$1*$J$2+I16/$I$1*$I$2+G16/$G$1*$G$2)/($J$2+$I$2+$G$2)</f>
        <v>2.9673367841055054</v>
      </c>
      <c r="O16" s="11">
        <f>N16*F16</f>
        <v>7.7431704411976812</v>
      </c>
      <c r="P16" s="11">
        <f>(D16/$D$1*$D$2+M16/$M$1*$M$2)/($D$2+$M$2)</f>
        <v>3.1409116771530528</v>
      </c>
    </row>
    <row r="17" spans="1:16" x14ac:dyDescent="0.25">
      <c r="A17" t="s">
        <v>34</v>
      </c>
      <c r="C17" s="10">
        <f>B17/$B$1</f>
        <v>0</v>
      </c>
      <c r="D17" s="1">
        <v>9.1666666670000012</v>
      </c>
      <c r="E17" s="1">
        <f>D17/$D$1</f>
        <v>5.1964196919957359</v>
      </c>
      <c r="F17" s="1">
        <f>(C17*$C$2+E17*$E$2)/($C$2+$E$2)</f>
        <v>2.598209845997868</v>
      </c>
      <c r="G17" s="2">
        <v>291</v>
      </c>
      <c r="H17" s="2">
        <v>5267</v>
      </c>
      <c r="I17" s="2">
        <v>44</v>
      </c>
      <c r="J17" s="2">
        <v>184</v>
      </c>
      <c r="K17" s="9">
        <f>I17/$H17</f>
        <v>8.3539016517941902E-3</v>
      </c>
      <c r="L17" s="9">
        <f>J17/$H17</f>
        <v>3.4934497816593885E-2</v>
      </c>
      <c r="M17" s="9">
        <f>L17+K17</f>
        <v>4.3288399468388077E-2</v>
      </c>
      <c r="N17" s="10">
        <f>(J17/$J$1*$J$2+I17/$I$1*$I$2+G17/$G$1*$G$2)/($J$2+$I$2+$G$2)</f>
        <v>2.5191048607615789</v>
      </c>
      <c r="O17" s="11">
        <f>N17*F17</f>
        <v>6.5451630523318229</v>
      </c>
      <c r="P17" s="11">
        <f>(D17/$D$1*$D$2+M17/$M$1*$M$2)/($D$2+$M$2)</f>
        <v>2.1291668140864948</v>
      </c>
    </row>
    <row r="18" spans="1:16" x14ac:dyDescent="0.25">
      <c r="A18" t="s">
        <v>52</v>
      </c>
      <c r="B18">
        <v>1.2</v>
      </c>
      <c r="C18" s="10">
        <f>B18/$B$1</f>
        <v>2.130841121495326</v>
      </c>
      <c r="D18" s="1">
        <v>5.1333333329999995</v>
      </c>
      <c r="E18" s="1">
        <f>D18/$D$1</f>
        <v>2.9099950272228328</v>
      </c>
      <c r="F18" s="1">
        <f>(C18*$C$2+E18*$E$2)/($C$2+$E$2)</f>
        <v>2.5204180743590792</v>
      </c>
      <c r="G18" s="2">
        <v>1394</v>
      </c>
      <c r="H18" s="2">
        <v>3815</v>
      </c>
      <c r="I18" s="2">
        <v>62</v>
      </c>
      <c r="J18" s="2">
        <v>90</v>
      </c>
      <c r="K18" s="9">
        <f>I18/$H18</f>
        <v>1.6251638269986893E-2</v>
      </c>
      <c r="L18" s="9">
        <f>J18/$H18</f>
        <v>2.3591087811271297E-2</v>
      </c>
      <c r="M18" s="9">
        <f>L18+K18</f>
        <v>3.984272608125819E-2</v>
      </c>
      <c r="N18" s="10">
        <f>(J18/$J$1*$J$2+I18/$I$1*$I$2+G18/$G$1*$G$2)/($J$2+$I$2+$G$2)</f>
        <v>2.2526151310635512</v>
      </c>
      <c r="O18" s="11">
        <f>N18*F18</f>
        <v>5.6775318909073205</v>
      </c>
      <c r="P18" s="11">
        <f>(D18/$D$1*$D$2+M18/$M$1*$M$2)/($D$2+$M$2)</f>
        <v>1.9596892284479805</v>
      </c>
    </row>
    <row r="19" spans="1:16" x14ac:dyDescent="0.25">
      <c r="A19" t="s">
        <v>69</v>
      </c>
      <c r="B19">
        <v>1.4</v>
      </c>
      <c r="C19" s="10">
        <f>B19/$B$1</f>
        <v>2.4859813084112132</v>
      </c>
      <c r="D19" s="1">
        <v>4.2</v>
      </c>
      <c r="E19" s="1">
        <f>D19/$D$1</f>
        <v>2.3809050224278314</v>
      </c>
      <c r="F19" s="1">
        <f>(C19*$C$2+E19*$E$2)/($C$2+$E$2)</f>
        <v>2.4334431654195221</v>
      </c>
      <c r="G19" s="2">
        <v>1044</v>
      </c>
      <c r="H19" s="2">
        <v>1044</v>
      </c>
      <c r="I19" s="2">
        <v>33</v>
      </c>
      <c r="J19" s="2">
        <v>36</v>
      </c>
      <c r="K19" s="9">
        <f>I19/$H19</f>
        <v>3.1609195402298854E-2</v>
      </c>
      <c r="L19" s="9">
        <f>J19/$H19</f>
        <v>3.4482758620689655E-2</v>
      </c>
      <c r="M19" s="9">
        <f>L19+K19</f>
        <v>6.6091954022988508E-2</v>
      </c>
      <c r="N19" s="10">
        <f>(J19/$J$1*$J$2+I19/$I$1*$I$2+G19/$G$1*$G$2)/($J$2+$I$2+$G$2)</f>
        <v>1.1085898955386047</v>
      </c>
      <c r="O19" s="11">
        <f>N19*F19</f>
        <v>2.6976905045515593</v>
      </c>
      <c r="P19" s="11">
        <f>(D19/$D$1*$D$2+M19/$M$1*$M$2)/($D$2+$M$2)</f>
        <v>3.2507738080415924</v>
      </c>
    </row>
    <row r="20" spans="1:16" x14ac:dyDescent="0.25">
      <c r="A20" t="s">
        <v>50</v>
      </c>
      <c r="B20">
        <v>1.1000000000000001</v>
      </c>
      <c r="C20" s="10">
        <f>B20/$B$1</f>
        <v>1.9532710280373822</v>
      </c>
      <c r="D20" s="1">
        <v>5.0999999999999996</v>
      </c>
      <c r="E20" s="1">
        <f>D20/$D$1</f>
        <v>2.8910989558052234</v>
      </c>
      <c r="F20" s="1">
        <f>(C20*$C$2+E20*$E$2)/($C$2+$E$2)</f>
        <v>2.422184991921303</v>
      </c>
      <c r="G20" s="2">
        <v>2679</v>
      </c>
      <c r="H20" s="2">
        <v>2686</v>
      </c>
      <c r="I20" s="2">
        <v>42</v>
      </c>
      <c r="J20" s="2">
        <v>192</v>
      </c>
      <c r="K20" s="9">
        <f>I20/$H20</f>
        <v>1.5636634400595682E-2</v>
      </c>
      <c r="L20" s="9">
        <f>J20/$H20</f>
        <v>7.1481757259865969E-2</v>
      </c>
      <c r="M20" s="9">
        <f>L20+K20</f>
        <v>8.7118391660461647E-2</v>
      </c>
      <c r="N20" s="10">
        <f>(J20/$J$1*$J$2+I20/$I$1*$I$2+G20/$G$1*$G$2)/($J$2+$I$2+$G$2)</f>
        <v>2.5388232950462761</v>
      </c>
      <c r="O20" s="11">
        <f>N20*F20</f>
        <v>6.14949968240128</v>
      </c>
      <c r="P20" s="11">
        <f>(D20/$D$1*$D$2+M20/$M$1*$M$2)/($D$2+$M$2)</f>
        <v>4.2849722026683112</v>
      </c>
    </row>
    <row r="21" spans="1:16" x14ac:dyDescent="0.25">
      <c r="A21" t="s">
        <v>19</v>
      </c>
      <c r="C21" s="10">
        <f>B21/$B$1</f>
        <v>0</v>
      </c>
      <c r="D21" s="1">
        <v>8.4999999989999999</v>
      </c>
      <c r="E21" s="1">
        <f>D21/$D$1</f>
        <v>4.8184982591084911</v>
      </c>
      <c r="F21" s="1">
        <f>(C21*$C$2+E21*$E$2)/($C$2+$E$2)</f>
        <v>2.4092491295542455</v>
      </c>
      <c r="G21" s="2">
        <v>9583</v>
      </c>
      <c r="H21" s="2">
        <v>15831</v>
      </c>
      <c r="I21" s="2">
        <v>117</v>
      </c>
      <c r="J21" s="2">
        <v>494</v>
      </c>
      <c r="K21" s="9">
        <f>I21/$H21</f>
        <v>7.390562819783968E-3</v>
      </c>
      <c r="L21" s="9">
        <f>J21/$H21</f>
        <v>3.1204598572421197E-2</v>
      </c>
      <c r="M21" s="9">
        <f>L21+K21</f>
        <v>3.8595161392205167E-2</v>
      </c>
      <c r="N21" s="10">
        <f>(J21/$J$1*$J$2+I21/$I$1*$I$2+G21/$G$1*$G$2)/($J$2+$I$2+$G$2)</f>
        <v>6.7660387834277875</v>
      </c>
      <c r="O21" s="11">
        <f>N21*F21</f>
        <v>16.301073049503664</v>
      </c>
      <c r="P21" s="11">
        <f>(D21/$D$1*$D$2+M21/$M$1*$M$2)/($D$2+$M$2)</f>
        <v>1.8983269843599861</v>
      </c>
    </row>
    <row r="22" spans="1:16" x14ac:dyDescent="0.25">
      <c r="A22" t="s">
        <v>155</v>
      </c>
      <c r="C22" s="10">
        <f>B22/$B$1</f>
        <v>0</v>
      </c>
      <c r="D22" s="1">
        <v>8.1999999999999993</v>
      </c>
      <c r="E22" s="1">
        <f>D22/$D$1</f>
        <v>4.6484336152162413</v>
      </c>
      <c r="F22" s="1">
        <f>(C22*$C$2+E22*$E$2)/($C$2+$E$2)</f>
        <v>2.3242168076081207</v>
      </c>
      <c r="G22" s="2">
        <v>2865</v>
      </c>
      <c r="H22" s="2">
        <v>8719</v>
      </c>
      <c r="I22" s="2">
        <v>0</v>
      </c>
      <c r="J22" s="2">
        <v>0</v>
      </c>
      <c r="K22" s="9">
        <f>I22/$H22</f>
        <v>0</v>
      </c>
      <c r="L22" s="9">
        <f>J22/$H22</f>
        <v>0</v>
      </c>
      <c r="M22" s="9">
        <f>L22+K22</f>
        <v>0</v>
      </c>
      <c r="N22" s="10">
        <f>(J22/$J$1*$J$2+I22/$I$1*$I$2+G22/$G$1*$G$2)/($J$2+$I$2+$G$2)</f>
        <v>1.0144016522922961E-2</v>
      </c>
      <c r="O22" s="11">
        <f>N22*F22</f>
        <v>2.3576893699232031E-2</v>
      </c>
      <c r="P22" s="11">
        <f>(D22/$D$1*$D$2+M22/$M$1*$M$2)/($D$2+$M$2)</f>
        <v>0</v>
      </c>
    </row>
    <row r="23" spans="1:16" x14ac:dyDescent="0.25">
      <c r="A23" t="s">
        <v>75</v>
      </c>
      <c r="C23" s="10">
        <f>B23/$B$1</f>
        <v>0</v>
      </c>
      <c r="D23" s="1">
        <v>8.199999999000001</v>
      </c>
      <c r="E23" s="1">
        <f>D23/$D$1</f>
        <v>4.6484336146493606</v>
      </c>
      <c r="F23" s="1">
        <f>(C23*$C$2+E23*$E$2)/($C$2+$E$2)</f>
        <v>2.3242168073246803</v>
      </c>
      <c r="G23" s="2">
        <v>1643</v>
      </c>
      <c r="H23" s="2">
        <v>15776</v>
      </c>
      <c r="I23" s="2">
        <v>9</v>
      </c>
      <c r="J23" s="2">
        <v>34</v>
      </c>
      <c r="K23" s="9">
        <f>I23/$H23</f>
        <v>5.7048681541582149E-4</v>
      </c>
      <c r="L23" s="9">
        <f>J23/$H23</f>
        <v>2.1551724137931034E-3</v>
      </c>
      <c r="M23" s="9">
        <f>L23+K23</f>
        <v>2.7256592292089249E-3</v>
      </c>
      <c r="N23" s="10">
        <f>(J23/$J$1*$J$2+I23/$I$1*$I$2+G23/$G$1*$G$2)/($J$2+$I$2+$G$2)</f>
        <v>0.49293996207158031</v>
      </c>
      <c r="O23" s="11">
        <f>N23*F23</f>
        <v>1.1456993448487574</v>
      </c>
      <c r="P23" s="11">
        <f>(D23/$D$1*$D$2+M23/$M$1*$M$2)/($D$2+$M$2)</f>
        <v>0.13406324208355672</v>
      </c>
    </row>
    <row r="24" spans="1:16" x14ac:dyDescent="0.25">
      <c r="A24" t="s">
        <v>22</v>
      </c>
      <c r="C24" s="10">
        <f>B24/$B$1</f>
        <v>0</v>
      </c>
      <c r="D24" s="1">
        <v>8.1333333340000014</v>
      </c>
      <c r="E24" s="1">
        <f>D24/$D$1</f>
        <v>4.6106414723810243</v>
      </c>
      <c r="F24" s="1">
        <f>(C24*$C$2+E24*$E$2)/($C$2+$E$2)</f>
        <v>2.3053207361905121</v>
      </c>
      <c r="G24" s="2">
        <v>2269</v>
      </c>
      <c r="H24" s="2">
        <v>27470</v>
      </c>
      <c r="I24" s="2">
        <v>117</v>
      </c>
      <c r="J24" s="2">
        <v>400</v>
      </c>
      <c r="K24" s="9">
        <f>I24/$H24</f>
        <v>4.2591918456498E-3</v>
      </c>
      <c r="L24" s="9">
        <f>J24/$H24</f>
        <v>1.4561339643247179E-2</v>
      </c>
      <c r="M24" s="9">
        <f>L24+K24</f>
        <v>1.882053148889698E-2</v>
      </c>
      <c r="N24" s="10">
        <f>(J24/$J$1*$J$2+I24/$I$1*$I$2+G24/$G$1*$G$2)/($J$2+$I$2+$G$2)</f>
        <v>6.0179435955129437</v>
      </c>
      <c r="O24" s="11">
        <f>N24*F24</f>
        <v>13.873290159960877</v>
      </c>
      <c r="P24" s="11">
        <f>(D24/$D$1*$D$2+M24/$M$1*$M$2)/($D$2+$M$2)</f>
        <v>0.92569953063042865</v>
      </c>
    </row>
    <row r="25" spans="1:16" x14ac:dyDescent="0.25">
      <c r="A25" t="s">
        <v>23</v>
      </c>
      <c r="C25" s="10">
        <f>B25/$B$1</f>
        <v>0</v>
      </c>
      <c r="D25" s="1">
        <v>7.5666666659999997</v>
      </c>
      <c r="E25" s="1">
        <f>D25/$D$1</f>
        <v>4.2894082543134884</v>
      </c>
      <c r="F25" s="1">
        <f>(C25*$C$2+E25*$E$2)/($C$2+$E$2)</f>
        <v>2.1447041271567442</v>
      </c>
      <c r="G25" s="2">
        <v>4339</v>
      </c>
      <c r="H25" s="2">
        <v>7973</v>
      </c>
      <c r="I25" s="2">
        <v>112</v>
      </c>
      <c r="J25" s="2">
        <v>458</v>
      </c>
      <c r="K25" s="9">
        <f>I25/$H25</f>
        <v>1.4047410008779631E-2</v>
      </c>
      <c r="L25" s="9">
        <f>J25/$H25</f>
        <v>5.7443873071616705E-2</v>
      </c>
      <c r="M25" s="9">
        <f>L25+K25</f>
        <v>7.1491283080396331E-2</v>
      </c>
      <c r="N25" s="10">
        <f>(J25/$J$1*$J$2+I25/$I$1*$I$2+G25/$G$1*$G$2)/($J$2+$I$2+$G$2)</f>
        <v>6.3453837525578569</v>
      </c>
      <c r="O25" s="11">
        <f>N25*F25</f>
        <v>13.608970722504184</v>
      </c>
      <c r="P25" s="11">
        <f>(D25/$D$1*$D$2+M25/$M$1*$M$2)/($D$2+$M$2)</f>
        <v>3.5163431612296399</v>
      </c>
    </row>
    <row r="26" spans="1:16" x14ac:dyDescent="0.25">
      <c r="A26" t="s">
        <v>96</v>
      </c>
      <c r="B26">
        <v>1.2</v>
      </c>
      <c r="C26" s="10">
        <f>B26/$B$1</f>
        <v>2.130841121495326</v>
      </c>
      <c r="D26" s="1">
        <v>3.766666667</v>
      </c>
      <c r="E26" s="1">
        <f>D26/$D$1</f>
        <v>2.1352560917313808</v>
      </c>
      <c r="F26" s="1">
        <f>(C26*$C$2+E26*$E$2)/($C$2+$E$2)</f>
        <v>2.1330486066133534</v>
      </c>
      <c r="G26" s="2">
        <v>440</v>
      </c>
      <c r="H26" s="2">
        <v>440</v>
      </c>
      <c r="I26" s="2">
        <v>12</v>
      </c>
      <c r="J26" s="2">
        <v>27</v>
      </c>
      <c r="K26" s="9">
        <f>I26/$H26</f>
        <v>2.7272727272727271E-2</v>
      </c>
      <c r="L26" s="9">
        <f>J26/$H26</f>
        <v>6.1363636363636363E-2</v>
      </c>
      <c r="M26" s="9">
        <f>L26+K26</f>
        <v>8.8636363636363638E-2</v>
      </c>
      <c r="N26" s="10">
        <f>(J26/$J$1*$J$2+I26/$I$1*$I$2+G26/$G$1*$G$2)/($J$2+$I$2+$G$2)</f>
        <v>0.51020038840470716</v>
      </c>
      <c r="O26" s="11">
        <f>N26*F26</f>
        <v>1.0882822275802524</v>
      </c>
      <c r="P26" s="11">
        <f>(D26/$D$1*$D$2+M26/$M$1*$M$2)/($D$2+$M$2)</f>
        <v>4.3596345971087445</v>
      </c>
    </row>
    <row r="27" spans="1:16" x14ac:dyDescent="0.25">
      <c r="A27" t="s">
        <v>44</v>
      </c>
      <c r="C27" s="10">
        <f>B27/$B$1</f>
        <v>0</v>
      </c>
      <c r="D27" s="1">
        <v>7.4999999989999999</v>
      </c>
      <c r="E27" s="1">
        <f>D27/$D$1</f>
        <v>4.2516161109113879</v>
      </c>
      <c r="F27" s="1">
        <f>(C27*$C$2+E27*$E$2)/($C$2+$E$2)</f>
        <v>2.125808055455694</v>
      </c>
      <c r="G27" s="2">
        <v>5349</v>
      </c>
      <c r="H27" s="2">
        <v>9320</v>
      </c>
      <c r="I27" s="2">
        <v>53</v>
      </c>
      <c r="J27" s="2">
        <v>105</v>
      </c>
      <c r="K27" s="9">
        <f>I27/$H27</f>
        <v>5.6866952789699568E-3</v>
      </c>
      <c r="L27" s="9">
        <f>J27/$H27</f>
        <v>1.1266094420600859E-2</v>
      </c>
      <c r="M27" s="9">
        <f>L27+K27</f>
        <v>1.6952789699570814E-2</v>
      </c>
      <c r="N27" s="10">
        <f>(J27/$J$1*$J$2+I27/$I$1*$I$2+G27/$G$1*$G$2)/($J$2+$I$2+$G$2)</f>
        <v>2.1559611319060896</v>
      </c>
      <c r="O27" s="11">
        <f>N27*F27</f>
        <v>4.5831595414553412</v>
      </c>
      <c r="P27" s="11">
        <f>(D27/$D$1*$D$2+M27/$M$1*$M$2)/($D$2+$M$2)</f>
        <v>0.83383349067624035</v>
      </c>
    </row>
    <row r="28" spans="1:16" x14ac:dyDescent="0.25">
      <c r="A28" t="s">
        <v>14</v>
      </c>
      <c r="C28" s="10">
        <f>B28/$B$1</f>
        <v>0</v>
      </c>
      <c r="D28" s="1">
        <v>7.4</v>
      </c>
      <c r="E28" s="1">
        <f>D28/$D$1</f>
        <v>4.1949278966585606</v>
      </c>
      <c r="F28" s="1">
        <f>(C28*$C$2+E28*$E$2)/($C$2+$E$2)</f>
        <v>2.0974639483292803</v>
      </c>
      <c r="G28" s="2">
        <v>1857</v>
      </c>
      <c r="H28" s="2">
        <v>18244</v>
      </c>
      <c r="I28" s="2">
        <v>237</v>
      </c>
      <c r="J28" s="2">
        <v>888</v>
      </c>
      <c r="K28" s="9">
        <f>I28/$H28</f>
        <v>1.2990572242929183E-2</v>
      </c>
      <c r="L28" s="9">
        <f>J28/$H28</f>
        <v>4.8673536505152382E-2</v>
      </c>
      <c r="M28" s="9">
        <f>L28+K28</f>
        <v>6.1664108748081564E-2</v>
      </c>
      <c r="N28" s="10">
        <f>(J28/$J$1*$J$2+I28/$I$1*$I$2+G28/$G$1*$G$2)/($J$2+$I$2+$G$2)</f>
        <v>12.777796209191985</v>
      </c>
      <c r="O28" s="11">
        <f>N28*F28</f>
        <v>26.800966887878729</v>
      </c>
      <c r="P28" s="11">
        <f>(D28/$D$1*$D$2+M28/$M$1*$M$2)/($D$2+$M$2)</f>
        <v>3.0329874880801393</v>
      </c>
    </row>
    <row r="29" spans="1:16" x14ac:dyDescent="0.25">
      <c r="A29" t="s">
        <v>24</v>
      </c>
      <c r="C29" s="10">
        <f>B29/$B$1</f>
        <v>0</v>
      </c>
      <c r="D29" s="1">
        <v>6.8666666669999996</v>
      </c>
      <c r="E29" s="1">
        <f>D29/$D$1</f>
        <v>3.8925907511423992</v>
      </c>
      <c r="F29" s="1">
        <f>(C29*$C$2+E29*$E$2)/($C$2+$E$2)</f>
        <v>1.9462953755711996</v>
      </c>
      <c r="G29" s="2">
        <v>2581</v>
      </c>
      <c r="H29" s="2">
        <v>7443</v>
      </c>
      <c r="I29" s="2">
        <v>131</v>
      </c>
      <c r="J29" s="2">
        <v>397</v>
      </c>
      <c r="K29" s="9">
        <f>I29/$H29</f>
        <v>1.7600429934166332E-2</v>
      </c>
      <c r="L29" s="9">
        <f>J29/$H29</f>
        <v>5.3338707510412468E-2</v>
      </c>
      <c r="M29" s="9">
        <f>L29+K29</f>
        <v>7.0939137444578804E-2</v>
      </c>
      <c r="N29" s="10">
        <f>(J29/$J$1*$J$2+I29/$I$1*$I$2+G29/$G$1*$G$2)/($J$2+$I$2+$G$2)</f>
        <v>6.3474022255325782</v>
      </c>
      <c r="O29" s="11">
        <f>N29*F29</f>
        <v>12.353919598444397</v>
      </c>
      <c r="P29" s="11">
        <f>(D29/$D$1*$D$2+M29/$M$1*$M$2)/($D$2+$M$2)</f>
        <v>3.489185535196738</v>
      </c>
    </row>
    <row r="30" spans="1:16" x14ac:dyDescent="0.25">
      <c r="A30" t="s">
        <v>46</v>
      </c>
      <c r="C30" s="10">
        <f>B30/$B$1</f>
        <v>0</v>
      </c>
      <c r="D30" s="1">
        <v>6.8666666669999996</v>
      </c>
      <c r="E30" s="1">
        <f>D30/$D$1</f>
        <v>3.8925907511423992</v>
      </c>
      <c r="F30" s="1">
        <f>(C30*$C$2+E30*$E$2)/($C$2+$E$2)</f>
        <v>1.9462953755711996</v>
      </c>
      <c r="G30" s="2">
        <v>3337</v>
      </c>
      <c r="H30" s="2">
        <v>12776</v>
      </c>
      <c r="I30" s="2">
        <v>50</v>
      </c>
      <c r="J30" s="2">
        <v>106</v>
      </c>
      <c r="K30" s="9">
        <f>I30/$H30</f>
        <v>3.9135879774577333E-3</v>
      </c>
      <c r="L30" s="9">
        <f>J30/$H30</f>
        <v>8.2968065122103942E-3</v>
      </c>
      <c r="M30" s="9">
        <f>L30+K30</f>
        <v>1.2210394489668128E-2</v>
      </c>
      <c r="N30" s="10">
        <f>(J30/$J$1*$J$2+I30/$I$1*$I$2+G30/$G$1*$G$2)/($J$2+$I$2+$G$2)</f>
        <v>2.081219663307333</v>
      </c>
      <c r="O30" s="11">
        <f>N30*F30</f>
        <v>4.0506682062429116</v>
      </c>
      <c r="P30" s="11">
        <f>(D30/$D$1*$D$2+M30/$M$1*$M$2)/($D$2+$M$2)</f>
        <v>0.60057583679644566</v>
      </c>
    </row>
    <row r="31" spans="1:16" x14ac:dyDescent="0.25">
      <c r="A31" t="s">
        <v>26</v>
      </c>
      <c r="B31">
        <v>0.6</v>
      </c>
      <c r="C31" s="10">
        <f>B31/$B$1</f>
        <v>1.065420560747663</v>
      </c>
      <c r="D31" s="1">
        <v>4.8666666660000004</v>
      </c>
      <c r="E31" s="1">
        <f>D31/$D$1</f>
        <v>2.7588264541813121</v>
      </c>
      <c r="F31" s="1">
        <f>(C31*$C$2+E31*$E$2)/($C$2+$E$2)</f>
        <v>1.9121235074644876</v>
      </c>
      <c r="G31" s="2">
        <v>5953</v>
      </c>
      <c r="H31" s="2">
        <v>6297</v>
      </c>
      <c r="I31" s="2">
        <v>158</v>
      </c>
      <c r="J31" s="2">
        <v>384</v>
      </c>
      <c r="K31" s="9">
        <f>I31/$H31</f>
        <v>2.5091313323804987E-2</v>
      </c>
      <c r="L31" s="9">
        <f>J31/$H31</f>
        <v>6.0981419723677939E-2</v>
      </c>
      <c r="M31" s="9">
        <f>L31+K31</f>
        <v>8.6072733047482919E-2</v>
      </c>
      <c r="N31" s="10">
        <f>(J31/$J$1*$J$2+I31/$I$1*$I$2+G31/$G$1*$G$2)/($J$2+$I$2+$G$2)</f>
        <v>6.9371682842960203</v>
      </c>
      <c r="O31" s="11">
        <f>N31*F31</f>
        <v>13.264722551639508</v>
      </c>
      <c r="P31" s="11">
        <f>(D31/$D$1*$D$2+M31/$M$1*$M$2)/($D$2+$M$2)</f>
        <v>4.2335408343350034</v>
      </c>
    </row>
    <row r="32" spans="1:16" x14ac:dyDescent="0.25">
      <c r="A32" t="s">
        <v>29</v>
      </c>
      <c r="C32" s="10">
        <f>B32/$B$1</f>
        <v>0</v>
      </c>
      <c r="D32" s="1">
        <v>6.6333333329999995</v>
      </c>
      <c r="E32" s="1">
        <f>D32/$D$1</f>
        <v>3.760318249518487</v>
      </c>
      <c r="F32" s="1">
        <f>(C32*$C$2+E32*$E$2)/($C$2+$E$2)</f>
        <v>1.8801591247592435</v>
      </c>
      <c r="G32" s="2">
        <v>2505</v>
      </c>
      <c r="H32" s="2">
        <v>4827</v>
      </c>
      <c r="I32" s="2">
        <v>110</v>
      </c>
      <c r="J32" s="2">
        <v>208</v>
      </c>
      <c r="K32" s="9">
        <f>I32/$H32</f>
        <v>2.2788481458462812E-2</v>
      </c>
      <c r="L32" s="9">
        <f>J32/$H32</f>
        <v>4.3090946757820596E-2</v>
      </c>
      <c r="M32" s="9">
        <f>L32+K32</f>
        <v>6.5879428216283412E-2</v>
      </c>
      <c r="N32" s="10">
        <f>(J32/$J$1*$J$2+I32/$I$1*$I$2+G32/$G$1*$G$2)/($J$2+$I$2+$G$2)</f>
        <v>4.3679484432256057</v>
      </c>
      <c r="O32" s="11">
        <f>N32*F32</f>
        <v>8.2124381220085549</v>
      </c>
      <c r="P32" s="11">
        <f>(D32/$D$1*$D$2+M32/$M$1*$M$2)/($D$2+$M$2)</f>
        <v>3.2403205942399618</v>
      </c>
    </row>
    <row r="33" spans="1:16" x14ac:dyDescent="0.25">
      <c r="A33" t="s">
        <v>78</v>
      </c>
      <c r="C33" s="10">
        <f>B33/$B$1</f>
        <v>0</v>
      </c>
      <c r="D33" s="1">
        <v>6.4333333329999993</v>
      </c>
      <c r="E33" s="1">
        <f>D33/$D$1</f>
        <v>3.6469418198790664</v>
      </c>
      <c r="F33" s="1">
        <f>(C33*$C$2+E33*$E$2)/($C$2+$E$2)</f>
        <v>1.8234709099395332</v>
      </c>
      <c r="G33" s="2">
        <v>897</v>
      </c>
      <c r="H33" s="2">
        <v>16651</v>
      </c>
      <c r="I33" s="2">
        <v>19</v>
      </c>
      <c r="J33" s="2">
        <v>14</v>
      </c>
      <c r="K33" s="9">
        <f>I33/$H33</f>
        <v>1.1410726082517566E-3</v>
      </c>
      <c r="L33" s="9">
        <f>J33/$H33</f>
        <v>8.4079034292234699E-4</v>
      </c>
      <c r="M33" s="9">
        <f>L33+K33</f>
        <v>1.9818629511741035E-3</v>
      </c>
      <c r="N33" s="10">
        <f>(J33/$J$1*$J$2+I33/$I$1*$I$2+G33/$G$1*$G$2)/($J$2+$I$2+$G$2)</f>
        <v>0.587641344175858</v>
      </c>
      <c r="O33" s="11">
        <f>N33*F33</f>
        <v>1.0715468965824422</v>
      </c>
      <c r="P33" s="11">
        <f>(D33/$D$1*$D$2+M33/$M$1*$M$2)/($D$2+$M$2)</f>
        <v>9.7479160179828966E-2</v>
      </c>
    </row>
    <row r="34" spans="1:16" x14ac:dyDescent="0.25">
      <c r="A34" t="s">
        <v>71</v>
      </c>
      <c r="C34" s="10">
        <f>B34/$B$1</f>
        <v>0</v>
      </c>
      <c r="D34" s="1">
        <v>6.3333333339999998</v>
      </c>
      <c r="E34" s="1">
        <f>D34/$D$1</f>
        <v>3.5902536056262382</v>
      </c>
      <c r="F34" s="1">
        <f>(C34*$C$2+E34*$E$2)/($C$2+$E$2)</f>
        <v>1.7951268028131191</v>
      </c>
      <c r="G34" s="2">
        <v>2536</v>
      </c>
      <c r="H34" s="2">
        <v>7654</v>
      </c>
      <c r="I34" s="2">
        <v>10</v>
      </c>
      <c r="J34" s="2">
        <v>60</v>
      </c>
      <c r="K34" s="9">
        <f>I34/$H34</f>
        <v>1.3065064018813691E-3</v>
      </c>
      <c r="L34" s="9">
        <f>J34/$H34</f>
        <v>7.8390384112882149E-3</v>
      </c>
      <c r="M34" s="9">
        <f>L34+K34</f>
        <v>9.145544813169584E-3</v>
      </c>
      <c r="N34" s="10">
        <f>(J34/$J$1*$J$2+I34/$I$1*$I$2+G34/$G$1*$G$2)/($J$2+$I$2+$G$2)</f>
        <v>0.72095907907670154</v>
      </c>
      <c r="O34" s="11">
        <f>N34*F34</f>
        <v>1.2942129665820499</v>
      </c>
      <c r="P34" s="11">
        <f>(D34/$D$1*$D$2+M34/$M$1*$M$2)/($D$2+$M$2)</f>
        <v>0.44982930189325948</v>
      </c>
    </row>
    <row r="35" spans="1:16" x14ac:dyDescent="0.25">
      <c r="A35" t="s">
        <v>68</v>
      </c>
      <c r="B35">
        <v>0.9</v>
      </c>
      <c r="C35" s="10">
        <f>B35/$B$1</f>
        <v>1.5981308411214945</v>
      </c>
      <c r="D35" s="1">
        <v>3.4666666669999997</v>
      </c>
      <c r="E35" s="1">
        <f>D35/$D$1</f>
        <v>1.9651914472722498</v>
      </c>
      <c r="F35" s="1">
        <f>(C35*$C$2+E35*$E$2)/($C$2+$E$2)</f>
        <v>1.7816611441968722</v>
      </c>
      <c r="G35" s="2">
        <v>1602</v>
      </c>
      <c r="H35" s="2">
        <v>1602</v>
      </c>
      <c r="I35" s="2">
        <v>23</v>
      </c>
      <c r="J35" s="2">
        <v>105</v>
      </c>
      <c r="K35" s="9">
        <f>I35/$H35</f>
        <v>1.435705368289638E-2</v>
      </c>
      <c r="L35" s="9">
        <f>J35/$H35</f>
        <v>6.5543071161048683E-2</v>
      </c>
      <c r="M35" s="9">
        <f>L35+K35</f>
        <v>7.990012484394507E-2</v>
      </c>
      <c r="N35" s="10">
        <f>(J35/$J$1*$J$2+I35/$I$1*$I$2+G35/$G$1*$G$2)/($J$2+$I$2+$G$2)</f>
        <v>1.3896881658417681</v>
      </c>
      <c r="O35" s="11">
        <f>N35*F35</f>
        <v>2.4759534076304974</v>
      </c>
      <c r="P35" s="11">
        <f>(D35/$D$1*$D$2+M35/$M$1*$M$2)/($D$2+$M$2)</f>
        <v>3.929937266064286</v>
      </c>
    </row>
    <row r="36" spans="1:16" x14ac:dyDescent="0.25">
      <c r="A36" t="s">
        <v>70</v>
      </c>
      <c r="C36" s="10">
        <f>B36/$B$1</f>
        <v>0</v>
      </c>
      <c r="D36" s="1">
        <v>6.233333333</v>
      </c>
      <c r="E36" s="1">
        <f>D36/$D$1</f>
        <v>3.5335653902396462</v>
      </c>
      <c r="F36" s="1">
        <f>(C36*$C$2+E36*$E$2)/($C$2+$E$2)</f>
        <v>1.7667826951198231</v>
      </c>
      <c r="G36" s="2">
        <v>2681</v>
      </c>
      <c r="H36" s="2">
        <v>4386</v>
      </c>
      <c r="I36" s="2">
        <v>15</v>
      </c>
      <c r="J36" s="2">
        <v>47</v>
      </c>
      <c r="K36" s="9">
        <f>I36/$H36</f>
        <v>3.4199726402188782E-3</v>
      </c>
      <c r="L36" s="9">
        <f>J36/$H36</f>
        <v>1.0715914272685818E-2</v>
      </c>
      <c r="M36" s="9">
        <f>L36+K36</f>
        <v>1.4135886912904697E-2</v>
      </c>
      <c r="N36" s="10">
        <f>(J36/$J$1*$J$2+I36/$I$1*$I$2+G36/$G$1*$G$2)/($J$2+$I$2+$G$2)</f>
        <v>0.74709494083528294</v>
      </c>
      <c r="O36" s="11">
        <f>N36*F36</f>
        <v>1.3199544130793459</v>
      </c>
      <c r="P36" s="11">
        <f>(D36/$D$1*$D$2+M36/$M$1*$M$2)/($D$2+$M$2)</f>
        <v>0.6952823775481809</v>
      </c>
    </row>
    <row r="37" spans="1:16" x14ac:dyDescent="0.25">
      <c r="A37" t="s">
        <v>41</v>
      </c>
      <c r="B37">
        <v>0.7</v>
      </c>
      <c r="C37" s="10">
        <f>B37/$B$1</f>
        <v>1.2429906542056066</v>
      </c>
      <c r="D37" s="1">
        <v>4.0333333329999999</v>
      </c>
      <c r="E37" s="1">
        <f>D37/$D$1</f>
        <v>2.2864246642060202</v>
      </c>
      <c r="F37" s="1">
        <f>(C37*$C$2+E37*$E$2)/($C$2+$E$2)</f>
        <v>1.7647076592058135</v>
      </c>
      <c r="G37" s="2">
        <v>4200</v>
      </c>
      <c r="H37" s="2">
        <v>4200</v>
      </c>
      <c r="I37" s="2">
        <v>75</v>
      </c>
      <c r="J37" s="2">
        <v>296</v>
      </c>
      <c r="K37" s="9">
        <f>I37/$H37</f>
        <v>1.7857142857142856E-2</v>
      </c>
      <c r="L37" s="9">
        <f>J37/$H37</f>
        <v>7.047619047619047E-2</v>
      </c>
      <c r="M37" s="9">
        <f>L37+K37</f>
        <v>8.8333333333333319E-2</v>
      </c>
      <c r="N37" s="10">
        <f>(J37/$J$1*$J$2+I37/$I$1*$I$2+G37/$G$1*$G$2)/($J$2+$I$2+$G$2)</f>
        <v>4.1715437279459744</v>
      </c>
      <c r="O37" s="11">
        <f>N37*F37</f>
        <v>7.3615551674182331</v>
      </c>
      <c r="P37" s="11">
        <f>(D37/$D$1*$D$2+M37/$M$1*$M$2)/($D$2+$M$2)</f>
        <v>4.3447298634434146</v>
      </c>
    </row>
    <row r="38" spans="1:16" x14ac:dyDescent="0.25">
      <c r="A38" t="s">
        <v>90</v>
      </c>
      <c r="B38">
        <v>1.2</v>
      </c>
      <c r="C38" s="10">
        <f>B38/$B$1</f>
        <v>2.130841121495326</v>
      </c>
      <c r="D38" s="1">
        <v>2.4666666670000001</v>
      </c>
      <c r="E38" s="1">
        <f>D38/$D$1</f>
        <v>1.3983092990751473</v>
      </c>
      <c r="F38" s="1">
        <f>(C38*$C$2+E38*$E$2)/($C$2+$E$2)</f>
        <v>1.7645752102852366</v>
      </c>
      <c r="G38" s="2">
        <v>1152</v>
      </c>
      <c r="H38" s="2">
        <v>1155</v>
      </c>
      <c r="I38" s="2">
        <v>22</v>
      </c>
      <c r="J38" s="2">
        <v>79</v>
      </c>
      <c r="K38" s="9">
        <f>I38/$H38</f>
        <v>1.9047619047619049E-2</v>
      </c>
      <c r="L38" s="9">
        <f>J38/$H38</f>
        <v>6.8398268398268403E-2</v>
      </c>
      <c r="M38" s="9">
        <f>L38+K38</f>
        <v>8.7445887445887452E-2</v>
      </c>
      <c r="N38" s="10">
        <f>(J38/$J$1*$J$2+I38/$I$1*$I$2+G38/$G$1*$G$2)/($J$2+$I$2+$G$2)</f>
        <v>1.1632375651785858</v>
      </c>
      <c r="O38" s="11">
        <f>N38*F38</f>
        <v>2.0526201711866894</v>
      </c>
      <c r="P38" s="11">
        <f>(D38/$D$1*$D$2+M38/$M$1*$M$2)/($D$2+$M$2)</f>
        <v>4.3010802862806656</v>
      </c>
    </row>
    <row r="39" spans="1:16" x14ac:dyDescent="0.25">
      <c r="A39" t="s">
        <v>153</v>
      </c>
      <c r="C39" s="10">
        <f>B39/$B$1</f>
        <v>0</v>
      </c>
      <c r="D39" s="1">
        <v>6.0333333329999999</v>
      </c>
      <c r="E39" s="1">
        <f>D39/$D$1</f>
        <v>3.4201889606002256</v>
      </c>
      <c r="F39" s="1">
        <f>(C39*$C$2+E39*$E$2)/($C$2+$E$2)</f>
        <v>1.7100944803001128</v>
      </c>
      <c r="G39" s="2">
        <v>968</v>
      </c>
      <c r="H39" s="2">
        <v>12856</v>
      </c>
      <c r="I39" s="2">
        <v>0</v>
      </c>
      <c r="J39" s="2">
        <v>0</v>
      </c>
      <c r="K39" s="9">
        <f>I39/$H39</f>
        <v>0</v>
      </c>
      <c r="L39" s="9">
        <f>J39/$H39</f>
        <v>0</v>
      </c>
      <c r="M39" s="9">
        <f>L39+K39</f>
        <v>0</v>
      </c>
      <c r="N39" s="10">
        <f>(J39/$J$1*$J$2+I39/$I$1*$I$2+G39/$G$1*$G$2)/($J$2+$I$2+$G$2)</f>
        <v>3.4273675372388924E-3</v>
      </c>
      <c r="O39" s="11">
        <f>N39*F39</f>
        <v>5.8611223073920214E-3</v>
      </c>
      <c r="P39" s="11">
        <f>(D39/$D$1*$D$2+M39/$M$1*$M$2)/($D$2+$M$2)</f>
        <v>0</v>
      </c>
    </row>
    <row r="40" spans="1:16" x14ac:dyDescent="0.25">
      <c r="A40" t="s">
        <v>145</v>
      </c>
      <c r="B40">
        <v>1.1000000000000001</v>
      </c>
      <c r="C40" s="10">
        <f>B40/$B$1</f>
        <v>1.9532710280373822</v>
      </c>
      <c r="D40" s="1">
        <v>2.4666666670000001</v>
      </c>
      <c r="E40" s="1">
        <f>D40/$D$1</f>
        <v>1.3983092990751473</v>
      </c>
      <c r="F40" s="1">
        <f>(C40*$C$2+E40*$E$2)/($C$2+$E$2)</f>
        <v>1.6757901635562646</v>
      </c>
      <c r="G40" s="2">
        <v>1016</v>
      </c>
      <c r="H40" s="2">
        <v>1215</v>
      </c>
      <c r="I40" s="2">
        <v>1</v>
      </c>
      <c r="J40" s="2">
        <v>5</v>
      </c>
      <c r="K40" s="9">
        <f>I40/$H40</f>
        <v>8.2304526748971192E-4</v>
      </c>
      <c r="L40" s="9">
        <f>J40/$H40</f>
        <v>4.11522633744856E-3</v>
      </c>
      <c r="M40" s="9">
        <f>L40+K40</f>
        <v>4.9382716049382724E-3</v>
      </c>
      <c r="N40" s="10">
        <f>(J40/$J$1*$J$2+I40/$I$1*$I$2+G40/$G$1*$G$2)/($J$2+$I$2+$G$2)</f>
        <v>6.7112348641388972E-2</v>
      </c>
      <c r="O40" s="11">
        <f>N40*F40</f>
        <v>0.11246621370639828</v>
      </c>
      <c r="P40" s="11">
        <f>(D40/$D$1*$D$2+M40/$M$1*$M$2)/($D$2+$M$2)</f>
        <v>0.24289195602758437</v>
      </c>
    </row>
    <row r="41" spans="1:16" x14ac:dyDescent="0.25">
      <c r="A41" t="s">
        <v>55</v>
      </c>
      <c r="C41" s="10">
        <f>B41/$B$1</f>
        <v>0</v>
      </c>
      <c r="D41" s="1">
        <v>5.733333333</v>
      </c>
      <c r="E41" s="1">
        <f>D41/$D$1</f>
        <v>3.2501243161410946</v>
      </c>
      <c r="F41" s="1">
        <f>(C41*$C$2+E41*$E$2)/($C$2+$E$2)</f>
        <v>1.6250621580705473</v>
      </c>
      <c r="G41" s="2">
        <v>2129</v>
      </c>
      <c r="H41" s="2">
        <v>14542</v>
      </c>
      <c r="I41" s="2">
        <v>27</v>
      </c>
      <c r="J41" s="2">
        <v>139</v>
      </c>
      <c r="K41" s="9">
        <f>I41/$H41</f>
        <v>1.8566909641039746E-3</v>
      </c>
      <c r="L41" s="9">
        <f>J41/$H41</f>
        <v>9.558520148535277E-3</v>
      </c>
      <c r="M41" s="9">
        <f>L41+K41</f>
        <v>1.1415211112639252E-2</v>
      </c>
      <c r="N41" s="10">
        <f>(J41/$J$1*$J$2+I41/$I$1*$I$2+G41/$G$1*$G$2)/($J$2+$I$2+$G$2)</f>
        <v>1.7531757281169329</v>
      </c>
      <c r="O41" s="11">
        <f>N41*F41</f>
        <v>2.849019532210606</v>
      </c>
      <c r="P41" s="11">
        <f>(D41/$D$1*$D$2+M41/$M$1*$M$2)/($D$2+$M$2)</f>
        <v>0.56146424851239496</v>
      </c>
    </row>
    <row r="42" spans="1:16" x14ac:dyDescent="0.25">
      <c r="A42" t="s">
        <v>102</v>
      </c>
      <c r="B42">
        <v>1.2</v>
      </c>
      <c r="C42" s="10">
        <f>B42/$B$1</f>
        <v>2.130841121495326</v>
      </c>
      <c r="D42" s="1">
        <v>1.833333334</v>
      </c>
      <c r="E42" s="1">
        <f>D42/$D$1</f>
        <v>1.0392839387392763</v>
      </c>
      <c r="F42" s="1">
        <f>(C42*$C$2+E42*$E$2)/($C$2+$E$2)</f>
        <v>1.5850625301173011</v>
      </c>
      <c r="G42" s="2">
        <v>1172</v>
      </c>
      <c r="H42" s="2">
        <v>1238</v>
      </c>
      <c r="I42" s="2">
        <v>28</v>
      </c>
      <c r="J42" s="2">
        <v>23</v>
      </c>
      <c r="K42" s="9">
        <f>I42/$H42</f>
        <v>2.2617124394184167E-2</v>
      </c>
      <c r="L42" s="9">
        <f>J42/$H42</f>
        <v>1.8578352180936994E-2</v>
      </c>
      <c r="M42" s="9">
        <f>L42+K42</f>
        <v>4.1195476575121161E-2</v>
      </c>
      <c r="N42" s="10">
        <f>(J42/$J$1*$J$2+I42/$I$1*$I$2+G42/$G$1*$G$2)/($J$2+$I$2+$G$2)</f>
        <v>0.88366353941404951</v>
      </c>
      <c r="O42" s="11">
        <f>N42*F42</f>
        <v>1.4006619655560428</v>
      </c>
      <c r="P42" s="11">
        <f>(D42/$D$1*$D$2+M42/$M$1*$M$2)/($D$2+$M$2)</f>
        <v>2.0262251016759913</v>
      </c>
    </row>
    <row r="43" spans="1:16" x14ac:dyDescent="0.25">
      <c r="A43" t="s">
        <v>18</v>
      </c>
      <c r="C43" s="10">
        <f>B43/$B$1</f>
        <v>0</v>
      </c>
      <c r="D43" s="1">
        <v>5.4333333339999994</v>
      </c>
      <c r="E43" s="1">
        <f>D43/$D$1</f>
        <v>3.0800596722488458</v>
      </c>
      <c r="F43" s="1">
        <f>(C43*$C$2+E43*$E$2)/($C$2+$E$2)</f>
        <v>1.5400298361244229</v>
      </c>
      <c r="G43" s="2">
        <v>12838</v>
      </c>
      <c r="H43" s="2">
        <v>15615</v>
      </c>
      <c r="I43" s="2">
        <v>227</v>
      </c>
      <c r="J43" s="2">
        <v>1145</v>
      </c>
      <c r="K43" s="9">
        <f>I43/$H43</f>
        <v>1.4537303874479667E-2</v>
      </c>
      <c r="L43" s="9">
        <f>J43/$H43</f>
        <v>7.3326929234710209E-2</v>
      </c>
      <c r="M43" s="9">
        <f>L43+K43</f>
        <v>8.7864233109189879E-2</v>
      </c>
      <c r="N43" s="10">
        <f>(J43/$J$1*$J$2+I43/$I$1*$I$2+G43/$G$1*$G$2)/($J$2+$I$2+$G$2)</f>
        <v>14.540196342417717</v>
      </c>
      <c r="O43" s="11">
        <f>N43*F43</f>
        <v>22.392336190430491</v>
      </c>
      <c r="P43" s="11">
        <f>(D43/$D$1*$D$2+M43/$M$1*$M$2)/($D$2+$M$2)</f>
        <v>4.321656877562841</v>
      </c>
    </row>
    <row r="44" spans="1:16" x14ac:dyDescent="0.25">
      <c r="A44" t="s">
        <v>37</v>
      </c>
      <c r="C44" s="10">
        <f>B44/$B$1</f>
        <v>0</v>
      </c>
      <c r="D44" s="1">
        <v>5.4333333330000002</v>
      </c>
      <c r="E44" s="1">
        <f>D44/$D$1</f>
        <v>3.0800596716819642</v>
      </c>
      <c r="F44" s="1">
        <f>(C44*$C$2+E44*$E$2)/($C$2+$E$2)</f>
        <v>1.5400298358409821</v>
      </c>
      <c r="G44" s="2">
        <v>3799</v>
      </c>
      <c r="H44" s="2">
        <v>4429</v>
      </c>
      <c r="I44" s="2">
        <v>71</v>
      </c>
      <c r="J44" s="2">
        <v>253</v>
      </c>
      <c r="K44" s="9">
        <f>I44/$H44</f>
        <v>1.6030706705802665E-2</v>
      </c>
      <c r="L44" s="9">
        <f>J44/$H44</f>
        <v>5.712350417701513E-2</v>
      </c>
      <c r="M44" s="9">
        <f>L44+K44</f>
        <v>7.3154210882817788E-2</v>
      </c>
      <c r="N44" s="10">
        <f>(J44/$J$1*$J$2+I44/$I$1*$I$2+G44/$G$1*$G$2)/($J$2+$I$2+$G$2)</f>
        <v>3.7393556025389203</v>
      </c>
      <c r="O44" s="11">
        <f>N44*F44</f>
        <v>5.7587191947290703</v>
      </c>
      <c r="P44" s="11">
        <f>(D44/$D$1*$D$2+M44/$M$1*$M$2)/($D$2+$M$2)</f>
        <v>3.5981352980288572</v>
      </c>
    </row>
    <row r="45" spans="1:16" x14ac:dyDescent="0.25">
      <c r="A45" t="s">
        <v>49</v>
      </c>
      <c r="C45" s="10">
        <f>B45/$B$1</f>
        <v>0</v>
      </c>
      <c r="D45" s="1">
        <v>5.4000000009999995</v>
      </c>
      <c r="E45" s="1">
        <f>D45/$D$1</f>
        <v>3.0611636008312364</v>
      </c>
      <c r="F45" s="1">
        <f>(C45*$C$2+E45*$E$2)/($C$2+$E$2)</f>
        <v>1.5305818004156182</v>
      </c>
      <c r="G45" s="2">
        <v>2997</v>
      </c>
      <c r="H45" s="2">
        <v>8439</v>
      </c>
      <c r="I45" s="2">
        <v>47</v>
      </c>
      <c r="J45" s="2">
        <v>159</v>
      </c>
      <c r="K45" s="9">
        <f>I45/$H45</f>
        <v>5.5693802583244457E-3</v>
      </c>
      <c r="L45" s="9">
        <f>J45/$H45</f>
        <v>1.8841094916459297E-2</v>
      </c>
      <c r="M45" s="9">
        <f>L45+K45</f>
        <v>2.4410475174783744E-2</v>
      </c>
      <c r="N45" s="10">
        <f>(J45/$J$1*$J$2+I45/$I$1*$I$2+G45/$G$1*$G$2)/($J$2+$I$2+$G$2)</f>
        <v>2.4119123871570478</v>
      </c>
      <c r="O45" s="11">
        <f>N45*F45</f>
        <v>3.691629203979566</v>
      </c>
      <c r="P45" s="11">
        <f>(D45/$D$1*$D$2+M45/$M$1*$M$2)/($D$2+$M$2)</f>
        <v>1.2006443827101174</v>
      </c>
    </row>
    <row r="46" spans="1:16" x14ac:dyDescent="0.25">
      <c r="A46" t="s">
        <v>93</v>
      </c>
      <c r="B46">
        <v>0.9</v>
      </c>
      <c r="C46" s="10">
        <f>B46/$B$1</f>
        <v>1.5981308411214945</v>
      </c>
      <c r="D46" s="1">
        <v>2.5333333329999999</v>
      </c>
      <c r="E46" s="1">
        <f>D46/$D$1</f>
        <v>1.4361014419103659</v>
      </c>
      <c r="F46" s="1">
        <f>(C46*$C$2+E46*$E$2)/($C$2+$E$2)</f>
        <v>1.5171161415159302</v>
      </c>
      <c r="G46" s="2">
        <v>874</v>
      </c>
      <c r="H46" s="2">
        <v>915</v>
      </c>
      <c r="I46" s="2">
        <v>20</v>
      </c>
      <c r="J46" s="2">
        <v>58</v>
      </c>
      <c r="K46" s="9">
        <f>I46/$H46</f>
        <v>2.185792349726776E-2</v>
      </c>
      <c r="L46" s="9">
        <f>J46/$H46</f>
        <v>6.3387978142076501E-2</v>
      </c>
      <c r="M46" s="9">
        <f>L46+K46</f>
        <v>8.5245901639344257E-2</v>
      </c>
      <c r="N46" s="10">
        <f>(J46/$J$1*$J$2+I46/$I$1*$I$2+G46/$G$1*$G$2)/($J$2+$I$2+$G$2)</f>
        <v>0.95071058326631908</v>
      </c>
      <c r="O46" s="11">
        <f>N46*F46</f>
        <v>1.4423383717833576</v>
      </c>
      <c r="P46" s="11">
        <f>(D46/$D$1*$D$2+M46/$M$1*$M$2)/($D$2+$M$2)</f>
        <v>4.1928726179843654</v>
      </c>
    </row>
    <row r="47" spans="1:16" x14ac:dyDescent="0.25">
      <c r="A47" t="s">
        <v>30</v>
      </c>
      <c r="C47" s="10">
        <f>B47/$B$1</f>
        <v>0</v>
      </c>
      <c r="D47" s="1">
        <v>5.2999999989999997</v>
      </c>
      <c r="E47" s="1">
        <f>D47/$D$1</f>
        <v>3.0044753848777619</v>
      </c>
      <c r="F47" s="1">
        <f>(C47*$C$2+E47*$E$2)/($C$2+$E$2)</f>
        <v>1.5022376924388809</v>
      </c>
      <c r="G47" s="2">
        <v>7222</v>
      </c>
      <c r="H47" s="2">
        <v>18701</v>
      </c>
      <c r="I47" s="2">
        <v>132</v>
      </c>
      <c r="J47" s="2">
        <v>255</v>
      </c>
      <c r="K47" s="9">
        <f>I47/$H47</f>
        <v>7.0584460724025452E-3</v>
      </c>
      <c r="L47" s="9">
        <f>J47/$H47</f>
        <v>1.3635634458050371E-2</v>
      </c>
      <c r="M47" s="9">
        <f>L47+K47</f>
        <v>2.0694080530452914E-2</v>
      </c>
      <c r="N47" s="10">
        <f>(J47/$J$1*$J$2+I47/$I$1*$I$2+G47/$G$1*$G$2)/($J$2+$I$2+$G$2)</f>
        <v>5.2979536045874784</v>
      </c>
      <c r="O47" s="11">
        <f>N47*F47</f>
        <v>7.9587855976037449</v>
      </c>
      <c r="P47" s="11">
        <f>(D47/$D$1*$D$2+M47/$M$1*$M$2)/($D$2+$M$2)</f>
        <v>1.0178512038923968</v>
      </c>
    </row>
    <row r="48" spans="1:16" x14ac:dyDescent="0.25">
      <c r="A48" t="s">
        <v>32</v>
      </c>
      <c r="B48">
        <v>0.2</v>
      </c>
      <c r="C48" s="10">
        <f>B48/$B$1</f>
        <v>0.35514018691588767</v>
      </c>
      <c r="D48" s="1">
        <v>4.6333333339999996</v>
      </c>
      <c r="E48" s="1">
        <f>D48/$D$1</f>
        <v>2.6265539536911637</v>
      </c>
      <c r="F48" s="1">
        <f>(C48*$C$2+E48*$E$2)/($C$2+$E$2)</f>
        <v>1.4908470703035257</v>
      </c>
      <c r="G48" s="2">
        <v>5781</v>
      </c>
      <c r="H48" s="2">
        <v>5786</v>
      </c>
      <c r="I48" s="2">
        <v>111</v>
      </c>
      <c r="J48" s="2">
        <v>403</v>
      </c>
      <c r="K48" s="9">
        <f>I48/$H48</f>
        <v>1.9184237815416522E-2</v>
      </c>
      <c r="L48" s="9">
        <f>J48/$H48</f>
        <v>6.9650881437953685E-2</v>
      </c>
      <c r="M48" s="9">
        <f>L48+K48</f>
        <v>8.8835119253370204E-2</v>
      </c>
      <c r="N48" s="10">
        <f>(J48/$J$1*$J$2+I48/$I$1*$I$2+G48/$G$1*$G$2)/($J$2+$I$2+$G$2)</f>
        <v>5.9028261047418598</v>
      </c>
      <c r="O48" s="11">
        <f>N48*F48</f>
        <v>8.8002110047655737</v>
      </c>
      <c r="P48" s="11">
        <f>(D48/$D$1*$D$2+M48/$M$1*$M$2)/($D$2+$M$2)</f>
        <v>4.3694105155774485</v>
      </c>
    </row>
    <row r="49" spans="1:16" x14ac:dyDescent="0.25">
      <c r="A49" t="s">
        <v>307</v>
      </c>
      <c r="B49">
        <v>1.5</v>
      </c>
      <c r="C49" s="10">
        <f>B49/$B$1</f>
        <v>2.6635514018691575</v>
      </c>
      <c r="D49" s="1">
        <v>0.53333333299999997</v>
      </c>
      <c r="E49" s="1">
        <f>D49/$D$1</f>
        <v>0.3023371455161607</v>
      </c>
      <c r="F49" s="1">
        <f>(C49*$C$2+E49*$E$2)/($C$2+$E$2)</f>
        <v>1.482944273692659</v>
      </c>
      <c r="G49" s="2">
        <v>281</v>
      </c>
      <c r="H49" s="2">
        <v>337</v>
      </c>
      <c r="I49" s="2">
        <v>0</v>
      </c>
      <c r="J49" s="2">
        <v>0</v>
      </c>
      <c r="K49" s="9">
        <f>I49/$H49</f>
        <v>0</v>
      </c>
      <c r="L49" s="9">
        <f>J49/$H49</f>
        <v>0</v>
      </c>
      <c r="M49" s="9">
        <f>L49+K49</f>
        <v>0</v>
      </c>
      <c r="N49" s="10">
        <f>(J49/$J$1*$J$2+I49/$I$1*$I$2+G49/$G$1*$G$2)/($J$2+$I$2+$G$2)</f>
        <v>9.9492797310343881E-4</v>
      </c>
      <c r="O49" s="11">
        <f>N49*F49</f>
        <v>1.4754227404503884E-3</v>
      </c>
      <c r="P49" s="11">
        <f>(D49/$D$1*$D$2+M49/$M$1*$M$2)/($D$2+$M$2)</f>
        <v>0</v>
      </c>
    </row>
    <row r="50" spans="1:16" x14ac:dyDescent="0.25">
      <c r="A50" t="s">
        <v>39</v>
      </c>
      <c r="B50">
        <v>0.2</v>
      </c>
      <c r="C50" s="10">
        <f>B50/$B$1</f>
        <v>0.35514018691588767</v>
      </c>
      <c r="D50" s="1">
        <v>4.5666666659999997</v>
      </c>
      <c r="E50" s="1">
        <f>D50/$D$1</f>
        <v>2.5887618097221807</v>
      </c>
      <c r="F50" s="1">
        <f>(C50*$C$2+E50*$E$2)/($C$2+$E$2)</f>
        <v>1.4719509983190342</v>
      </c>
      <c r="G50" s="2">
        <v>4780</v>
      </c>
      <c r="H50" s="2">
        <v>4786</v>
      </c>
      <c r="I50" s="2">
        <v>73</v>
      </c>
      <c r="J50" s="2">
        <v>294</v>
      </c>
      <c r="K50" s="9">
        <f>I50/$H50</f>
        <v>1.5252820727120768E-2</v>
      </c>
      <c r="L50" s="9">
        <f>J50/$H50</f>
        <v>6.1429168407856248E-2</v>
      </c>
      <c r="M50" s="9">
        <f>L50+K50</f>
        <v>7.6681989134977022E-2</v>
      </c>
      <c r="N50" s="10">
        <f>(J50/$J$1*$J$2+I50/$I$1*$I$2+G50/$G$1*$G$2)/($J$2+$I$2+$G$2)</f>
        <v>4.1080309800934396</v>
      </c>
      <c r="O50" s="11">
        <f>N50*F50</f>
        <v>6.0468203022740585</v>
      </c>
      <c r="P50" s="11">
        <f>(D50/$D$1*$D$2+M50/$M$1*$M$2)/($D$2+$M$2)</f>
        <v>3.7716512624488092</v>
      </c>
    </row>
    <row r="51" spans="1:16" x14ac:dyDescent="0.25">
      <c r="A51" t="s">
        <v>130</v>
      </c>
      <c r="C51" s="10">
        <f>B51/$B$1</f>
        <v>0</v>
      </c>
      <c r="D51" s="1">
        <v>5.0333333339999999</v>
      </c>
      <c r="E51" s="1">
        <f>D51/$D$1</f>
        <v>2.853306812970005</v>
      </c>
      <c r="F51" s="1">
        <f>(C51*$C$2+E51*$E$2)/($C$2+$E$2)</f>
        <v>1.4266534064850025</v>
      </c>
      <c r="G51" s="2">
        <v>2542</v>
      </c>
      <c r="H51" s="2">
        <v>18756</v>
      </c>
      <c r="I51" s="2">
        <v>1</v>
      </c>
      <c r="J51" s="2">
        <v>3</v>
      </c>
      <c r="K51" s="9">
        <f>I51/$H51</f>
        <v>5.331627212625293E-5</v>
      </c>
      <c r="L51" s="9">
        <f>J51/$H51</f>
        <v>1.5994881637875879E-4</v>
      </c>
      <c r="M51" s="9">
        <f>L51+K51</f>
        <v>2.1326508850501172E-4</v>
      </c>
      <c r="N51" s="10">
        <f>(J51/$J$1*$J$2+I51/$I$1*$I$2+G51/$G$1*$G$2)/($J$2+$I$2+$G$2)</f>
        <v>5.7149478911558749E-2</v>
      </c>
      <c r="O51" s="11">
        <f>N51*F51</f>
        <v>8.1532498768018102E-2</v>
      </c>
      <c r="P51" s="11">
        <f>(D51/$D$1*$D$2+M51/$M$1*$M$2)/($D$2+$M$2)</f>
        <v>1.0489575836124084E-2</v>
      </c>
    </row>
    <row r="52" spans="1:16" x14ac:dyDescent="0.25">
      <c r="A52" t="s">
        <v>60</v>
      </c>
      <c r="C52" s="10">
        <f>B52/$B$1</f>
        <v>0</v>
      </c>
      <c r="D52" s="1">
        <v>4.9666666669999993</v>
      </c>
      <c r="E52" s="1">
        <f>D52/$D$1</f>
        <v>2.8155146695679036</v>
      </c>
      <c r="F52" s="1">
        <f>(C52*$C$2+E52*$E$2)/($C$2+$E$2)</f>
        <v>1.4077573347839518</v>
      </c>
      <c r="G52" s="2">
        <v>1131</v>
      </c>
      <c r="H52" s="2">
        <v>8540</v>
      </c>
      <c r="I52" s="2">
        <v>48</v>
      </c>
      <c r="J52" s="2">
        <v>71</v>
      </c>
      <c r="K52" s="9">
        <f>I52/$H52</f>
        <v>5.6206088992974239E-3</v>
      </c>
      <c r="L52" s="9">
        <f>J52/$H52</f>
        <v>8.313817330210773E-3</v>
      </c>
      <c r="M52" s="9">
        <f>L52+K52</f>
        <v>1.3934426229508197E-2</v>
      </c>
      <c r="N52" s="10">
        <f>(J52/$J$1*$J$2+I52/$I$1*$I$2+G52/$G$1*$G$2)/($J$2+$I$2+$G$2)</f>
        <v>1.75430475790962</v>
      </c>
      <c r="O52" s="11">
        <f>N52*F52</f>
        <v>2.4696353903936523</v>
      </c>
      <c r="P52" s="11">
        <f>(D52/$D$1*$D$2+M52/$M$1*$M$2)/($D$2+$M$2)</f>
        <v>0.68537340870898289</v>
      </c>
    </row>
    <row r="53" spans="1:16" x14ac:dyDescent="0.25">
      <c r="A53" t="s">
        <v>76</v>
      </c>
      <c r="C53" s="10">
        <f>B53/$B$1</f>
        <v>0</v>
      </c>
      <c r="D53" s="1">
        <v>4.9000000000000004</v>
      </c>
      <c r="E53" s="1">
        <f>D53/$D$1</f>
        <v>2.7777225261658036</v>
      </c>
      <c r="F53" s="1">
        <f>(C53*$C$2+E53*$E$2)/($C$2+$E$2)</f>
        <v>1.3888612630829018</v>
      </c>
      <c r="G53" s="2">
        <v>2221</v>
      </c>
      <c r="H53" s="2">
        <v>12365</v>
      </c>
      <c r="I53" s="2">
        <v>29</v>
      </c>
      <c r="J53" s="2">
        <v>13</v>
      </c>
      <c r="K53" s="9">
        <f>I53/$H53</f>
        <v>2.3453295592397896E-3</v>
      </c>
      <c r="L53" s="9">
        <f>J53/$H53</f>
        <v>1.0513546300040437E-3</v>
      </c>
      <c r="M53" s="9">
        <f>L53+K53</f>
        <v>3.3966841892438334E-3</v>
      </c>
      <c r="N53" s="10">
        <f>(J53/$J$1*$J$2+I53/$I$1*$I$2+G53/$G$1*$G$2)/($J$2+$I$2+$G$2)</f>
        <v>0.83564825109930463</v>
      </c>
      <c r="O53" s="11">
        <f>N53*F53</f>
        <v>1.1605994855147981</v>
      </c>
      <c r="P53" s="11">
        <f>(D53/$D$1*$D$2+M53/$M$1*$M$2)/($D$2+$M$2)</f>
        <v>0.16706802151351435</v>
      </c>
    </row>
    <row r="54" spans="1:16" x14ac:dyDescent="0.25">
      <c r="A54" t="s">
        <v>159</v>
      </c>
      <c r="C54" s="10">
        <f>B54/$B$1</f>
        <v>0</v>
      </c>
      <c r="D54" s="1">
        <v>4.8666666669999996</v>
      </c>
      <c r="E54" s="1">
        <f>D54/$D$1</f>
        <v>2.7588264547481938</v>
      </c>
      <c r="F54" s="1">
        <f>(C54*$C$2+E54*$E$2)/($C$2+$E$2)</f>
        <v>1.3794132273740969</v>
      </c>
      <c r="G54" s="2">
        <v>4132</v>
      </c>
      <c r="H54" s="2">
        <v>12474</v>
      </c>
      <c r="I54" s="2">
        <v>0</v>
      </c>
      <c r="J54" s="2">
        <v>0</v>
      </c>
      <c r="K54" s="9">
        <f>I54/$H54</f>
        <v>0</v>
      </c>
      <c r="L54" s="9">
        <f>J54/$H54</f>
        <v>0</v>
      </c>
      <c r="M54" s="9">
        <f>L54+K54</f>
        <v>0</v>
      </c>
      <c r="N54" s="10">
        <f>(J54/$J$1*$J$2+I54/$I$1*$I$2+G54/$G$1*$G$2)/($J$2+$I$2+$G$2)</f>
        <v>1.4630044074247008E-2</v>
      </c>
      <c r="O54" s="11">
        <f>N54*F54</f>
        <v>2.0180876313082345E-2</v>
      </c>
      <c r="P54" s="11">
        <f>(D54/$D$1*$D$2+M54/$M$1*$M$2)/($D$2+$M$2)</f>
        <v>0</v>
      </c>
    </row>
    <row r="55" spans="1:16" x14ac:dyDescent="0.25">
      <c r="A55" t="s">
        <v>27</v>
      </c>
      <c r="C55" s="10">
        <f>B55/$B$1</f>
        <v>0</v>
      </c>
      <c r="D55" s="1">
        <v>4.8666666660000004</v>
      </c>
      <c r="E55" s="1">
        <f>D55/$D$1</f>
        <v>2.7588264541813121</v>
      </c>
      <c r="F55" s="1">
        <f>(C55*$C$2+E55*$E$2)/($C$2+$E$2)</f>
        <v>1.3794132270906561</v>
      </c>
      <c r="G55" s="2">
        <v>10024</v>
      </c>
      <c r="H55" s="2">
        <v>30334</v>
      </c>
      <c r="I55" s="2">
        <v>153</v>
      </c>
      <c r="J55" s="2">
        <v>282</v>
      </c>
      <c r="K55" s="9">
        <f>I55/$H55</f>
        <v>5.0438451902155993E-3</v>
      </c>
      <c r="L55" s="9">
        <f>J55/$H55</f>
        <v>9.2964989780444391E-3</v>
      </c>
      <c r="M55" s="9">
        <f>L55+K55</f>
        <v>1.4340344168260039E-2</v>
      </c>
      <c r="N55" s="10">
        <f>(J55/$J$1*$J$2+I55/$I$1*$I$2+G55/$G$1*$G$2)/($J$2+$I$2+$G$2)</f>
        <v>6.0424188768965523</v>
      </c>
      <c r="O55" s="11">
        <f>N55*F55</f>
        <v>8.334992522413371</v>
      </c>
      <c r="P55" s="11">
        <f>(D55/$D$1*$D$2+M55/$M$1*$M$2)/($D$2+$M$2)</f>
        <v>0.70533873464033225</v>
      </c>
    </row>
    <row r="56" spans="1:16" x14ac:dyDescent="0.25">
      <c r="A56" t="s">
        <v>325</v>
      </c>
      <c r="B56">
        <v>1.5</v>
      </c>
      <c r="C56" s="10">
        <f>B56/$B$1</f>
        <v>2.6635514018691575</v>
      </c>
      <c r="D56" s="1">
        <v>6.6666665999999999E-2</v>
      </c>
      <c r="E56" s="1">
        <f>D56/$D$1</f>
        <v>3.7792142835218749E-2</v>
      </c>
      <c r="F56" s="1">
        <f>(C56*$C$2+E56*$E$2)/($C$2+$E$2)</f>
        <v>1.3506717723521882</v>
      </c>
      <c r="G56" s="2">
        <v>790</v>
      </c>
      <c r="H56" s="2">
        <v>1151</v>
      </c>
      <c r="I56" s="2">
        <v>0</v>
      </c>
      <c r="J56" s="2">
        <v>0</v>
      </c>
      <c r="K56" s="9">
        <f>I56/$H56</f>
        <v>0</v>
      </c>
      <c r="L56" s="9">
        <f>J56/$H56</f>
        <v>0</v>
      </c>
      <c r="M56" s="9">
        <f>L56+K56</f>
        <v>0</v>
      </c>
      <c r="N56" s="10">
        <f>(J56/$J$1*$J$2+I56/$I$1*$I$2+G56/$G$1*$G$2)/($J$2+$I$2+$G$2)</f>
        <v>2.7971284653086001E-3</v>
      </c>
      <c r="O56" s="11">
        <f>N56*F56</f>
        <v>3.7780024617351231E-3</v>
      </c>
      <c r="P56" s="11">
        <f>(D56/$D$1*$D$2+M56/$M$1*$M$2)/($D$2+$M$2)</f>
        <v>0</v>
      </c>
    </row>
    <row r="57" spans="1:16" x14ac:dyDescent="0.25">
      <c r="A57" t="s">
        <v>99</v>
      </c>
      <c r="B57">
        <v>0.8</v>
      </c>
      <c r="C57" s="10">
        <f>B57/$B$1</f>
        <v>1.4205607476635507</v>
      </c>
      <c r="D57" s="1">
        <v>2.1333333329999999</v>
      </c>
      <c r="E57" s="1">
        <f>D57/$D$1</f>
        <v>1.2093485826315249</v>
      </c>
      <c r="F57" s="1">
        <f>(C57*$C$2+E57*$E$2)/($C$2+$E$2)</f>
        <v>1.3149546651475377</v>
      </c>
      <c r="G57" s="2">
        <v>641</v>
      </c>
      <c r="H57" s="2">
        <v>643</v>
      </c>
      <c r="I57" s="2">
        <v>20</v>
      </c>
      <c r="J57" s="2">
        <v>39</v>
      </c>
      <c r="K57" s="9">
        <f>I57/$H57</f>
        <v>3.110419906687403E-2</v>
      </c>
      <c r="L57" s="9">
        <f>J57/$H57</f>
        <v>6.0653188180404355E-2</v>
      </c>
      <c r="M57" s="9">
        <f>L57+K57</f>
        <v>9.1757387247278388E-2</v>
      </c>
      <c r="N57" s="10">
        <f>(J57/$J$1*$J$2+I57/$I$1*$I$2+G57/$G$1*$G$2)/($J$2+$I$2+$G$2)</f>
        <v>0.80390926729622847</v>
      </c>
      <c r="O57" s="11">
        <f>N57*F57</f>
        <v>1.0571042413865144</v>
      </c>
      <c r="P57" s="11">
        <f>(D57/$D$1*$D$2+M57/$M$1*$M$2)/($D$2+$M$2)</f>
        <v>4.5131440818655744</v>
      </c>
    </row>
    <row r="58" spans="1:16" x14ac:dyDescent="0.25">
      <c r="A58" t="s">
        <v>40</v>
      </c>
      <c r="C58" s="10">
        <f>B58/$B$1</f>
        <v>0</v>
      </c>
      <c r="D58" s="1">
        <v>4.5999999999999996</v>
      </c>
      <c r="E58" s="1">
        <f>D58/$D$1</f>
        <v>2.6076578817066722</v>
      </c>
      <c r="F58" s="1">
        <f>(C58*$C$2+E58*$E$2)/($C$2+$E$2)</f>
        <v>1.3038289408533361</v>
      </c>
      <c r="G58" s="2">
        <v>3212</v>
      </c>
      <c r="H58" s="2">
        <v>4638</v>
      </c>
      <c r="I58" s="2">
        <v>76</v>
      </c>
      <c r="J58" s="2">
        <v>247</v>
      </c>
      <c r="K58" s="9">
        <f>I58/$H58</f>
        <v>1.6386373436826217E-2</v>
      </c>
      <c r="L58" s="9">
        <f>J58/$H58</f>
        <v>5.3255713669685206E-2</v>
      </c>
      <c r="M58" s="9">
        <f>L58+K58</f>
        <v>6.964208710651143E-2</v>
      </c>
      <c r="N58" s="10">
        <f>(J58/$J$1*$J$2+I58/$I$1*$I$2+G58/$G$1*$G$2)/($J$2+$I$2+$G$2)</f>
        <v>3.8166804515121697</v>
      </c>
      <c r="O58" s="11">
        <f>N58*F58</f>
        <v>4.9762984306707452</v>
      </c>
      <c r="P58" s="11">
        <f>(D58/$D$1*$D$2+M58/$M$1*$M$2)/($D$2+$M$2)</f>
        <v>3.4253893087266545</v>
      </c>
    </row>
    <row r="59" spans="1:16" x14ac:dyDescent="0.25">
      <c r="A59" t="s">
        <v>164</v>
      </c>
      <c r="C59" s="10">
        <f>B59/$B$1</f>
        <v>0</v>
      </c>
      <c r="D59" s="1">
        <v>4.5999999999999996</v>
      </c>
      <c r="E59" s="1">
        <f>D59/$D$1</f>
        <v>2.6076578817066722</v>
      </c>
      <c r="F59" s="1">
        <f>(C59*$C$2+E59*$E$2)/($C$2+$E$2)</f>
        <v>1.3038289408533361</v>
      </c>
      <c r="G59" s="2">
        <v>7303</v>
      </c>
      <c r="H59" s="2">
        <v>10540</v>
      </c>
      <c r="I59" s="2">
        <v>0</v>
      </c>
      <c r="J59" s="2">
        <v>0</v>
      </c>
      <c r="K59" s="9">
        <f>I59/$H59</f>
        <v>0</v>
      </c>
      <c r="L59" s="9">
        <f>J59/$H59</f>
        <v>0</v>
      </c>
      <c r="M59" s="9">
        <f>L59+K59</f>
        <v>0</v>
      </c>
      <c r="N59" s="10">
        <f>(J59/$J$1*$J$2+I59/$I$1*$I$2+G59/$G$1*$G$2)/($J$2+$I$2+$G$2)</f>
        <v>2.585750529385912E-2</v>
      </c>
      <c r="O59" s="11">
        <f>N59*F59</f>
        <v>3.3713763740401866E-2</v>
      </c>
      <c r="P59" s="11">
        <f>(D59/$D$1*$D$2+M59/$M$1*$M$2)/($D$2+$M$2)</f>
        <v>0</v>
      </c>
    </row>
    <row r="60" spans="1:16" x14ac:dyDescent="0.25">
      <c r="A60" t="s">
        <v>57</v>
      </c>
      <c r="B60">
        <v>0.2</v>
      </c>
      <c r="C60" s="10">
        <f>B60/$B$1</f>
        <v>0.35514018691588767</v>
      </c>
      <c r="D60" s="1">
        <v>3.9666666670000001</v>
      </c>
      <c r="E60" s="1">
        <f>D60/$D$1</f>
        <v>2.2486325213708014</v>
      </c>
      <c r="F60" s="1">
        <f>(C60*$C$2+E60*$E$2)/($C$2+$E$2)</f>
        <v>1.3018863541433445</v>
      </c>
      <c r="G60" s="2">
        <v>1498</v>
      </c>
      <c r="H60" s="2">
        <v>2593</v>
      </c>
      <c r="I60" s="2">
        <v>38</v>
      </c>
      <c r="J60" s="2">
        <v>177</v>
      </c>
      <c r="K60" s="9">
        <f>I60/$H60</f>
        <v>1.4654839953721558E-2</v>
      </c>
      <c r="L60" s="9">
        <f>J60/$H60</f>
        <v>6.826070188970304E-2</v>
      </c>
      <c r="M60" s="9">
        <f>L60+K60</f>
        <v>8.2915541843424603E-2</v>
      </c>
      <c r="N60" s="10">
        <f>(J60/$J$1*$J$2+I60/$I$1*$I$2+G60/$G$1*$G$2)/($J$2+$I$2+$G$2)</f>
        <v>2.3189964753883805</v>
      </c>
      <c r="O60" s="11">
        <f>N60*F60</f>
        <v>3.0190698666146449</v>
      </c>
      <c r="P60" s="11">
        <f>(D60/$D$1*$D$2+M60/$M$1*$M$2)/($D$2+$M$2)</f>
        <v>4.0782524240458748</v>
      </c>
    </row>
    <row r="61" spans="1:16" x14ac:dyDescent="0.25">
      <c r="A61" t="s">
        <v>104</v>
      </c>
      <c r="B61">
        <v>0.3</v>
      </c>
      <c r="C61" s="10">
        <f>B61/$B$1</f>
        <v>0.5327102803738315</v>
      </c>
      <c r="D61" s="1">
        <v>3.6</v>
      </c>
      <c r="E61" s="1">
        <f>D61/$D$1</f>
        <v>2.0407757335095695</v>
      </c>
      <c r="F61" s="1">
        <f>(C61*$C$2+E61*$E$2)/($C$2+$E$2)</f>
        <v>1.2867430069417005</v>
      </c>
      <c r="G61" s="2">
        <v>823</v>
      </c>
      <c r="H61" s="2">
        <v>2729</v>
      </c>
      <c r="I61" s="2">
        <v>10</v>
      </c>
      <c r="J61" s="2">
        <v>13</v>
      </c>
      <c r="K61" s="9">
        <f>I61/$H61</f>
        <v>3.6643459142543058E-3</v>
      </c>
      <c r="L61" s="9">
        <f>J61/$H61</f>
        <v>4.7636496885305971E-3</v>
      </c>
      <c r="M61" s="9">
        <f>L61+K61</f>
        <v>8.4279956027849025E-3</v>
      </c>
      <c r="N61" s="10">
        <f>(J61/$J$1*$J$2+I61/$I$1*$I$2+G61/$G$1*$G$2)/($J$2+$I$2+$G$2)</f>
        <v>0.35379454554530471</v>
      </c>
      <c r="O61" s="11">
        <f>N61*F61</f>
        <v>0.45524265737453778</v>
      </c>
      <c r="P61" s="11">
        <f>(D61/$D$1*$D$2+M61/$M$1*$M$2)/($D$2+$M$2)</f>
        <v>0.4145361983138417</v>
      </c>
    </row>
    <row r="62" spans="1:16" x14ac:dyDescent="0.25">
      <c r="A62" t="s">
        <v>82</v>
      </c>
      <c r="C62" s="10">
        <f>B62/$B$1</f>
        <v>0</v>
      </c>
      <c r="D62" s="1">
        <v>4.5333333339999999</v>
      </c>
      <c r="E62" s="1">
        <f>D62/$D$1</f>
        <v>2.5698657388714534</v>
      </c>
      <c r="F62" s="1">
        <f>(C62*$C$2+E62*$E$2)/($C$2+$E$2)</f>
        <v>1.2849328694357267</v>
      </c>
      <c r="G62" s="2">
        <v>588</v>
      </c>
      <c r="H62" s="2">
        <v>2120</v>
      </c>
      <c r="I62" s="2">
        <v>15</v>
      </c>
      <c r="J62" s="2">
        <v>52</v>
      </c>
      <c r="K62" s="9">
        <f>I62/$H62</f>
        <v>7.0754716981132077E-3</v>
      </c>
      <c r="L62" s="9">
        <f>J62/$H62</f>
        <v>2.4528301886792454E-2</v>
      </c>
      <c r="M62" s="9">
        <f>L62+K62</f>
        <v>3.160377358490566E-2</v>
      </c>
      <c r="N62" s="10">
        <f>(J62/$J$1*$J$2+I62/$I$1*$I$2+G62/$G$1*$G$2)/($J$2+$I$2+$G$2)</f>
        <v>0.77809914708044259</v>
      </c>
      <c r="O62" s="11">
        <f>N62*F62</f>
        <v>0.99980516976356471</v>
      </c>
      <c r="P62" s="11">
        <f>(D62/$D$1*$D$2+M62/$M$1*$M$2)/($D$2+$M$2)</f>
        <v>1.5544512327378541</v>
      </c>
    </row>
    <row r="63" spans="1:16" x14ac:dyDescent="0.25">
      <c r="A63" t="s">
        <v>86</v>
      </c>
      <c r="C63" s="10">
        <f>B63/$B$1</f>
        <v>0</v>
      </c>
      <c r="D63" s="1">
        <v>4.5333333339999999</v>
      </c>
      <c r="E63" s="1">
        <f>D63/$D$1</f>
        <v>2.5698657388714534</v>
      </c>
      <c r="F63" s="1">
        <f>(C63*$C$2+E63*$E$2)/($C$2+$E$2)</f>
        <v>1.2849328694357267</v>
      </c>
      <c r="G63" s="2">
        <v>631</v>
      </c>
      <c r="H63" s="2">
        <v>668</v>
      </c>
      <c r="I63" s="2">
        <v>19</v>
      </c>
      <c r="J63" s="2">
        <v>34</v>
      </c>
      <c r="K63" s="9">
        <f>I63/$H63</f>
        <v>2.8443113772455089E-2</v>
      </c>
      <c r="L63" s="9">
        <f>J63/$H63</f>
        <v>5.089820359281437E-2</v>
      </c>
      <c r="M63" s="9">
        <f>L63+K63</f>
        <v>7.9341317365269462E-2</v>
      </c>
      <c r="N63" s="10">
        <f>(J63/$J$1*$J$2+I63/$I$1*$I$2+G63/$G$1*$G$2)/($J$2+$I$2+$G$2)</f>
        <v>0.74035883161192884</v>
      </c>
      <c r="O63" s="11">
        <f>N63*F63</f>
        <v>0.9513113979151977</v>
      </c>
      <c r="P63" s="11">
        <f>(D63/$D$1*$D$2+M63/$M$1*$M$2)/($D$2+$M$2)</f>
        <v>3.9024519731527678</v>
      </c>
    </row>
    <row r="64" spans="1:16" x14ac:dyDescent="0.25">
      <c r="A64" t="s">
        <v>61</v>
      </c>
      <c r="C64" s="10">
        <f>B64/$B$1</f>
        <v>0</v>
      </c>
      <c r="D64" s="1">
        <v>4.4000000000000004</v>
      </c>
      <c r="E64" s="1">
        <f>D64/$D$1</f>
        <v>2.494281452067252</v>
      </c>
      <c r="F64" s="1">
        <f>(C64*$C$2+E64*$E$2)/($C$2+$E$2)</f>
        <v>1.247140726033626</v>
      </c>
      <c r="G64" s="2">
        <v>1841</v>
      </c>
      <c r="H64" s="2">
        <v>2723</v>
      </c>
      <c r="I64" s="2">
        <v>32</v>
      </c>
      <c r="J64" s="2">
        <v>153</v>
      </c>
      <c r="K64" s="9">
        <f>I64/$H64</f>
        <v>1.1751744399559309E-2</v>
      </c>
      <c r="L64" s="9">
        <f>J64/$H64</f>
        <v>5.618802791039295E-2</v>
      </c>
      <c r="M64" s="9">
        <f>L64+K64</f>
        <v>6.7939772309952254E-2</v>
      </c>
      <c r="N64" s="10">
        <f>(J64/$J$1*$J$2+I64/$I$1*$I$2+G64/$G$1*$G$2)/($J$2+$I$2+$G$2)</f>
        <v>1.9852185424792901</v>
      </c>
      <c r="O64" s="11">
        <f>N64*F64</f>
        <v>2.4758468944030385</v>
      </c>
      <c r="P64" s="11">
        <f>(D64/$D$1*$D$2+M64/$M$1*$M$2)/($D$2+$M$2)</f>
        <v>3.3416598981576855</v>
      </c>
    </row>
    <row r="65" spans="1:16" x14ac:dyDescent="0.25">
      <c r="A65" t="s">
        <v>81</v>
      </c>
      <c r="C65" s="10">
        <f>B65/$B$1</f>
        <v>0</v>
      </c>
      <c r="D65" s="1">
        <v>4.4000000000000004</v>
      </c>
      <c r="E65" s="1">
        <f>D65/$D$1</f>
        <v>2.494281452067252</v>
      </c>
      <c r="F65" s="1">
        <f>(C65*$C$2+E65*$E$2)/($C$2+$E$2)</f>
        <v>1.247140726033626</v>
      </c>
      <c r="G65" s="2">
        <v>767</v>
      </c>
      <c r="H65" s="2">
        <v>4980</v>
      </c>
      <c r="I65" s="2">
        <v>25</v>
      </c>
      <c r="J65" s="2">
        <v>22</v>
      </c>
      <c r="K65" s="9">
        <f>I65/$H65</f>
        <v>5.0200803212851405E-3</v>
      </c>
      <c r="L65" s="9">
        <f>J65/$H65</f>
        <v>4.4176706827309233E-3</v>
      </c>
      <c r="M65" s="9">
        <f>L65+K65</f>
        <v>9.437751004016063E-3</v>
      </c>
      <c r="N65" s="10">
        <f>(J65/$J$1*$J$2+I65/$I$1*$I$2+G65/$G$1*$G$2)/($J$2+$I$2+$G$2)</f>
        <v>0.79924599526988038</v>
      </c>
      <c r="O65" s="11">
        <f>N65*F65</f>
        <v>0.99677223082034661</v>
      </c>
      <c r="P65" s="11">
        <f>(D65/$D$1*$D$2+M65/$M$1*$M$2)/($D$2+$M$2)</f>
        <v>0.46420164487801879</v>
      </c>
    </row>
    <row r="66" spans="1:16" x14ac:dyDescent="0.25">
      <c r="A66" t="s">
        <v>118</v>
      </c>
      <c r="B66">
        <v>0.6</v>
      </c>
      <c r="C66" s="10">
        <f>B66/$B$1</f>
        <v>1.065420560747663</v>
      </c>
      <c r="D66" s="1">
        <v>2.5</v>
      </c>
      <c r="E66" s="1">
        <f>D66/$D$1</f>
        <v>1.4172053704927567</v>
      </c>
      <c r="F66" s="1">
        <f>(C66*$C$2+E66*$E$2)/($C$2+$E$2)</f>
        <v>1.2413129656202098</v>
      </c>
      <c r="G66" s="2">
        <v>2026</v>
      </c>
      <c r="H66" s="2">
        <v>2439</v>
      </c>
      <c r="I66" s="2">
        <v>2</v>
      </c>
      <c r="J66" s="2">
        <v>29</v>
      </c>
      <c r="K66" s="9">
        <f>I66/$H66</f>
        <v>8.2000820008200077E-4</v>
      </c>
      <c r="L66" s="9">
        <f>J66/$H66</f>
        <v>1.1890118901189012E-2</v>
      </c>
      <c r="M66" s="9">
        <f>L66+K66</f>
        <v>1.2710127101271012E-2</v>
      </c>
      <c r="N66" s="10">
        <f>(J66/$J$1*$J$2+I66/$I$1*$I$2+G66/$G$1*$G$2)/($J$2+$I$2+$G$2)</f>
        <v>0.28017979337538895</v>
      </c>
      <c r="O66" s="11">
        <f>N66*F66</f>
        <v>0.34779081022166164</v>
      </c>
      <c r="P66" s="11">
        <f>(D66/$D$1*$D$2+M66/$M$1*$M$2)/($D$2+$M$2)</f>
        <v>0.62515549567985262</v>
      </c>
    </row>
    <row r="67" spans="1:16" x14ac:dyDescent="0.25">
      <c r="A67" t="s">
        <v>203</v>
      </c>
      <c r="C67" s="10">
        <f>B67/$B$1</f>
        <v>0</v>
      </c>
      <c r="D67" s="1">
        <v>4.3333333339999998</v>
      </c>
      <c r="E67" s="1">
        <f>D67/$D$1</f>
        <v>2.4564893092320328</v>
      </c>
      <c r="F67" s="1">
        <f>(C67*$C$2+E67*$E$2)/($C$2+$E$2)</f>
        <v>1.2282446546160164</v>
      </c>
      <c r="G67" s="2">
        <v>949</v>
      </c>
      <c r="H67" s="2">
        <v>1353</v>
      </c>
      <c r="I67" s="2">
        <v>0</v>
      </c>
      <c r="J67" s="2">
        <v>0</v>
      </c>
      <c r="K67" s="9">
        <f>I67/$H67</f>
        <v>0</v>
      </c>
      <c r="L67" s="9">
        <f>J67/$H67</f>
        <v>0</v>
      </c>
      <c r="M67" s="9">
        <f>L67+K67</f>
        <v>0</v>
      </c>
      <c r="N67" s="10">
        <f>(J67/$J$1*$J$2+I67/$I$1*$I$2+G67/$G$1*$G$2)/($J$2+$I$2+$G$2)</f>
        <v>3.3600948273137484E-3</v>
      </c>
      <c r="O67" s="11">
        <f>N67*F67</f>
        <v>4.1270185106510385E-3</v>
      </c>
      <c r="P67" s="11">
        <f>(D67/$D$1*$D$2+M67/$M$1*$M$2)/($D$2+$M$2)</f>
        <v>0</v>
      </c>
    </row>
    <row r="68" spans="1:16" x14ac:dyDescent="0.25">
      <c r="A68" t="s">
        <v>219</v>
      </c>
      <c r="C68" s="10">
        <f>B68/$B$1</f>
        <v>0</v>
      </c>
      <c r="D68" s="1">
        <v>4.2666666659999999</v>
      </c>
      <c r="E68" s="1">
        <f>D68/$D$1</f>
        <v>2.4186971652630498</v>
      </c>
      <c r="F68" s="1">
        <f>(C68*$C$2+E68*$E$2)/($C$2+$E$2)</f>
        <v>1.2093485826315249</v>
      </c>
      <c r="G68" s="2">
        <v>620</v>
      </c>
      <c r="H68" s="2">
        <v>749</v>
      </c>
      <c r="I68" s="2">
        <v>0</v>
      </c>
      <c r="J68" s="2">
        <v>0</v>
      </c>
      <c r="K68" s="9">
        <f>I68/$H68</f>
        <v>0</v>
      </c>
      <c r="L68" s="9">
        <f>J68/$H68</f>
        <v>0</v>
      </c>
      <c r="M68" s="9">
        <f>L68+K68</f>
        <v>0</v>
      </c>
      <c r="N68" s="10">
        <f>(J68/$J$1*$J$2+I68/$I$1*$I$2+G68/$G$1*$G$2)/($J$2+$I$2+$G$2)</f>
        <v>2.1952147449257366E-3</v>
      </c>
      <c r="O68" s="11">
        <f>N68*F68</f>
        <v>2.6547798403477639E-3</v>
      </c>
      <c r="P68" s="11">
        <f>(D68/$D$1*$D$2+M68/$M$1*$M$2)/($D$2+$M$2)</f>
        <v>0</v>
      </c>
    </row>
    <row r="69" spans="1:16" x14ac:dyDescent="0.25">
      <c r="A69" t="s">
        <v>73</v>
      </c>
      <c r="C69" s="10">
        <f>B69/$B$1</f>
        <v>0</v>
      </c>
      <c r="D69" s="1">
        <v>4.233333333</v>
      </c>
      <c r="E69" s="1">
        <f>D69/$D$1</f>
        <v>2.3998010938454408</v>
      </c>
      <c r="F69" s="1">
        <f>(C69*$C$2+E69*$E$2)/($C$2+$E$2)</f>
        <v>1.1999005469227204</v>
      </c>
      <c r="G69" s="2">
        <v>1762</v>
      </c>
      <c r="H69" s="2">
        <v>13009</v>
      </c>
      <c r="I69" s="2">
        <v>26</v>
      </c>
      <c r="J69" s="2">
        <v>46</v>
      </c>
      <c r="K69" s="9">
        <f>I69/$H69</f>
        <v>1.9986163425320933E-3</v>
      </c>
      <c r="L69" s="9">
        <f>J69/$H69</f>
        <v>3.5360135290952418E-3</v>
      </c>
      <c r="M69" s="9">
        <f>L69+K69</f>
        <v>5.5346298716273355E-3</v>
      </c>
      <c r="N69" s="10">
        <f>(J69/$J$1*$J$2+I69/$I$1*$I$2+G69/$G$1*$G$2)/($J$2+$I$2+$G$2)</f>
        <v>1.012260329969729</v>
      </c>
      <c r="O69" s="11">
        <f>N69*F69</f>
        <v>1.2146117235588514</v>
      </c>
      <c r="P69" s="11">
        <f>(D69/$D$1*$D$2+M69/$M$1*$M$2)/($D$2+$M$2)</f>
        <v>0.27222420777017298</v>
      </c>
    </row>
    <row r="70" spans="1:16" x14ac:dyDescent="0.25">
      <c r="A70" t="s">
        <v>83</v>
      </c>
      <c r="B70">
        <v>0.1</v>
      </c>
      <c r="C70" s="10">
        <f>B70/$B$1</f>
        <v>0.17757009345794383</v>
      </c>
      <c r="D70" s="1">
        <v>3.8333333329999997</v>
      </c>
      <c r="E70" s="1">
        <f>D70/$D$1</f>
        <v>2.1730482345665996</v>
      </c>
      <c r="F70" s="1">
        <f>(C70*$C$2+E70*$E$2)/($C$2+$E$2)</f>
        <v>1.1753091640122717</v>
      </c>
      <c r="G70" s="2">
        <v>1567</v>
      </c>
      <c r="H70" s="2">
        <v>2870</v>
      </c>
      <c r="I70" s="2">
        <v>22</v>
      </c>
      <c r="J70" s="2">
        <v>47</v>
      </c>
      <c r="K70" s="9">
        <f>I70/$H70</f>
        <v>7.6655052264808362E-3</v>
      </c>
      <c r="L70" s="9">
        <f>J70/$H70</f>
        <v>1.6376306620209058E-2</v>
      </c>
      <c r="M70" s="9">
        <f>L70+K70</f>
        <v>2.4041811846689895E-2</v>
      </c>
      <c r="N70" s="10">
        <f>(J70/$J$1*$J$2+I70/$I$1*$I$2+G70/$G$1*$G$2)/($J$2+$I$2+$G$2)</f>
        <v>0.91885205419007221</v>
      </c>
      <c r="O70" s="11">
        <f>N70*F70</f>
        <v>1.0799352396610924</v>
      </c>
      <c r="P70" s="11">
        <f>(D70/$D$1*$D$2+M70/$M$1*$M$2)/($D$2+$M$2)</f>
        <v>1.1825114479426557</v>
      </c>
    </row>
    <row r="71" spans="1:16" x14ac:dyDescent="0.25">
      <c r="A71" t="s">
        <v>66</v>
      </c>
      <c r="B71">
        <v>0.3</v>
      </c>
      <c r="C71" s="10">
        <f>B71/$B$1</f>
        <v>0.5327102803738315</v>
      </c>
      <c r="D71" s="1">
        <v>3.0333333329999999</v>
      </c>
      <c r="E71" s="1">
        <f>D71/$D$1</f>
        <v>1.7195425160089173</v>
      </c>
      <c r="F71" s="1">
        <f>(C71*$C$2+E71*$E$2)/($C$2+$E$2)</f>
        <v>1.1261263981913743</v>
      </c>
      <c r="G71" s="2">
        <v>1230</v>
      </c>
      <c r="H71" s="2">
        <v>1464</v>
      </c>
      <c r="I71" s="2">
        <v>46</v>
      </c>
      <c r="J71" s="2">
        <v>78</v>
      </c>
      <c r="K71" s="9">
        <f>I71/$H71</f>
        <v>3.1420765027322405E-2</v>
      </c>
      <c r="L71" s="9">
        <f>J71/$H71</f>
        <v>5.3278688524590161E-2</v>
      </c>
      <c r="M71" s="9">
        <f>L71+K71</f>
        <v>8.4699453551912565E-2</v>
      </c>
      <c r="N71" s="10">
        <f>(J71/$J$1*$J$2+I71/$I$1*$I$2+G71/$G$1*$G$2)/($J$2+$I$2+$G$2)</f>
        <v>1.7582356357140578</v>
      </c>
      <c r="O71" s="11">
        <f>N71*F71</f>
        <v>1.9799955636183932</v>
      </c>
      <c r="P71" s="11">
        <f>(D71/$D$1*$D$2+M71/$M$1*$M$2)/($D$2+$M$2)</f>
        <v>4.1659952294075424</v>
      </c>
    </row>
    <row r="72" spans="1:16" x14ac:dyDescent="0.25">
      <c r="A72" t="s">
        <v>31</v>
      </c>
      <c r="C72" s="10">
        <f>B72/$B$1</f>
        <v>0</v>
      </c>
      <c r="D72" s="1">
        <v>3.9</v>
      </c>
      <c r="E72" s="1">
        <f>D72/$D$1</f>
        <v>2.2108403779687005</v>
      </c>
      <c r="F72" s="1">
        <f>(C72*$C$2+E72*$E$2)/($C$2+$E$2)</f>
        <v>1.1054201889843502</v>
      </c>
      <c r="G72" s="2">
        <v>3801</v>
      </c>
      <c r="H72" s="2">
        <v>6151</v>
      </c>
      <c r="I72" s="2">
        <v>174</v>
      </c>
      <c r="J72" s="2">
        <v>354</v>
      </c>
      <c r="K72" s="9">
        <f>I72/$H72</f>
        <v>2.8288083238497807E-2</v>
      </c>
      <c r="L72" s="9">
        <f>J72/$H72</f>
        <v>5.7551617623150704E-2</v>
      </c>
      <c r="M72" s="9">
        <f>L72+K72</f>
        <v>8.5839700861648507E-2</v>
      </c>
      <c r="N72" s="10">
        <f>(J72/$J$1*$J$2+I72/$I$1*$I$2+G72/$G$1*$G$2)/($J$2+$I$2+$G$2)</f>
        <v>7.1006630490849849</v>
      </c>
      <c r="O72" s="11">
        <f>N72*F72</f>
        <v>7.8492162896337163</v>
      </c>
      <c r="P72" s="11">
        <f>(D72/$D$1*$D$2+M72/$M$1*$M$2)/($D$2+$M$2)</f>
        <v>4.222079001539476</v>
      </c>
    </row>
    <row r="73" spans="1:16" x14ac:dyDescent="0.25">
      <c r="A73" t="s">
        <v>180</v>
      </c>
      <c r="B73">
        <v>1.2</v>
      </c>
      <c r="C73" s="10">
        <f>B73/$B$1</f>
        <v>2.130841121495326</v>
      </c>
      <c r="D73" s="1">
        <v>0.1</v>
      </c>
      <c r="E73" s="1">
        <f>D73/$D$1</f>
        <v>5.6688214819710273E-2</v>
      </c>
      <c r="F73" s="1">
        <f>(C73*$C$2+E73*$E$2)/($C$2+$E$2)</f>
        <v>1.0937646681575182</v>
      </c>
      <c r="G73" s="2">
        <v>709</v>
      </c>
      <c r="H73" s="2">
        <v>743</v>
      </c>
      <c r="I73" s="2">
        <v>2</v>
      </c>
      <c r="J73" s="2">
        <v>17</v>
      </c>
      <c r="K73" s="9">
        <f>I73/$H73</f>
        <v>2.6917900403768506E-3</v>
      </c>
      <c r="L73" s="9">
        <f>J73/$H73</f>
        <v>2.2880215343203229E-2</v>
      </c>
      <c r="M73" s="9">
        <f>L73+K73</f>
        <v>2.5572005383580079E-2</v>
      </c>
      <c r="N73" s="10">
        <f>(J73/$J$1*$J$2+I73/$I$1*$I$2+G73/$G$1*$G$2)/($J$2+$I$2+$G$2)</f>
        <v>0.18332114915187986</v>
      </c>
      <c r="O73" s="11">
        <f>N73*F73</f>
        <v>0.20051019586836077</v>
      </c>
      <c r="P73" s="11">
        <f>(D73/$D$1*$D$2+M73/$M$1*$M$2)/($D$2+$M$2)</f>
        <v>1.2577749674510508</v>
      </c>
    </row>
    <row r="74" spans="1:16" x14ac:dyDescent="0.25">
      <c r="A74" t="s">
        <v>28</v>
      </c>
      <c r="C74" s="10">
        <f>B74/$B$1</f>
        <v>0</v>
      </c>
      <c r="D74" s="1">
        <v>3.8000000000000003</v>
      </c>
      <c r="E74" s="1">
        <f>D74/$D$1</f>
        <v>2.1541521631489906</v>
      </c>
      <c r="F74" s="1">
        <f>(C74*$C$2+E74*$E$2)/($C$2+$E$2)</f>
        <v>1.0770760815744953</v>
      </c>
      <c r="G74" s="2">
        <v>3833</v>
      </c>
      <c r="H74" s="2">
        <v>7703</v>
      </c>
      <c r="I74" s="2">
        <v>142</v>
      </c>
      <c r="J74" s="2">
        <v>538</v>
      </c>
      <c r="K74" s="9">
        <f>I74/$H74</f>
        <v>1.843437621705829E-2</v>
      </c>
      <c r="L74" s="9">
        <f>J74/$H74</f>
        <v>6.9842918343502536E-2</v>
      </c>
      <c r="M74" s="9">
        <f>L74+K74</f>
        <v>8.8277294560560826E-2</v>
      </c>
      <c r="N74" s="10">
        <f>(J74/$J$1*$J$2+I74/$I$1*$I$2+G74/$G$1*$G$2)/($J$2+$I$2+$G$2)</f>
        <v>7.7112354751058678</v>
      </c>
      <c r="O74" s="11">
        <f>N74*F74</f>
        <v>8.3055872896252705</v>
      </c>
      <c r="P74" s="11">
        <f>(D74/$D$1*$D$2+M74/$M$1*$M$2)/($D$2+$M$2)</f>
        <v>4.3419735615991648</v>
      </c>
    </row>
    <row r="75" spans="1:16" x14ac:dyDescent="0.25">
      <c r="A75" t="s">
        <v>38</v>
      </c>
      <c r="C75" s="10">
        <f>B75/$B$1</f>
        <v>0</v>
      </c>
      <c r="D75" s="1">
        <v>3.766666667</v>
      </c>
      <c r="E75" s="1">
        <f>D75/$D$1</f>
        <v>2.1352560917313808</v>
      </c>
      <c r="F75" s="1">
        <f>(C75*$C$2+E75*$E$2)/($C$2+$E$2)</f>
        <v>1.0676280458656904</v>
      </c>
      <c r="G75" s="2">
        <v>6668</v>
      </c>
      <c r="H75" s="2">
        <v>6823</v>
      </c>
      <c r="I75" s="2">
        <v>121</v>
      </c>
      <c r="J75" s="2">
        <v>299</v>
      </c>
      <c r="K75" s="9">
        <f>I75/$H75</f>
        <v>1.7734134544921589E-2</v>
      </c>
      <c r="L75" s="9">
        <f>J75/$H75</f>
        <v>4.3822365528359962E-2</v>
      </c>
      <c r="M75" s="9">
        <f>L75+K75</f>
        <v>6.1556500073281548E-2</v>
      </c>
      <c r="N75" s="10">
        <f>(J75/$J$1*$J$2+I75/$I$1*$I$2+G75/$G$1*$G$2)/($J$2+$I$2+$G$2)</f>
        <v>5.357940316655661</v>
      </c>
      <c r="O75" s="11">
        <f>N75*F75</f>
        <v>5.7202873501360818</v>
      </c>
      <c r="P75" s="11">
        <f>(D75/$D$1*$D$2+M75/$M$1*$M$2)/($D$2+$M$2)</f>
        <v>3.0276946885748277</v>
      </c>
    </row>
    <row r="76" spans="1:16" x14ac:dyDescent="0.25">
      <c r="A76" t="s">
        <v>378</v>
      </c>
      <c r="B76">
        <v>1.2</v>
      </c>
      <c r="C76" s="10">
        <f>B76/$B$1</f>
        <v>2.130841121495326</v>
      </c>
      <c r="D76" s="1">
        <v>0</v>
      </c>
      <c r="E76" s="1">
        <f>D76/$D$1</f>
        <v>0</v>
      </c>
      <c r="F76" s="1">
        <f>(C76*$C$2+E76*$E$2)/($C$2+$E$2)</f>
        <v>1.065420560747663</v>
      </c>
      <c r="G76" s="2">
        <v>144</v>
      </c>
      <c r="H76" s="2">
        <v>144</v>
      </c>
      <c r="I76" s="2">
        <v>5</v>
      </c>
      <c r="J76" s="2">
        <v>2</v>
      </c>
      <c r="K76" s="9">
        <f>I76/$H76</f>
        <v>3.4722222222222224E-2</v>
      </c>
      <c r="L76" s="9">
        <f>J76/$H76</f>
        <v>1.3888888888888888E-2</v>
      </c>
      <c r="M76" s="9">
        <f>L76+K76</f>
        <v>4.8611111111111112E-2</v>
      </c>
      <c r="N76" s="10">
        <f>(J76/$J$1*$J$2+I76/$I$1*$I$2+G76/$G$1*$G$2)/($J$2+$I$2+$G$2)</f>
        <v>0.14137680012090512</v>
      </c>
      <c r="O76" s="11">
        <f>N76*F76</f>
        <v>0.150625749661525</v>
      </c>
      <c r="P76" s="11">
        <f>(D76/$D$1*$D$2+M76/$M$1*$M$2)/($D$2+$M$2)</f>
        <v>2.3909676921465333</v>
      </c>
    </row>
    <row r="77" spans="1:16" x14ac:dyDescent="0.25">
      <c r="A77" t="s">
        <v>65</v>
      </c>
      <c r="B77">
        <v>0.1</v>
      </c>
      <c r="C77" s="10">
        <f>B77/$B$1</f>
        <v>0.17757009345794383</v>
      </c>
      <c r="D77" s="1">
        <v>3.4333333330000002</v>
      </c>
      <c r="E77" s="1">
        <f>D77/$D$1</f>
        <v>1.9462953752877588</v>
      </c>
      <c r="F77" s="1">
        <f>(C77*$C$2+E77*$E$2)/($C$2+$E$2)</f>
        <v>1.0619327343728513</v>
      </c>
      <c r="G77" s="2">
        <v>1293</v>
      </c>
      <c r="H77" s="2">
        <v>4762</v>
      </c>
      <c r="I77" s="2">
        <v>37</v>
      </c>
      <c r="J77" s="2">
        <v>85</v>
      </c>
      <c r="K77" s="9">
        <f>I77/$H77</f>
        <v>7.7698446031079374E-3</v>
      </c>
      <c r="L77" s="9">
        <f>J77/$H77</f>
        <v>1.7849643007139857E-2</v>
      </c>
      <c r="M77" s="9">
        <f>L77+K77</f>
        <v>2.5619487610247793E-2</v>
      </c>
      <c r="N77" s="10">
        <f>(J77/$J$1*$J$2+I77/$I$1*$I$2+G77/$G$1*$G$2)/($J$2+$I$2+$G$2)</f>
        <v>1.5863376308787633</v>
      </c>
      <c r="O77" s="11">
        <f>N77*F77</f>
        <v>1.684583857997636</v>
      </c>
      <c r="P77" s="11">
        <f>(D77/$D$1*$D$2+M77/$M$1*$M$2)/($D$2+$M$2)</f>
        <v>1.2601104102607037</v>
      </c>
    </row>
    <row r="78" spans="1:16" x14ac:dyDescent="0.25">
      <c r="A78" t="s">
        <v>42</v>
      </c>
      <c r="C78" s="10">
        <f>B78/$B$1</f>
        <v>0</v>
      </c>
      <c r="D78" s="1">
        <v>3.7333333340000001</v>
      </c>
      <c r="E78" s="1">
        <f>D78/$D$1</f>
        <v>2.1163600203137714</v>
      </c>
      <c r="F78" s="1">
        <f>(C78*$C$2+E78*$E$2)/($C$2+$E$2)</f>
        <v>1.0581800101568857</v>
      </c>
      <c r="G78" s="2">
        <v>6813</v>
      </c>
      <c r="H78" s="2">
        <v>6819</v>
      </c>
      <c r="I78" s="2">
        <v>93</v>
      </c>
      <c r="J78" s="2">
        <v>264</v>
      </c>
      <c r="K78" s="9">
        <f>I78/$H78</f>
        <v>1.3638363396392433E-2</v>
      </c>
      <c r="L78" s="9">
        <f>J78/$H78</f>
        <v>3.8715354157501103E-2</v>
      </c>
      <c r="M78" s="9">
        <f>L78+K78</f>
        <v>5.2353717553893536E-2</v>
      </c>
      <c r="N78" s="10">
        <f>(J78/$J$1*$J$2+I78/$I$1*$I$2+G78/$G$1*$G$2)/($J$2+$I$2+$G$2)</f>
        <v>4.3867442550150937</v>
      </c>
      <c r="O78" s="11">
        <f>N78*F78</f>
        <v>4.6419650803275321</v>
      </c>
      <c r="P78" s="11">
        <f>(D78/$D$1*$D$2+M78/$M$1*$M$2)/($D$2+$M$2)</f>
        <v>2.5750501145511282</v>
      </c>
    </row>
    <row r="79" spans="1:16" x14ac:dyDescent="0.25">
      <c r="A79" t="s">
        <v>156</v>
      </c>
      <c r="C79" s="10">
        <f>B79/$B$1</f>
        <v>0</v>
      </c>
      <c r="D79" s="1">
        <v>3.6666666669999999</v>
      </c>
      <c r="E79" s="1">
        <f>D79/$D$1</f>
        <v>2.0785678769116704</v>
      </c>
      <c r="F79" s="1">
        <f>(C79*$C$2+E79*$E$2)/($C$2+$E$2)</f>
        <v>1.0392839384558352</v>
      </c>
      <c r="G79" s="2">
        <v>795</v>
      </c>
      <c r="H79" s="2">
        <v>5239</v>
      </c>
      <c r="I79" s="2">
        <v>0</v>
      </c>
      <c r="J79" s="2">
        <v>2</v>
      </c>
      <c r="K79" s="9">
        <f>I79/$H79</f>
        <v>0</v>
      </c>
      <c r="L79" s="9">
        <f>J79/$H79</f>
        <v>3.817522427944264E-4</v>
      </c>
      <c r="M79" s="9">
        <f>L79+K79</f>
        <v>3.817522427944264E-4</v>
      </c>
      <c r="N79" s="10">
        <f>(J79/$J$1*$J$2+I79/$I$1*$I$2+G79/$G$1*$G$2)/($J$2+$I$2+$G$2)</f>
        <v>1.8180762347528016E-2</v>
      </c>
      <c r="O79" s="11">
        <f>N79*F79</f>
        <v>1.8894974296668473E-2</v>
      </c>
      <c r="P79" s="11">
        <f>(D79/$D$1*$D$2+M79/$M$1*$M$2)/($D$2+$M$2)</f>
        <v>1.8776721166476742E-2</v>
      </c>
    </row>
    <row r="80" spans="1:16" x14ac:dyDescent="0.25">
      <c r="A80" t="s">
        <v>56</v>
      </c>
      <c r="C80" s="10">
        <f>B80/$B$1</f>
        <v>0</v>
      </c>
      <c r="D80" s="1">
        <v>3.6</v>
      </c>
      <c r="E80" s="1">
        <f>D80/$D$1</f>
        <v>2.0407757335095695</v>
      </c>
      <c r="F80" s="1">
        <f>(C80*$C$2+E80*$E$2)/($C$2+$E$2)</f>
        <v>1.0203878667547848</v>
      </c>
      <c r="G80" s="2">
        <v>2235</v>
      </c>
      <c r="H80" s="2">
        <v>3979</v>
      </c>
      <c r="I80" s="2">
        <v>64</v>
      </c>
      <c r="J80" s="2">
        <v>138</v>
      </c>
      <c r="K80" s="9">
        <f>I80/$H80</f>
        <v>1.6084443327469212E-2</v>
      </c>
      <c r="L80" s="9">
        <f>J80/$H80</f>
        <v>3.4682080924855488E-2</v>
      </c>
      <c r="M80" s="9">
        <f>L80+K80</f>
        <v>5.0766524252324696E-2</v>
      </c>
      <c r="N80" s="10">
        <f>(J80/$J$1*$J$2+I80/$I$1*$I$2+G80/$G$1*$G$2)/($J$2+$I$2+$G$2)</f>
        <v>2.6745755718472481</v>
      </c>
      <c r="O80" s="11">
        <f>N80*F80</f>
        <v>2.729104462231672</v>
      </c>
      <c r="P80" s="11">
        <f>(D80/$D$1*$D$2+M80/$M$1*$M$2)/($D$2+$M$2)</f>
        <v>2.496983026214711</v>
      </c>
    </row>
    <row r="81" spans="1:16" x14ac:dyDescent="0.25">
      <c r="A81" t="s">
        <v>112</v>
      </c>
      <c r="C81" s="10">
        <f>B81/$B$1</f>
        <v>0</v>
      </c>
      <c r="D81" s="1">
        <v>3.5</v>
      </c>
      <c r="E81" s="1">
        <f>D81/$D$1</f>
        <v>1.9840875186898594</v>
      </c>
      <c r="F81" s="1">
        <f>(C81*$C$2+E81*$E$2)/($C$2+$E$2)</f>
        <v>0.99204375934492972</v>
      </c>
      <c r="G81" s="2">
        <v>1285</v>
      </c>
      <c r="H81" s="2">
        <v>18282</v>
      </c>
      <c r="I81" s="2">
        <v>6</v>
      </c>
      <c r="J81" s="2">
        <v>9</v>
      </c>
      <c r="K81" s="9">
        <f>I81/$H81</f>
        <v>3.2819166393173612E-4</v>
      </c>
      <c r="L81" s="9">
        <f>J81/$H81</f>
        <v>4.9228749589760423E-4</v>
      </c>
      <c r="M81" s="9">
        <f>L81+K81</f>
        <v>8.2047915982934034E-4</v>
      </c>
      <c r="N81" s="10">
        <f>(J81/$J$1*$J$2+I81/$I$1*$I$2+G81/$G$1*$G$2)/($J$2+$I$2+$G$2)</f>
        <v>0.22429766291772493</v>
      </c>
      <c r="O81" s="11">
        <f>N81*F81</f>
        <v>0.22251309673318168</v>
      </c>
      <c r="P81" s="11">
        <f>(D81/$D$1*$D$2+M81/$M$1*$M$2)/($D$2+$M$2)</f>
        <v>4.0355777072190541E-2</v>
      </c>
    </row>
    <row r="82" spans="1:16" x14ac:dyDescent="0.25">
      <c r="A82" t="s">
        <v>45</v>
      </c>
      <c r="C82" s="10">
        <f>B82/$B$1</f>
        <v>0</v>
      </c>
      <c r="D82" s="1">
        <v>3.4</v>
      </c>
      <c r="E82" s="1">
        <f>D82/$D$1</f>
        <v>1.9273993038701491</v>
      </c>
      <c r="F82" s="1">
        <f>(C82*$C$2+E82*$E$2)/($C$2+$E$2)</f>
        <v>0.96369965193507456</v>
      </c>
      <c r="G82" s="2">
        <v>4410</v>
      </c>
      <c r="H82" s="2">
        <v>4410</v>
      </c>
      <c r="I82" s="2">
        <v>48</v>
      </c>
      <c r="J82" s="2">
        <v>403</v>
      </c>
      <c r="K82" s="9">
        <f>I82/$H82</f>
        <v>1.0884353741496598E-2</v>
      </c>
      <c r="L82" s="9">
        <f>J82/$H82</f>
        <v>9.1383219954648529E-2</v>
      </c>
      <c r="M82" s="9">
        <f>L82+K82</f>
        <v>0.10226757369614513</v>
      </c>
      <c r="N82" s="10">
        <f>(J82/$J$1*$J$2+I82/$I$1*$I$2+G82/$G$1*$G$2)/($J$2+$I$2+$G$2)</f>
        <v>4.3166590806005001</v>
      </c>
      <c r="O82" s="11">
        <f>N82*F82</f>
        <v>4.1599628534970812</v>
      </c>
      <c r="P82" s="11">
        <f>(D82/$D$1*$D$2+M82/$M$1*$M$2)/($D$2+$M$2)</f>
        <v>5.0300941301834943</v>
      </c>
    </row>
    <row r="83" spans="1:16" x14ac:dyDescent="0.25">
      <c r="A83" t="s">
        <v>59</v>
      </c>
      <c r="C83" s="10">
        <f>B83/$B$1</f>
        <v>0</v>
      </c>
      <c r="D83" s="1">
        <v>3.2</v>
      </c>
      <c r="E83" s="1">
        <f>D83/$D$1</f>
        <v>1.8140228742307287</v>
      </c>
      <c r="F83" s="1">
        <f>(C83*$C$2+E83*$E$2)/($C$2+$E$2)</f>
        <v>0.90701143711536436</v>
      </c>
      <c r="G83" s="2">
        <v>1361</v>
      </c>
      <c r="H83" s="2">
        <v>10274</v>
      </c>
      <c r="I83" s="2">
        <v>45</v>
      </c>
      <c r="J83" s="2">
        <v>207</v>
      </c>
      <c r="K83" s="9">
        <f>I83/$H83</f>
        <v>4.379988320031147E-3</v>
      </c>
      <c r="L83" s="9">
        <f>J83/$H83</f>
        <v>2.0147946272143273E-2</v>
      </c>
      <c r="M83" s="9">
        <f>L83+K83</f>
        <v>2.4527934592174422E-2</v>
      </c>
      <c r="N83" s="10">
        <f>(J83/$J$1*$J$2+I83/$I$1*$I$2+G83/$G$1*$G$2)/($J$2+$I$2+$G$2)</f>
        <v>2.7247017803634335</v>
      </c>
      <c r="O83" s="11">
        <f>N83*F83</f>
        <v>2.4713356775182298</v>
      </c>
      <c r="P83" s="11">
        <f>(D83/$D$1*$D$2+M83/$M$1*$M$2)/($D$2+$M$2)</f>
        <v>1.2064216971080037</v>
      </c>
    </row>
    <row r="84" spans="1:16" x14ac:dyDescent="0.25">
      <c r="A84" t="s">
        <v>64</v>
      </c>
      <c r="B84">
        <v>0.1</v>
      </c>
      <c r="C84" s="10">
        <f>B84/$B$1</f>
        <v>0.17757009345794383</v>
      </c>
      <c r="D84" s="1">
        <v>2.866666666</v>
      </c>
      <c r="E84" s="1">
        <f>D84/$D$1</f>
        <v>1.6250621577871063</v>
      </c>
      <c r="F84" s="1">
        <f>(C84*$C$2+E84*$E$2)/($C$2+$E$2)</f>
        <v>0.90131612562252506</v>
      </c>
      <c r="G84" s="2">
        <v>4052</v>
      </c>
      <c r="H84" s="2">
        <v>4255</v>
      </c>
      <c r="I84" s="2">
        <v>48</v>
      </c>
      <c r="J84" s="2">
        <v>111</v>
      </c>
      <c r="K84" s="9">
        <f>I84/$H84</f>
        <v>1.1280846063454759E-2</v>
      </c>
      <c r="L84" s="9">
        <f>J84/$H84</f>
        <v>2.6086956521739129E-2</v>
      </c>
      <c r="M84" s="9">
        <f>L84+K84</f>
        <v>3.7367802585193885E-2</v>
      </c>
      <c r="N84" s="10">
        <f>(J84/$J$1*$J$2+I84/$I$1*$I$2+G84/$G$1*$G$2)/($J$2+$I$2+$G$2)</f>
        <v>2.0719656626434206</v>
      </c>
      <c r="O84" s="11">
        <f>N84*F84</f>
        <v>1.8674960634766757</v>
      </c>
      <c r="P84" s="11">
        <f>(D84/$D$1*$D$2+M84/$M$1*$M$2)/($D$2+$M$2)</f>
        <v>1.837958579129999</v>
      </c>
    </row>
    <row r="85" spans="1:16" x14ac:dyDescent="0.25">
      <c r="A85" t="s">
        <v>48</v>
      </c>
      <c r="C85" s="10">
        <f>B85/$B$1</f>
        <v>0</v>
      </c>
      <c r="D85" s="1">
        <v>3.0666666659999997</v>
      </c>
      <c r="E85" s="1">
        <f>D85/$D$1</f>
        <v>1.7384385874265267</v>
      </c>
      <c r="F85" s="1">
        <f>(C85*$C$2+E85*$E$2)/($C$2+$E$2)</f>
        <v>0.86921929371326334</v>
      </c>
      <c r="G85" s="2">
        <v>3398</v>
      </c>
      <c r="H85" s="2">
        <v>4206</v>
      </c>
      <c r="I85" s="2">
        <v>77</v>
      </c>
      <c r="J85" s="2">
        <v>303</v>
      </c>
      <c r="K85" s="9">
        <f>I85/$H85</f>
        <v>1.830718021873514E-2</v>
      </c>
      <c r="L85" s="9">
        <f>J85/$H85</f>
        <v>7.2039942938659063E-2</v>
      </c>
      <c r="M85" s="9">
        <f>L85+K85</f>
        <v>9.034712315739421E-2</v>
      </c>
      <c r="N85" s="10">
        <f>(J85/$J$1*$J$2+I85/$I$1*$I$2+G85/$G$1*$G$2)/($J$2+$I$2+$G$2)</f>
        <v>4.2726852736368217</v>
      </c>
      <c r="O85" s="11">
        <f>N85*F85</f>
        <v>3.7139004758096594</v>
      </c>
      <c r="P85" s="11">
        <f>(D85/$D$1*$D$2+M85/$M$1*$M$2)/($D$2+$M$2)</f>
        <v>4.4437793666958196</v>
      </c>
    </row>
    <row r="86" spans="1:16" x14ac:dyDescent="0.25">
      <c r="A86" t="s">
        <v>168</v>
      </c>
      <c r="C86" s="10">
        <f>B86/$B$1</f>
        <v>0</v>
      </c>
      <c r="D86" s="1">
        <v>3.0333333339999999</v>
      </c>
      <c r="E86" s="1">
        <f>D86/$D$1</f>
        <v>1.7195425165757996</v>
      </c>
      <c r="F86" s="1">
        <f>(C86*$C$2+E86*$E$2)/($C$2+$E$2)</f>
        <v>0.8597712582878998</v>
      </c>
      <c r="G86" s="2">
        <v>4413</v>
      </c>
      <c r="H86" s="2">
        <v>11572</v>
      </c>
      <c r="I86" s="2">
        <v>0</v>
      </c>
      <c r="J86" s="2">
        <v>0</v>
      </c>
      <c r="K86" s="9">
        <f>I86/$H86</f>
        <v>0</v>
      </c>
      <c r="L86" s="9">
        <f>J86/$H86</f>
        <v>0</v>
      </c>
      <c r="M86" s="9">
        <f>L86+K86</f>
        <v>0</v>
      </c>
      <c r="N86" s="10">
        <f>(J86/$J$1*$J$2+I86/$I$1*$I$2+G86/$G$1*$G$2)/($J$2+$I$2+$G$2)</f>
        <v>1.5624972047350446E-2</v>
      </c>
      <c r="O86" s="11">
        <f>N86*F86</f>
        <v>1.3433901877863754E-2</v>
      </c>
      <c r="P86" s="11">
        <f>(D86/$D$1*$D$2+M86/$M$1*$M$2)/($D$2+$M$2)</f>
        <v>0</v>
      </c>
    </row>
    <row r="87" spans="1:16" x14ac:dyDescent="0.25">
      <c r="A87" t="s">
        <v>204</v>
      </c>
      <c r="B87">
        <v>0.7</v>
      </c>
      <c r="C87" s="10">
        <f>B87/$B$1</f>
        <v>1.2429906542056066</v>
      </c>
      <c r="D87" s="1">
        <v>0.76666666699999997</v>
      </c>
      <c r="E87" s="1">
        <f>D87/$D$1</f>
        <v>0.43460964714007277</v>
      </c>
      <c r="F87" s="1">
        <f>(C87*$C$2+E87*$E$2)/($C$2+$E$2)</f>
        <v>0.83880015067283975</v>
      </c>
      <c r="G87" s="2">
        <v>28</v>
      </c>
      <c r="H87" s="2">
        <v>29</v>
      </c>
      <c r="I87" s="2">
        <v>0</v>
      </c>
      <c r="J87" s="2">
        <v>1</v>
      </c>
      <c r="K87" s="9">
        <f>I87/$H87</f>
        <v>0</v>
      </c>
      <c r="L87" s="9">
        <f>J87/$H87</f>
        <v>3.4482758620689655E-2</v>
      </c>
      <c r="M87" s="9">
        <f>L87+K87</f>
        <v>3.4482758620689655E-2</v>
      </c>
      <c r="N87" s="10">
        <f>(J87/$J$1*$J$2+I87/$I$1*$I$2+G87/$G$1*$G$2)/($J$2+$I$2+$G$2)</f>
        <v>7.7821039991671373E-3</v>
      </c>
      <c r="O87" s="11">
        <f>N87*F87</f>
        <v>6.5276300070531033E-3</v>
      </c>
      <c r="P87" s="11">
        <f>(D87/$D$1*$D$2+M87/$M$1*$M$2)/($D$2+$M$2)</f>
        <v>1.6960558998477873</v>
      </c>
    </row>
    <row r="88" spans="1:16" x14ac:dyDescent="0.25">
      <c r="A88" t="s">
        <v>143</v>
      </c>
      <c r="C88" s="10">
        <f>B88/$B$1</f>
        <v>0</v>
      </c>
      <c r="D88" s="1">
        <v>2.8999999990000003</v>
      </c>
      <c r="E88" s="1">
        <f>D88/$D$1</f>
        <v>1.6439582292047159</v>
      </c>
      <c r="F88" s="1">
        <f>(C88*$C$2+E88*$E$2)/($C$2+$E$2)</f>
        <v>0.82197911460235795</v>
      </c>
      <c r="G88" s="2">
        <v>565</v>
      </c>
      <c r="H88" s="2">
        <v>6170</v>
      </c>
      <c r="I88" s="2">
        <v>1</v>
      </c>
      <c r="J88" s="2">
        <v>4</v>
      </c>
      <c r="K88" s="9">
        <f>I88/$H88</f>
        <v>1.6207455429497568E-4</v>
      </c>
      <c r="L88" s="9">
        <f>J88/$H88</f>
        <v>6.482982171799027E-4</v>
      </c>
      <c r="M88" s="9">
        <f>L88+K88</f>
        <v>8.1037277147487841E-4</v>
      </c>
      <c r="N88" s="10">
        <f>(J88/$J$1*$J$2+I88/$I$1*$I$2+G88/$G$1*$G$2)/($J$2+$I$2+$G$2)</f>
        <v>5.7832541679151535E-2</v>
      </c>
      <c r="O88" s="11">
        <f>N88*F88</f>
        <v>4.7537141404632943E-2</v>
      </c>
      <c r="P88" s="11">
        <f>(D88/$D$1*$D$2+M88/$M$1*$M$2)/($D$2+$M$2)</f>
        <v>3.9858688083943133E-2</v>
      </c>
    </row>
    <row r="89" spans="1:16" x14ac:dyDescent="0.25">
      <c r="A89" t="s">
        <v>146</v>
      </c>
      <c r="B89">
        <v>0.8</v>
      </c>
      <c r="C89" s="10">
        <f>B89/$B$1</f>
        <v>1.4205607476635507</v>
      </c>
      <c r="D89" s="1">
        <v>0.366666667</v>
      </c>
      <c r="E89" s="1">
        <f>D89/$D$1</f>
        <v>0.20785678786123171</v>
      </c>
      <c r="F89" s="1">
        <f>(C89*$C$2+E89*$E$2)/($C$2+$E$2)</f>
        <v>0.81420876776239115</v>
      </c>
      <c r="G89" s="2">
        <v>546</v>
      </c>
      <c r="H89" s="2">
        <v>546</v>
      </c>
      <c r="I89" s="2">
        <v>10</v>
      </c>
      <c r="J89" s="2">
        <v>24</v>
      </c>
      <c r="K89" s="9">
        <f>I89/$H89</f>
        <v>1.8315018315018316E-2</v>
      </c>
      <c r="L89" s="9">
        <f>J89/$H89</f>
        <v>4.3956043956043959E-2</v>
      </c>
      <c r="M89" s="9">
        <f>L89+K89</f>
        <v>6.2271062271062272E-2</v>
      </c>
      <c r="N89" s="10">
        <f>(J89/$J$1*$J$2+I89/$I$1*$I$2+G89/$G$1*$G$2)/($J$2+$I$2+$G$2)</f>
        <v>0.43732639820423752</v>
      </c>
      <c r="O89" s="11">
        <f>N89*F89</f>
        <v>0.35607498779183699</v>
      </c>
      <c r="P89" s="11">
        <f>(D89/$D$1*$D$2+M89/$M$1*$M$2)/($D$2+$M$2)</f>
        <v>3.0628408740840993</v>
      </c>
    </row>
    <row r="90" spans="1:16" x14ac:dyDescent="0.25">
      <c r="A90" t="s">
        <v>128</v>
      </c>
      <c r="C90" s="10">
        <f>B90/$B$1</f>
        <v>0</v>
      </c>
      <c r="D90" s="1">
        <v>2.8666666659999995</v>
      </c>
      <c r="E90" s="1">
        <f>D90/$D$1</f>
        <v>1.6250621577871061</v>
      </c>
      <c r="F90" s="1">
        <f>(C90*$C$2+E90*$E$2)/($C$2+$E$2)</f>
        <v>0.81253107889355303</v>
      </c>
      <c r="G90" s="2">
        <v>1576</v>
      </c>
      <c r="H90" s="2">
        <v>22309</v>
      </c>
      <c r="I90" s="2">
        <v>4</v>
      </c>
      <c r="J90" s="2">
        <v>0</v>
      </c>
      <c r="K90" s="9">
        <f>I90/$H90</f>
        <v>1.7929983414765341E-4</v>
      </c>
      <c r="L90" s="9">
        <f>J90/$H90</f>
        <v>0</v>
      </c>
      <c r="M90" s="9">
        <f>L90+K90</f>
        <v>1.7929983414765341E-4</v>
      </c>
      <c r="N90" s="10">
        <f>(J90/$J$1*$J$2+I90/$I$1*$I$2+G90/$G$1*$G$2)/($J$2+$I$2+$G$2)</f>
        <v>0.10598090485928278</v>
      </c>
      <c r="O90" s="11">
        <f>N90*F90</f>
        <v>8.6112778967428041E-2</v>
      </c>
      <c r="P90" s="11">
        <f>(D90/$D$1*$D$2+M90/$M$1*$M$2)/($D$2+$M$2)</f>
        <v>8.8189737048878624E-3</v>
      </c>
    </row>
    <row r="91" spans="1:16" x14ac:dyDescent="0.25">
      <c r="A91" t="s">
        <v>105</v>
      </c>
      <c r="C91" s="10">
        <f>B91/$B$1</f>
        <v>0</v>
      </c>
      <c r="D91" s="1">
        <v>2.8333333339999998</v>
      </c>
      <c r="E91" s="1">
        <f>D91/$D$1</f>
        <v>1.606166086936379</v>
      </c>
      <c r="F91" s="1">
        <f>(C91*$C$2+E91*$E$2)/($C$2+$E$2)</f>
        <v>0.80308304346818948</v>
      </c>
      <c r="G91" s="2">
        <v>557</v>
      </c>
      <c r="H91" s="2">
        <v>3829</v>
      </c>
      <c r="I91" s="2">
        <v>8</v>
      </c>
      <c r="J91" s="2">
        <v>27</v>
      </c>
      <c r="K91" s="9">
        <f>I91/$H91</f>
        <v>2.0893183598850876E-3</v>
      </c>
      <c r="L91" s="9">
        <f>J91/$H91</f>
        <v>7.0514494646121703E-3</v>
      </c>
      <c r="M91" s="9">
        <f>L91+K91</f>
        <v>9.140767824497258E-3</v>
      </c>
      <c r="N91" s="10">
        <f>(J91/$J$1*$J$2+I91/$I$1*$I$2+G91/$G$1*$G$2)/($J$2+$I$2+$G$2)</f>
        <v>0.41021383606664902</v>
      </c>
      <c r="O91" s="11">
        <f>N91*F91</f>
        <v>0.32943577594116547</v>
      </c>
      <c r="P91" s="11">
        <f>(D91/$D$1*$D$2+M91/$M$1*$M$2)/($D$2+$M$2)</f>
        <v>0.44959434273844451</v>
      </c>
    </row>
    <row r="92" spans="1:16" x14ac:dyDescent="0.25">
      <c r="A92" t="s">
        <v>100</v>
      </c>
      <c r="C92" s="10">
        <f>B92/$B$1</f>
        <v>0</v>
      </c>
      <c r="D92" s="1">
        <v>2.7666666659999999</v>
      </c>
      <c r="E92" s="1">
        <f>D92/$D$1</f>
        <v>1.568373942967396</v>
      </c>
      <c r="F92" s="1">
        <f>(C92*$C$2+E92*$E$2)/($C$2+$E$2)</f>
        <v>0.78418697148369798</v>
      </c>
      <c r="G92" s="2">
        <v>3059</v>
      </c>
      <c r="H92" s="2">
        <v>13457</v>
      </c>
      <c r="I92" s="2">
        <v>14</v>
      </c>
      <c r="J92" s="2">
        <v>31</v>
      </c>
      <c r="K92" s="9">
        <f>I92/$H92</f>
        <v>1.0403507468232146E-3</v>
      </c>
      <c r="L92" s="9">
        <f>J92/$H92</f>
        <v>2.3036337965371182E-3</v>
      </c>
      <c r="M92" s="9">
        <f>L92+K92</f>
        <v>3.3439845433603328E-3</v>
      </c>
      <c r="N92" s="10">
        <f>(J92/$J$1*$J$2+I92/$I$1*$I$2+G92/$G$1*$G$2)/($J$2+$I$2+$G$2)</f>
        <v>0.60040566674477092</v>
      </c>
      <c r="O92" s="11">
        <f>N92*F92</f>
        <v>0.47083030146623234</v>
      </c>
      <c r="P92" s="11">
        <f>(D92/$D$1*$D$2+M92/$M$1*$M$2)/($D$2+$M$2)</f>
        <v>0.16447595669921694</v>
      </c>
    </row>
    <row r="93" spans="1:16" x14ac:dyDescent="0.25">
      <c r="A93" t="s">
        <v>58</v>
      </c>
      <c r="C93" s="10">
        <f>B93/$B$1</f>
        <v>0</v>
      </c>
      <c r="D93" s="1">
        <v>2.7</v>
      </c>
      <c r="E93" s="1">
        <f>D93/$D$1</f>
        <v>1.5305818001321774</v>
      </c>
      <c r="F93" s="1">
        <f>(C93*$C$2+E93*$E$2)/($C$2+$E$2)</f>
        <v>0.76529090006608869</v>
      </c>
      <c r="G93" s="2">
        <v>3664</v>
      </c>
      <c r="H93" s="2">
        <v>3687</v>
      </c>
      <c r="I93" s="2">
        <v>57</v>
      </c>
      <c r="J93" s="2">
        <v>254</v>
      </c>
      <c r="K93" s="9">
        <f>I93/$H93</f>
        <v>1.5459723352318959E-2</v>
      </c>
      <c r="L93" s="9">
        <f>J93/$H93</f>
        <v>6.8890697043666932E-2</v>
      </c>
      <c r="M93" s="9">
        <f>L93+K93</f>
        <v>8.4350420395985892E-2</v>
      </c>
      <c r="N93" s="10">
        <f>(J93/$J$1*$J$2+I93/$I$1*$I$2+G93/$G$1*$G$2)/($J$2+$I$2+$G$2)</f>
        <v>3.395157740384771</v>
      </c>
      <c r="O93" s="11">
        <f>N93*F93</f>
        <v>2.5982833230054094</v>
      </c>
      <c r="P93" s="11">
        <f>(D93/$D$1*$D$2+M93/$M$1*$M$2)/($D$2+$M$2)</f>
        <v>4.1488278168503365</v>
      </c>
    </row>
    <row r="94" spans="1:16" x14ac:dyDescent="0.25">
      <c r="A94" t="s">
        <v>142</v>
      </c>
      <c r="C94" s="10">
        <f>B94/$B$1</f>
        <v>0</v>
      </c>
      <c r="D94" s="1">
        <v>2.6666666669999999</v>
      </c>
      <c r="E94" s="1">
        <f>D94/$D$1</f>
        <v>1.5116857287145677</v>
      </c>
      <c r="F94" s="1">
        <f>(C94*$C$2+E94*$E$2)/($C$2+$E$2)</f>
        <v>0.75584286435728387</v>
      </c>
      <c r="G94" s="2">
        <v>3864</v>
      </c>
      <c r="H94" s="2">
        <v>11450</v>
      </c>
      <c r="I94" s="2">
        <v>1</v>
      </c>
      <c r="J94" s="2">
        <v>4</v>
      </c>
      <c r="K94" s="9">
        <f>I94/$H94</f>
        <v>8.733624454148471E-5</v>
      </c>
      <c r="L94" s="9">
        <f>J94/$H94</f>
        <v>3.4934497816593884E-4</v>
      </c>
      <c r="M94" s="9">
        <f>L94+K94</f>
        <v>4.3668122270742354E-4</v>
      </c>
      <c r="N94" s="10">
        <f>(J94/$J$1*$J$2+I94/$I$1*$I$2+G94/$G$1*$G$2)/($J$2+$I$2+$G$2)</f>
        <v>6.9513208523522524E-2</v>
      </c>
      <c r="O94" s="11">
        <f>N94*F94</f>
        <v>5.2541062641084421E-2</v>
      </c>
      <c r="P94" s="11">
        <f>(D94/$D$1*$D$2+M94/$M$1*$M$2)/($D$2+$M$2)</f>
        <v>2.1478437159644464E-2</v>
      </c>
    </row>
    <row r="95" spans="1:16" x14ac:dyDescent="0.25">
      <c r="A95" t="s">
        <v>51</v>
      </c>
      <c r="C95" s="10">
        <f>B95/$B$1</f>
        <v>0</v>
      </c>
      <c r="D95" s="1">
        <v>2.6</v>
      </c>
      <c r="E95" s="1">
        <f>D95/$D$1</f>
        <v>1.4738935853124671</v>
      </c>
      <c r="F95" s="1">
        <f>(C95*$C$2+E95*$E$2)/($C$2+$E$2)</f>
        <v>0.73694679265623353</v>
      </c>
      <c r="G95" s="2">
        <v>7550</v>
      </c>
      <c r="H95" s="2">
        <v>7560</v>
      </c>
      <c r="I95" s="2">
        <v>65</v>
      </c>
      <c r="J95" s="2">
        <v>421</v>
      </c>
      <c r="K95" s="9">
        <f>I95/$H95</f>
        <v>8.5978835978835974E-3</v>
      </c>
      <c r="L95" s="9">
        <f>J95/$H95</f>
        <v>5.5687830687830689E-2</v>
      </c>
      <c r="M95" s="9">
        <f>L95+K95</f>
        <v>6.4285714285714279E-2</v>
      </c>
      <c r="N95" s="10">
        <f>(J95/$J$1*$J$2+I95/$I$1*$I$2+G95/$G$1*$G$2)/($J$2+$I$2+$G$2)</f>
        <v>4.892773600989254</v>
      </c>
      <c r="O95" s="11">
        <f>N95*F95</f>
        <v>3.6057138124421209</v>
      </c>
      <c r="P95" s="11">
        <f>(D95/$D$1*$D$2+M95/$M$1*$M$2)/($D$2+$M$2)</f>
        <v>3.1619327847162317</v>
      </c>
    </row>
    <row r="96" spans="1:16" x14ac:dyDescent="0.25">
      <c r="A96" t="s">
        <v>200</v>
      </c>
      <c r="C96" s="10">
        <f>B96/$B$1</f>
        <v>0</v>
      </c>
      <c r="D96" s="1">
        <v>2.5666666670000002</v>
      </c>
      <c r="E96" s="1">
        <f>D96/$D$1</f>
        <v>1.4549975138948579</v>
      </c>
      <c r="F96" s="1">
        <f>(C96*$C$2+E96*$E$2)/($C$2+$E$2)</f>
        <v>0.72749875694742894</v>
      </c>
      <c r="G96" s="2">
        <v>36</v>
      </c>
      <c r="H96" s="2">
        <v>2654</v>
      </c>
      <c r="I96" s="2">
        <v>0</v>
      </c>
      <c r="J96" s="2">
        <v>0</v>
      </c>
      <c r="K96" s="9">
        <f>I96/$H96</f>
        <v>0</v>
      </c>
      <c r="L96" s="9">
        <f>J96/$H96</f>
        <v>0</v>
      </c>
      <c r="M96" s="9">
        <f>L96+K96</f>
        <v>0</v>
      </c>
      <c r="N96" s="10">
        <f>(J96/$J$1*$J$2+I96/$I$1*$I$2+G96/$G$1*$G$2)/($J$2+$I$2+$G$2)</f>
        <v>1.2746408196342987E-4</v>
      </c>
      <c r="O96" s="11">
        <f>N96*F96</f>
        <v>9.2729961183840432E-5</v>
      </c>
      <c r="P96" s="11">
        <f>(D96/$D$1*$D$2+M96/$M$1*$M$2)/($D$2+$M$2)</f>
        <v>0</v>
      </c>
    </row>
    <row r="97" spans="1:16" x14ac:dyDescent="0.25">
      <c r="A97" t="s">
        <v>169</v>
      </c>
      <c r="C97" s="10">
        <f>B97/$B$1</f>
        <v>0</v>
      </c>
      <c r="D97" s="1">
        <v>2.4666666669999997</v>
      </c>
      <c r="E97" s="1">
        <f>D97/$D$1</f>
        <v>1.3983092990751471</v>
      </c>
      <c r="F97" s="1">
        <f>(C97*$C$2+E97*$E$2)/($C$2+$E$2)</f>
        <v>0.69915464953757356</v>
      </c>
      <c r="G97" s="2">
        <v>3415</v>
      </c>
      <c r="H97" s="2">
        <v>12825</v>
      </c>
      <c r="I97" s="2">
        <v>0</v>
      </c>
      <c r="J97" s="2">
        <v>0</v>
      </c>
      <c r="K97" s="9">
        <f>I97/$H97</f>
        <v>0</v>
      </c>
      <c r="L97" s="9">
        <f>J97/$H97</f>
        <v>0</v>
      </c>
      <c r="M97" s="9">
        <f>L97+K97</f>
        <v>0</v>
      </c>
      <c r="N97" s="10">
        <f>(J97/$J$1*$J$2+I97/$I$1*$I$2+G97/$G$1*$G$2)/($J$2+$I$2+$G$2)</f>
        <v>1.2091384441808696E-2</v>
      </c>
      <c r="O97" s="11">
        <f>N97*F97</f>
        <v>8.4537476518368286E-3</v>
      </c>
      <c r="P97" s="11">
        <f>(D97/$D$1*$D$2+M97/$M$1*$M$2)/($D$2+$M$2)</f>
        <v>0</v>
      </c>
    </row>
    <row r="98" spans="1:16" x14ac:dyDescent="0.25">
      <c r="A98" t="s">
        <v>36</v>
      </c>
      <c r="C98" s="10">
        <f>B98/$B$1</f>
        <v>0</v>
      </c>
      <c r="D98" s="1">
        <v>2.4000000000000004</v>
      </c>
      <c r="E98" s="1">
        <f>D98/$D$1</f>
        <v>1.3605171556730467</v>
      </c>
      <c r="F98" s="1">
        <f>(C98*$C$2+E98*$E$2)/($C$2+$E$2)</f>
        <v>0.68025857783652333</v>
      </c>
      <c r="G98" s="2">
        <v>6178</v>
      </c>
      <c r="H98" s="2">
        <v>7135</v>
      </c>
      <c r="I98" s="2">
        <v>189</v>
      </c>
      <c r="J98" s="2">
        <v>488</v>
      </c>
      <c r="K98" s="9">
        <f>I98/$H98</f>
        <v>2.6489138051857042E-2</v>
      </c>
      <c r="L98" s="9">
        <f>J98/$H98</f>
        <v>6.8395234758234058E-2</v>
      </c>
      <c r="M98" s="9">
        <f>L98+K98</f>
        <v>9.48843728100911E-2</v>
      </c>
      <c r="N98" s="10">
        <f>(J98/$J$1*$J$2+I98/$I$1*$I$2+G98/$G$1*$G$2)/($J$2+$I$2+$G$2)</f>
        <v>8.5150996049428151</v>
      </c>
      <c r="O98" s="11">
        <f>N98*F98</f>
        <v>5.7924695473947407</v>
      </c>
      <c r="P98" s="11">
        <f>(D98/$D$1*$D$2+M98/$M$1*$M$2)/($D$2+$M$2)</f>
        <v>4.6669468089294472</v>
      </c>
    </row>
    <row r="99" spans="1:16" x14ac:dyDescent="0.25">
      <c r="A99" t="s">
        <v>184</v>
      </c>
      <c r="C99" s="10">
        <f>B99/$B$1</f>
        <v>0</v>
      </c>
      <c r="D99" s="1">
        <v>2.4000000000000004</v>
      </c>
      <c r="E99" s="1">
        <f>D99/$D$1</f>
        <v>1.3605171556730467</v>
      </c>
      <c r="F99" s="1">
        <f>(C99*$C$2+E99*$E$2)/($C$2+$E$2)</f>
        <v>0.68025857783652333</v>
      </c>
      <c r="G99" s="2">
        <v>2532</v>
      </c>
      <c r="H99" s="2">
        <v>5998</v>
      </c>
      <c r="I99" s="2">
        <v>0</v>
      </c>
      <c r="J99" s="2">
        <v>0</v>
      </c>
      <c r="K99" s="9">
        <f>I99/$H99</f>
        <v>0</v>
      </c>
      <c r="L99" s="9">
        <f>J99/$H99</f>
        <v>0</v>
      </c>
      <c r="M99" s="9">
        <f>L99+K99</f>
        <v>0</v>
      </c>
      <c r="N99" s="10">
        <f>(J99/$J$1*$J$2+I99/$I$1*$I$2+G99/$G$1*$G$2)/($J$2+$I$2+$G$2)</f>
        <v>8.9649737647612346E-3</v>
      </c>
      <c r="O99" s="11">
        <f>N99*F99</f>
        <v>6.09850030355822E-3</v>
      </c>
      <c r="P99" s="11">
        <f>(D99/$D$1*$D$2+M99/$M$1*$M$2)/($D$2+$M$2)</f>
        <v>0</v>
      </c>
    </row>
    <row r="100" spans="1:16" x14ac:dyDescent="0.25">
      <c r="A100" t="s">
        <v>85</v>
      </c>
      <c r="C100" s="10">
        <f>B100/$B$1</f>
        <v>0</v>
      </c>
      <c r="D100" s="1">
        <v>2.4</v>
      </c>
      <c r="E100" s="1">
        <f>D100/$D$1</f>
        <v>1.3605171556730464</v>
      </c>
      <c r="F100" s="1">
        <f>(C100*$C$2+E100*$E$2)/($C$2+$E$2)</f>
        <v>0.68025857783652321</v>
      </c>
      <c r="G100" s="2">
        <v>2393</v>
      </c>
      <c r="H100" s="2">
        <v>4822</v>
      </c>
      <c r="I100" s="2">
        <v>50</v>
      </c>
      <c r="J100" s="2">
        <v>19</v>
      </c>
      <c r="K100" s="9">
        <f>I100/$H100</f>
        <v>1.0369141435089175E-2</v>
      </c>
      <c r="L100" s="9">
        <f>J100/$H100</f>
        <v>3.940273745333886E-3</v>
      </c>
      <c r="M100" s="9">
        <f>L100+K100</f>
        <v>1.4309415180423061E-2</v>
      </c>
      <c r="N100" s="10">
        <f>(J100/$J$1*$J$2+I100/$I$1*$I$2+G100/$G$1*$G$2)/($J$2+$I$2+$G$2)</f>
        <v>1.4094592934433874</v>
      </c>
      <c r="O100" s="11">
        <f>N100*F100</f>
        <v>0.95879677447626954</v>
      </c>
      <c r="P100" s="11">
        <f>(D100/$D$1*$D$2+M100/$M$1*$M$2)/($D$2+$M$2)</f>
        <v>0.70381747316371257</v>
      </c>
    </row>
    <row r="101" spans="1:16" x14ac:dyDescent="0.25">
      <c r="A101" t="s">
        <v>195</v>
      </c>
      <c r="C101" s="10">
        <f>B101/$B$1</f>
        <v>0</v>
      </c>
      <c r="D101" s="1">
        <v>2.4</v>
      </c>
      <c r="E101" s="1">
        <f>D101/$D$1</f>
        <v>1.3605171556730464</v>
      </c>
      <c r="F101" s="1">
        <f>(C101*$C$2+E101*$E$2)/($C$2+$E$2)</f>
        <v>0.68025857783652321</v>
      </c>
      <c r="G101" s="2">
        <v>2686</v>
      </c>
      <c r="H101" s="2">
        <v>3156</v>
      </c>
      <c r="I101" s="2">
        <v>0</v>
      </c>
      <c r="J101" s="2">
        <v>0</v>
      </c>
      <c r="K101" s="9">
        <f>I101/$H101</f>
        <v>0</v>
      </c>
      <c r="L101" s="9">
        <f>J101/$H101</f>
        <v>0</v>
      </c>
      <c r="M101" s="9">
        <f>L101+K101</f>
        <v>0</v>
      </c>
      <c r="N101" s="10">
        <f>(J101/$J$1*$J$2+I101/$I$1*$I$2+G101/$G$1*$G$2)/($J$2+$I$2+$G$2)</f>
        <v>9.5102367820492396E-3</v>
      </c>
      <c r="O101" s="11">
        <f>N101*F101</f>
        <v>6.469420148245409E-3</v>
      </c>
      <c r="P101" s="11">
        <f>(D101/$D$1*$D$2+M101/$M$1*$M$2)/($D$2+$M$2)</f>
        <v>0</v>
      </c>
    </row>
    <row r="102" spans="1:16" x14ac:dyDescent="0.25">
      <c r="A102" t="s">
        <v>94</v>
      </c>
      <c r="B102">
        <v>0.3</v>
      </c>
      <c r="C102" s="10">
        <f>B102/$B$1</f>
        <v>0.5327102803738315</v>
      </c>
      <c r="D102" s="1">
        <v>1.4</v>
      </c>
      <c r="E102" s="1">
        <f>D102/$D$1</f>
        <v>0.79363500747594373</v>
      </c>
      <c r="F102" s="1">
        <f>(C102*$C$2+E102*$E$2)/($C$2+$E$2)</f>
        <v>0.66317264392488762</v>
      </c>
      <c r="G102" s="2">
        <v>950</v>
      </c>
      <c r="H102" s="2">
        <v>1066</v>
      </c>
      <c r="I102" s="2">
        <v>48</v>
      </c>
      <c r="J102" s="2">
        <v>63</v>
      </c>
      <c r="K102" s="9">
        <f>I102/$H102</f>
        <v>4.5028142589118199E-2</v>
      </c>
      <c r="L102" s="9">
        <f>J102/$H102</f>
        <v>5.9099437148217637E-2</v>
      </c>
      <c r="M102" s="9">
        <f>L102+K102</f>
        <v>0.10412757973733583</v>
      </c>
      <c r="N102" s="10">
        <f>(J102/$J$1*$J$2+I102/$I$1*$I$2+G102/$G$1*$G$2)/($J$2+$I$2+$G$2)</f>
        <v>1.6922001746808502</v>
      </c>
      <c r="O102" s="11">
        <f>N102*F102</f>
        <v>1.122220863893256</v>
      </c>
      <c r="P102" s="11">
        <f>(D102/$D$1*$D$2+M102/$M$1*$M$2)/($D$2+$M$2)</f>
        <v>5.1215796825610012</v>
      </c>
    </row>
    <row r="103" spans="1:16" x14ac:dyDescent="0.25">
      <c r="A103" t="s">
        <v>166</v>
      </c>
      <c r="C103" s="10">
        <f>B103/$B$1</f>
        <v>0</v>
      </c>
      <c r="D103" s="1">
        <v>2.3333333330000001</v>
      </c>
      <c r="E103" s="1">
        <f>D103/$D$1</f>
        <v>1.3227250122709457</v>
      </c>
      <c r="F103" s="1">
        <f>(C103*$C$2+E103*$E$2)/($C$2+$E$2)</f>
        <v>0.66136250613547287</v>
      </c>
      <c r="G103" s="2">
        <v>266</v>
      </c>
      <c r="H103" s="2">
        <v>3929</v>
      </c>
      <c r="I103" s="2">
        <v>0</v>
      </c>
      <c r="J103" s="2">
        <v>2</v>
      </c>
      <c r="K103" s="9">
        <f>I103/$H103</f>
        <v>0</v>
      </c>
      <c r="L103" s="9">
        <f>J103/$H103</f>
        <v>5.0903537795876815E-4</v>
      </c>
      <c r="M103" s="9">
        <f>L103+K103</f>
        <v>5.0903537795876815E-4</v>
      </c>
      <c r="N103" s="10">
        <f>(J103/$J$1*$J$2+I103/$I$1*$I$2+G103/$G$1*$G$2)/($J$2+$I$2+$G$2)</f>
        <v>1.6307748476454283E-2</v>
      </c>
      <c r="O103" s="11">
        <f>N103*F103</f>
        <v>1.0785333401814744E-2</v>
      </c>
      <c r="P103" s="11">
        <f>(D103/$D$1*$D$2+M103/$M$1*$M$2)/($D$2+$M$2)</f>
        <v>2.5037221224528294E-2</v>
      </c>
    </row>
    <row r="104" spans="1:16" x14ac:dyDescent="0.25">
      <c r="A104" t="s">
        <v>54</v>
      </c>
      <c r="C104" s="10">
        <f>B104/$B$1</f>
        <v>0</v>
      </c>
      <c r="D104" s="1">
        <v>2.2999999999999998</v>
      </c>
      <c r="E104" s="1">
        <f>D104/$D$1</f>
        <v>1.3038289408533361</v>
      </c>
      <c r="F104" s="1">
        <f>(C104*$C$2+E104*$E$2)/($C$2+$E$2)</f>
        <v>0.65191447042666806</v>
      </c>
      <c r="G104" s="2">
        <v>2110</v>
      </c>
      <c r="H104" s="2">
        <v>3497</v>
      </c>
      <c r="I104" s="2">
        <v>110</v>
      </c>
      <c r="J104" s="2">
        <v>224</v>
      </c>
      <c r="K104" s="9">
        <f>I104/$H104</f>
        <v>3.1455533314269375E-2</v>
      </c>
      <c r="L104" s="9">
        <f>J104/$H104</f>
        <v>6.4054904203603089E-2</v>
      </c>
      <c r="M104" s="9">
        <f>L104+K104</f>
        <v>9.5510437517872471E-2</v>
      </c>
      <c r="N104" s="10">
        <f>(J104/$J$1*$J$2+I104/$I$1*$I$2+G104/$G$1*$G$2)/($J$2+$I$2+$G$2)</f>
        <v>4.4894773232929701</v>
      </c>
      <c r="O104" s="11">
        <f>N104*F104</f>
        <v>2.9267552317070717</v>
      </c>
      <c r="P104" s="11">
        <f>(D104/$D$1*$D$2+M104/$M$1*$M$2)/($D$2+$M$2)</f>
        <v>4.6977401904277007</v>
      </c>
    </row>
    <row r="105" spans="1:16" x14ac:dyDescent="0.25">
      <c r="A105" t="s">
        <v>79</v>
      </c>
      <c r="C105" s="10">
        <f>B105/$B$1</f>
        <v>0</v>
      </c>
      <c r="D105" s="1">
        <v>2.2999999999999998</v>
      </c>
      <c r="E105" s="1">
        <f>D105/$D$1</f>
        <v>1.3038289408533361</v>
      </c>
      <c r="F105" s="1">
        <f>(C105*$C$2+E105*$E$2)/($C$2+$E$2)</f>
        <v>0.65191447042666806</v>
      </c>
      <c r="G105" s="2">
        <v>811</v>
      </c>
      <c r="H105" s="2">
        <v>3013</v>
      </c>
      <c r="I105" s="2">
        <v>44</v>
      </c>
      <c r="J105" s="2">
        <v>72</v>
      </c>
      <c r="K105" s="9">
        <f>I105/$H105</f>
        <v>1.4603385330235646E-2</v>
      </c>
      <c r="L105" s="9">
        <f>J105/$H105</f>
        <v>2.3896448722203784E-2</v>
      </c>
      <c r="M105" s="9">
        <f>L105+K105</f>
        <v>3.8499834052439431E-2</v>
      </c>
      <c r="N105" s="10">
        <f>(J105/$J$1*$J$2+I105/$I$1*$I$2+G105/$G$1*$G$2)/($J$2+$I$2+$G$2)</f>
        <v>1.6604538985120347</v>
      </c>
      <c r="O105" s="11">
        <f>N105*F105</f>
        <v>1.0824739239163697</v>
      </c>
      <c r="P105" s="11">
        <f>(D105/$D$1*$D$2+M105/$M$1*$M$2)/($D$2+$M$2)</f>
        <v>1.8936382499462185</v>
      </c>
    </row>
    <row r="106" spans="1:16" x14ac:dyDescent="0.25">
      <c r="A106" t="s">
        <v>101</v>
      </c>
      <c r="C106" s="10">
        <f>B106/$B$1</f>
        <v>0</v>
      </c>
      <c r="D106" s="1">
        <v>2.2999999999999998</v>
      </c>
      <c r="E106" s="1">
        <f>D106/$D$1</f>
        <v>1.3038289408533361</v>
      </c>
      <c r="F106" s="1">
        <f>(C106*$C$2+E106*$E$2)/($C$2+$E$2)</f>
        <v>0.65191447042666806</v>
      </c>
      <c r="G106" s="2">
        <v>396</v>
      </c>
      <c r="H106" s="2">
        <v>15549</v>
      </c>
      <c r="I106" s="2">
        <v>19</v>
      </c>
      <c r="J106" s="2">
        <v>28</v>
      </c>
      <c r="K106" s="9">
        <f>I106/$H106</f>
        <v>1.2219435333461958E-3</v>
      </c>
      <c r="L106" s="9">
        <f>J106/$H106</f>
        <v>1.8007588912470256E-3</v>
      </c>
      <c r="M106" s="9">
        <f>L106+K106</f>
        <v>3.0227024245932212E-3</v>
      </c>
      <c r="N106" s="10">
        <f>(J106/$J$1*$J$2+I106/$I$1*$I$2+G106/$G$1*$G$2)/($J$2+$I$2+$G$2)</f>
        <v>0.69342898279771614</v>
      </c>
      <c r="O106" s="11">
        <f>N106*F106</f>
        <v>0.45205638809907622</v>
      </c>
      <c r="P106" s="11">
        <f>(D106/$D$1*$D$2+M106/$M$1*$M$2)/($D$2+$M$2)</f>
        <v>0.14867349614075079</v>
      </c>
    </row>
    <row r="107" spans="1:16" x14ac:dyDescent="0.25">
      <c r="A107" t="s">
        <v>174</v>
      </c>
      <c r="C107" s="10">
        <f>B107/$B$1</f>
        <v>0</v>
      </c>
      <c r="D107" s="1">
        <v>2.2666666659999999</v>
      </c>
      <c r="E107" s="1">
        <f>D107/$D$1</f>
        <v>1.2849328688688446</v>
      </c>
      <c r="F107" s="1">
        <f>(C107*$C$2+E107*$E$2)/($C$2+$E$2)</f>
        <v>0.64246643443442231</v>
      </c>
      <c r="G107" s="2">
        <v>2271</v>
      </c>
      <c r="H107" s="2">
        <v>11457</v>
      </c>
      <c r="I107" s="2">
        <v>0</v>
      </c>
      <c r="J107" s="2">
        <v>0</v>
      </c>
      <c r="K107" s="9">
        <f>I107/$H107</f>
        <v>0</v>
      </c>
      <c r="L107" s="9">
        <f>J107/$H107</f>
        <v>0</v>
      </c>
      <c r="M107" s="9">
        <f>L107+K107</f>
        <v>0</v>
      </c>
      <c r="N107" s="10">
        <f>(J107/$J$1*$J$2+I107/$I$1*$I$2+G107/$G$1*$G$2)/($J$2+$I$2+$G$2)</f>
        <v>8.0408591705263682E-3</v>
      </c>
      <c r="O107" s="11">
        <f>N107*F107</f>
        <v>5.165982121077402E-3</v>
      </c>
      <c r="P107" s="11">
        <f>(D107/$D$1*$D$2+M107/$M$1*$M$2)/($D$2+$M$2)</f>
        <v>0</v>
      </c>
    </row>
    <row r="108" spans="1:16" x14ac:dyDescent="0.25">
      <c r="A108" t="s">
        <v>179</v>
      </c>
      <c r="C108" s="10">
        <f>B108/$B$1</f>
        <v>0</v>
      </c>
      <c r="D108" s="1">
        <v>2.2333333320000004</v>
      </c>
      <c r="E108" s="1">
        <f>D108/$D$1</f>
        <v>1.2660367968843533</v>
      </c>
      <c r="F108" s="1">
        <f>(C108*$C$2+E108*$E$2)/($C$2+$E$2)</f>
        <v>0.63301839844217667</v>
      </c>
      <c r="G108" s="2">
        <v>1656</v>
      </c>
      <c r="H108" s="2">
        <v>7772</v>
      </c>
      <c r="I108" s="2">
        <v>0</v>
      </c>
      <c r="J108" s="2">
        <v>0</v>
      </c>
      <c r="K108" s="9">
        <f>I108/$H108</f>
        <v>0</v>
      </c>
      <c r="L108" s="9">
        <f>J108/$H108</f>
        <v>0</v>
      </c>
      <c r="M108" s="9">
        <f>L108+K108</f>
        <v>0</v>
      </c>
      <c r="N108" s="10">
        <f>(J108/$J$1*$J$2+I108/$I$1*$I$2+G108/$G$1*$G$2)/($J$2+$I$2+$G$2)</f>
        <v>5.8633477703177745E-3</v>
      </c>
      <c r="O108" s="11">
        <f>N108*F108</f>
        <v>3.711607015076065E-3</v>
      </c>
      <c r="P108" s="11">
        <f>(D108/$D$1*$D$2+M108/$M$1*$M$2)/($D$2+$M$2)</f>
        <v>0</v>
      </c>
    </row>
    <row r="109" spans="1:16" x14ac:dyDescent="0.25">
      <c r="A109" t="s">
        <v>62</v>
      </c>
      <c r="C109" s="10">
        <f>B109/$B$1</f>
        <v>0</v>
      </c>
      <c r="D109" s="1">
        <v>2.2000000000000002</v>
      </c>
      <c r="E109" s="1">
        <f>D109/$D$1</f>
        <v>1.247140726033626</v>
      </c>
      <c r="F109" s="1">
        <f>(C109*$C$2+E109*$E$2)/($C$2+$E$2)</f>
        <v>0.62357036301681301</v>
      </c>
      <c r="G109" s="2">
        <v>494</v>
      </c>
      <c r="H109" s="2">
        <v>3244</v>
      </c>
      <c r="I109" s="2">
        <v>73</v>
      </c>
      <c r="J109" s="2">
        <v>212</v>
      </c>
      <c r="K109" s="9">
        <f>I109/$H109</f>
        <v>2.2503082614056719E-2</v>
      </c>
      <c r="L109" s="9">
        <f>J109/$H109</f>
        <v>6.5351418002466091E-2</v>
      </c>
      <c r="M109" s="9">
        <f>L109+K109</f>
        <v>8.7854500616522807E-2</v>
      </c>
      <c r="N109" s="10">
        <f>(J109/$J$1*$J$2+I109/$I$1*$I$2+G109/$G$1*$G$2)/($J$2+$I$2+$G$2)</f>
        <v>3.462852520964312</v>
      </c>
      <c r="O109" s="11">
        <f>N109*F109</f>
        <v>2.159332203571402</v>
      </c>
      <c r="P109" s="11">
        <f>(D109/$D$1*$D$2+M109/$M$1*$M$2)/($D$2+$M$2)</f>
        <v>4.3211781788662025</v>
      </c>
    </row>
    <row r="110" spans="1:16" x14ac:dyDescent="0.25">
      <c r="A110" t="s">
        <v>87</v>
      </c>
      <c r="C110" s="10">
        <f>B110/$B$1</f>
        <v>0</v>
      </c>
      <c r="D110" s="1">
        <v>2.2000000000000002</v>
      </c>
      <c r="E110" s="1">
        <f>D110/$D$1</f>
        <v>1.247140726033626</v>
      </c>
      <c r="F110" s="1">
        <f>(C110*$C$2+E110*$E$2)/($C$2+$E$2)</f>
        <v>0.62357036301681301</v>
      </c>
      <c r="G110" s="2">
        <v>230</v>
      </c>
      <c r="H110" s="2">
        <v>2054</v>
      </c>
      <c r="I110" s="2">
        <v>26</v>
      </c>
      <c r="J110" s="2">
        <v>103</v>
      </c>
      <c r="K110" s="9">
        <f>I110/$H110</f>
        <v>1.2658227848101266E-2</v>
      </c>
      <c r="L110" s="9">
        <f>J110/$H110</f>
        <v>5.0146056475170397E-2</v>
      </c>
      <c r="M110" s="9">
        <f>L110+K110</f>
        <v>6.2804284323271661E-2</v>
      </c>
      <c r="N110" s="10">
        <f>(J110/$J$1*$J$2+I110/$I$1*$I$2+G110/$G$1*$G$2)/($J$2+$I$2+$G$2)</f>
        <v>1.4447650454672112</v>
      </c>
      <c r="O110" s="11">
        <f>N110*F110</f>
        <v>0.90091266387599123</v>
      </c>
      <c r="P110" s="11">
        <f>(D110/$D$1*$D$2+M110/$M$1*$M$2)/($D$2+$M$2)</f>
        <v>3.0890677319038811</v>
      </c>
    </row>
    <row r="111" spans="1:16" x14ac:dyDescent="0.25">
      <c r="A111" t="s">
        <v>63</v>
      </c>
      <c r="B111">
        <v>0.3</v>
      </c>
      <c r="C111" s="10">
        <f>B111/$B$1</f>
        <v>0.5327102803738315</v>
      </c>
      <c r="D111" s="1">
        <v>1.233333333</v>
      </c>
      <c r="E111" s="1">
        <f>D111/$D$1</f>
        <v>0.69915464925413262</v>
      </c>
      <c r="F111" s="1">
        <f>(C111*$C$2+E111*$E$2)/($C$2+$E$2)</f>
        <v>0.61593246481398212</v>
      </c>
      <c r="G111" s="2">
        <v>4963</v>
      </c>
      <c r="H111" s="2">
        <v>4992</v>
      </c>
      <c r="I111" s="2">
        <v>103</v>
      </c>
      <c r="J111" s="2">
        <v>385</v>
      </c>
      <c r="K111" s="9">
        <f>I111/$H111</f>
        <v>2.063301282051282E-2</v>
      </c>
      <c r="L111" s="9">
        <f>J111/$H111</f>
        <v>7.7123397435897439E-2</v>
      </c>
      <c r="M111" s="9">
        <f>L111+K111</f>
        <v>9.7756410256410256E-2</v>
      </c>
      <c r="N111" s="10">
        <f>(J111/$J$1*$J$2+I111/$I$1*$I$2+G111/$G$1*$G$2)/($J$2+$I$2+$G$2)</f>
        <v>5.5608348414997355</v>
      </c>
      <c r="O111" s="11">
        <f>N111*F111</f>
        <v>3.4250987103484016</v>
      </c>
      <c r="P111" s="11">
        <f>(D111/$D$1*$D$2+M111/$M$1*$M$2)/($D$2+$M$2)</f>
        <v>4.8082097545364348</v>
      </c>
    </row>
    <row r="112" spans="1:16" x14ac:dyDescent="0.25">
      <c r="A112" t="s">
        <v>35</v>
      </c>
      <c r="C112" s="10">
        <f>B112/$B$1</f>
        <v>0</v>
      </c>
      <c r="D112" s="1">
        <v>2.1666666659999998</v>
      </c>
      <c r="E112" s="1">
        <f>D112/$D$1</f>
        <v>1.2282446540491343</v>
      </c>
      <c r="F112" s="1">
        <f>(C112*$C$2+E112*$E$2)/($C$2+$E$2)</f>
        <v>0.61412232702456715</v>
      </c>
      <c r="G112" s="2">
        <v>7540</v>
      </c>
      <c r="H112" s="2">
        <v>7731</v>
      </c>
      <c r="I112" s="2">
        <v>186</v>
      </c>
      <c r="J112" s="2">
        <v>771</v>
      </c>
      <c r="K112" s="9">
        <f>I112/$H112</f>
        <v>2.4058983313930929E-2</v>
      </c>
      <c r="L112" s="9">
        <f>J112/$H112</f>
        <v>9.9728366317423364E-2</v>
      </c>
      <c r="M112" s="9">
        <f>L112+K112</f>
        <v>0.12378734963135429</v>
      </c>
      <c r="N112" s="10">
        <f>(J112/$J$1*$J$2+I112/$I$1*$I$2+G112/$G$1*$G$2)/($J$2+$I$2+$G$2)</f>
        <v>10.618900559147006</v>
      </c>
      <c r="O112" s="11">
        <f>N112*F112</f>
        <v>6.5213039218258366</v>
      </c>
      <c r="P112" s="11">
        <f>(D112/$D$1*$D$2+M112/$M$1*$M$2)/($D$2+$M$2)</f>
        <v>6.0885576753945987</v>
      </c>
    </row>
    <row r="113" spans="1:16" x14ac:dyDescent="0.25">
      <c r="A113" t="s">
        <v>257</v>
      </c>
      <c r="C113" s="10">
        <f>B113/$B$1</f>
        <v>0</v>
      </c>
      <c r="D113" s="1">
        <v>2.1333333329999999</v>
      </c>
      <c r="E113" s="1">
        <f>D113/$D$1</f>
        <v>1.2093485826315249</v>
      </c>
      <c r="F113" s="1">
        <f>(C113*$C$2+E113*$E$2)/($C$2+$E$2)</f>
        <v>0.60467429131576245</v>
      </c>
      <c r="G113" s="2">
        <v>380</v>
      </c>
      <c r="H113" s="2">
        <v>428</v>
      </c>
      <c r="I113" s="2">
        <v>0</v>
      </c>
      <c r="J113" s="2">
        <v>0</v>
      </c>
      <c r="K113" s="9">
        <f>I113/$H113</f>
        <v>0</v>
      </c>
      <c r="L113" s="9">
        <f>J113/$H113</f>
        <v>0</v>
      </c>
      <c r="M113" s="9">
        <f>L113+K113</f>
        <v>0</v>
      </c>
      <c r="N113" s="10">
        <f>(J113/$J$1*$J$2+I113/$I$1*$I$2+G113/$G$1*$G$2)/($J$2+$I$2+$G$2)</f>
        <v>1.3454541985028711E-3</v>
      </c>
      <c r="O113" s="11">
        <f>N113*F113</f>
        <v>8.1356156397754075E-4</v>
      </c>
      <c r="P113" s="11">
        <f>(D113/$D$1*$D$2+M113/$M$1*$M$2)/($D$2+$M$2)</f>
        <v>0</v>
      </c>
    </row>
    <row r="114" spans="1:16" x14ac:dyDescent="0.25">
      <c r="A114" t="s">
        <v>119</v>
      </c>
      <c r="B114">
        <v>0.4</v>
      </c>
      <c r="C114" s="10">
        <f>B114/$B$1</f>
        <v>0.71028037383177534</v>
      </c>
      <c r="D114" s="1">
        <v>0.86666666699999995</v>
      </c>
      <c r="E114" s="1">
        <f>D114/$D$1</f>
        <v>0.49129786195978303</v>
      </c>
      <c r="F114" s="1">
        <f>(C114*$C$2+E114*$E$2)/($C$2+$E$2)</f>
        <v>0.60078911789577916</v>
      </c>
      <c r="G114" s="2">
        <v>1483</v>
      </c>
      <c r="H114" s="2">
        <v>1495</v>
      </c>
      <c r="I114" s="2">
        <v>18</v>
      </c>
      <c r="J114" s="2">
        <v>31</v>
      </c>
      <c r="K114" s="9">
        <f>I114/$H114</f>
        <v>1.2040133779264214E-2</v>
      </c>
      <c r="L114" s="9">
        <f>J114/$H114</f>
        <v>2.0735785953177259E-2</v>
      </c>
      <c r="M114" s="9">
        <f>L114+K114</f>
        <v>3.2775919732441469E-2</v>
      </c>
      <c r="N114" s="10">
        <f>(J114/$J$1*$J$2+I114/$I$1*$I$2+G114/$G$1*$G$2)/($J$2+$I$2+$G$2)</f>
        <v>0.69522638309436668</v>
      </c>
      <c r="O114" s="11">
        <f>N114*F114</f>
        <v>0.41768444543713756</v>
      </c>
      <c r="P114" s="11">
        <f>(D114/$D$1*$D$2+M114/$M$1*$M$2)/($D$2+$M$2)</f>
        <v>1.6121039690192009</v>
      </c>
    </row>
    <row r="115" spans="1:16" x14ac:dyDescent="0.25">
      <c r="A115" t="s">
        <v>212</v>
      </c>
      <c r="B115">
        <v>0.1</v>
      </c>
      <c r="C115" s="10">
        <f>B115/$B$1</f>
        <v>0.17757009345794383</v>
      </c>
      <c r="D115" s="1">
        <v>1.7666666659999999</v>
      </c>
      <c r="E115" s="1">
        <f>D115/$D$1</f>
        <v>1.0014917947702933</v>
      </c>
      <c r="F115" s="1">
        <f>(C115*$C$2+E115*$E$2)/($C$2+$E$2)</f>
        <v>0.58953094411411855</v>
      </c>
      <c r="G115" s="2">
        <v>2161</v>
      </c>
      <c r="H115" s="2">
        <v>2525</v>
      </c>
      <c r="I115" s="2">
        <v>0</v>
      </c>
      <c r="J115" s="2">
        <v>0</v>
      </c>
      <c r="K115" s="9">
        <f>I115/$H115</f>
        <v>0</v>
      </c>
      <c r="L115" s="9">
        <f>J115/$H115</f>
        <v>0</v>
      </c>
      <c r="M115" s="9">
        <f>L115+K115</f>
        <v>0</v>
      </c>
      <c r="N115" s="10">
        <f>(J115/$J$1*$J$2+I115/$I$1*$I$2+G115/$G$1*$G$2)/($J$2+$I$2+$G$2)</f>
        <v>7.6513855867492214E-3</v>
      </c>
      <c r="O115" s="11">
        <f>N115*F115</f>
        <v>4.5107285687374273E-3</v>
      </c>
      <c r="P115" s="11">
        <f>(D115/$D$1*$D$2+M115/$M$1*$M$2)/($D$2+$M$2)</f>
        <v>0</v>
      </c>
    </row>
    <row r="116" spans="1:16" x14ac:dyDescent="0.25">
      <c r="A116" t="s">
        <v>111</v>
      </c>
      <c r="C116" s="10">
        <f>B116/$B$1</f>
        <v>0</v>
      </c>
      <c r="D116" s="1">
        <v>2.0333333329999999</v>
      </c>
      <c r="E116" s="1">
        <f>D116/$D$1</f>
        <v>1.1526603678118146</v>
      </c>
      <c r="F116" s="1">
        <f>(C116*$C$2+E116*$E$2)/($C$2+$E$2)</f>
        <v>0.57633018390590729</v>
      </c>
      <c r="G116" s="2">
        <v>623</v>
      </c>
      <c r="H116" s="2">
        <v>846</v>
      </c>
      <c r="I116" s="2">
        <v>3</v>
      </c>
      <c r="J116" s="2">
        <v>47</v>
      </c>
      <c r="K116" s="9">
        <f>I116/$H116</f>
        <v>3.5460992907801418E-3</v>
      </c>
      <c r="L116" s="9">
        <f>J116/$H116</f>
        <v>5.5555555555555552E-2</v>
      </c>
      <c r="M116" s="9">
        <f>L116+K116</f>
        <v>5.9101654846335692E-2</v>
      </c>
      <c r="N116" s="10">
        <f>(J116/$J$1*$J$2+I116/$I$1*$I$2+G116/$G$1*$G$2)/($J$2+$I$2+$G$2)</f>
        <v>0.43860581233638896</v>
      </c>
      <c r="O116" s="11">
        <f>N116*F116</f>
        <v>0.2527817684860309</v>
      </c>
      <c r="P116" s="11">
        <f>(D116/$D$1*$D$2+M116/$M$1*$M$2)/($D$2+$M$2)</f>
        <v>2.9069516013939611</v>
      </c>
    </row>
    <row r="117" spans="1:16" x14ac:dyDescent="0.25">
      <c r="A117" t="s">
        <v>107</v>
      </c>
      <c r="C117" s="10">
        <f>B117/$B$1</f>
        <v>0</v>
      </c>
      <c r="D117" s="1">
        <v>2</v>
      </c>
      <c r="E117" s="1">
        <f>D117/$D$1</f>
        <v>1.1337642963942054</v>
      </c>
      <c r="F117" s="1">
        <f>(C117*$C$2+E117*$E$2)/($C$2+$E$2)</f>
        <v>0.5668821481971027</v>
      </c>
      <c r="G117" s="2">
        <v>436</v>
      </c>
      <c r="H117" s="2">
        <v>7015</v>
      </c>
      <c r="I117" s="2">
        <v>15</v>
      </c>
      <c r="J117" s="2">
        <v>12</v>
      </c>
      <c r="K117" s="9">
        <f>I117/$H117</f>
        <v>2.1382751247327157E-3</v>
      </c>
      <c r="L117" s="9">
        <f>J117/$H117</f>
        <v>1.7106200997861725E-3</v>
      </c>
      <c r="M117" s="9">
        <f>L117+K117</f>
        <v>3.8488952245188885E-3</v>
      </c>
      <c r="N117" s="10">
        <f>(J117/$J$1*$J$2+I117/$I$1*$I$2+G117/$G$1*$G$2)/($J$2+$I$2+$G$2)</f>
        <v>0.4702423546509959</v>
      </c>
      <c r="O117" s="11">
        <f>N117*F117</f>
        <v>0.2665719961778204</v>
      </c>
      <c r="P117" s="11">
        <f>(D117/$D$1*$D$2+M117/$M$1*$M$2)/($D$2+$M$2)</f>
        <v>0.1893103021497958</v>
      </c>
    </row>
    <row r="118" spans="1:16" x14ac:dyDescent="0.25">
      <c r="A118" t="s">
        <v>129</v>
      </c>
      <c r="C118" s="10">
        <f>B118/$B$1</f>
        <v>0</v>
      </c>
      <c r="D118" s="1">
        <v>2</v>
      </c>
      <c r="E118" s="1">
        <f>D118/$D$1</f>
        <v>1.1337642963942054</v>
      </c>
      <c r="F118" s="1">
        <f>(C118*$C$2+E118*$E$2)/($C$2+$E$2)</f>
        <v>0.5668821481971027</v>
      </c>
      <c r="G118" s="2">
        <v>372</v>
      </c>
      <c r="H118" s="2">
        <v>1630</v>
      </c>
      <c r="I118" s="2">
        <v>7</v>
      </c>
      <c r="J118" s="2">
        <v>0</v>
      </c>
      <c r="K118" s="9">
        <f>I118/$H118</f>
        <v>4.2944785276073623E-3</v>
      </c>
      <c r="L118" s="9">
        <f>J118/$H118</f>
        <v>0</v>
      </c>
      <c r="M118" s="9">
        <f>L118+K118</f>
        <v>4.2944785276073623E-3</v>
      </c>
      <c r="N118" s="10">
        <f>(J118/$J$1*$J$2+I118/$I$1*$I$2+G118/$G$1*$G$2)/($J$2+$I$2+$G$2)</f>
        <v>0.17701854740472422</v>
      </c>
      <c r="O118" s="11">
        <f>N118*F118</f>
        <v>0.10034865442352073</v>
      </c>
      <c r="P118" s="11">
        <f>(D118/$D$1*$D$2+M118/$M$1*$M$2)/($D$2+$M$2)</f>
        <v>0.21122659366202506</v>
      </c>
    </row>
    <row r="119" spans="1:16" x14ac:dyDescent="0.25">
      <c r="A119" t="s">
        <v>88</v>
      </c>
      <c r="C119" s="10">
        <f>B119/$B$1</f>
        <v>0</v>
      </c>
      <c r="D119" s="1">
        <v>1.9666666670000001</v>
      </c>
      <c r="E119" s="1">
        <f>D119/$D$1</f>
        <v>1.114868224976596</v>
      </c>
      <c r="F119" s="1">
        <f>(C119*$C$2+E119*$E$2)/($C$2+$E$2)</f>
        <v>0.55743411248829799</v>
      </c>
      <c r="G119" s="2">
        <v>3055</v>
      </c>
      <c r="H119" s="2">
        <v>6444</v>
      </c>
      <c r="I119" s="2">
        <v>20</v>
      </c>
      <c r="J119" s="2">
        <v>128</v>
      </c>
      <c r="K119" s="9">
        <f>I119/$H119</f>
        <v>3.1036623215394167E-3</v>
      </c>
      <c r="L119" s="9">
        <f>J119/$H119</f>
        <v>1.9863438857852266E-2</v>
      </c>
      <c r="M119" s="9">
        <f>L119+K119</f>
        <v>2.2967101179391682E-2</v>
      </c>
      <c r="N119" s="10">
        <f>(J119/$J$1*$J$2+I119/$I$1*$I$2+G119/$G$1*$G$2)/($J$2+$I$2+$G$2)</f>
        <v>1.4962403510445161</v>
      </c>
      <c r="O119" s="11">
        <f>N119*F119</f>
        <v>0.83405541215367929</v>
      </c>
      <c r="P119" s="11">
        <f>(D119/$D$1*$D$2+M119/$M$1*$M$2)/($D$2+$M$2)</f>
        <v>1.1296511362735417</v>
      </c>
    </row>
    <row r="120" spans="1:16" x14ac:dyDescent="0.25">
      <c r="A120" t="s">
        <v>151</v>
      </c>
      <c r="C120" s="10">
        <f>B120/$B$1</f>
        <v>0</v>
      </c>
      <c r="D120" s="1">
        <v>1.9666666669999999</v>
      </c>
      <c r="E120" s="1">
        <f>D120/$D$1</f>
        <v>1.114868224976596</v>
      </c>
      <c r="F120" s="1">
        <f>(C120*$C$2+E120*$E$2)/($C$2+$E$2)</f>
        <v>0.55743411248829799</v>
      </c>
      <c r="G120" s="2">
        <v>443</v>
      </c>
      <c r="H120" s="2">
        <v>600</v>
      </c>
      <c r="I120" s="2">
        <v>1</v>
      </c>
      <c r="J120" s="2">
        <v>5</v>
      </c>
      <c r="K120" s="9">
        <f>I120/$H120</f>
        <v>1.6666666666666668E-3</v>
      </c>
      <c r="L120" s="9">
        <f>J120/$H120</f>
        <v>8.3333333333333332E-3</v>
      </c>
      <c r="M120" s="9">
        <f>L120+K120</f>
        <v>0.01</v>
      </c>
      <c r="N120" s="10">
        <f>(J120/$J$1*$J$2+I120/$I$1*$I$2+G120/$G$1*$G$2)/($J$2+$I$2+$G$2)</f>
        <v>6.5083545336804383E-2</v>
      </c>
      <c r="O120" s="11">
        <f>N120*F120</f>
        <v>3.6279788332413458E-2</v>
      </c>
      <c r="P120" s="11">
        <f>(D120/$D$1*$D$2+M120/$M$1*$M$2)/($D$2+$M$2)</f>
        <v>0.4918562109558583</v>
      </c>
    </row>
    <row r="121" spans="1:16" x14ac:dyDescent="0.25">
      <c r="A121" t="s">
        <v>178</v>
      </c>
      <c r="C121" s="10">
        <f>B121/$B$1</f>
        <v>0</v>
      </c>
      <c r="D121" s="1">
        <v>1.9666666669999999</v>
      </c>
      <c r="E121" s="1">
        <f>D121/$D$1</f>
        <v>1.114868224976596</v>
      </c>
      <c r="F121" s="1">
        <f>(C121*$C$2+E121*$E$2)/($C$2+$E$2)</f>
        <v>0.55743411248829799</v>
      </c>
      <c r="G121" s="2">
        <v>2613</v>
      </c>
      <c r="H121" s="2">
        <v>9160</v>
      </c>
      <c r="I121" s="2">
        <v>0</v>
      </c>
      <c r="J121" s="2">
        <v>0</v>
      </c>
      <c r="K121" s="9">
        <f>I121/$H121</f>
        <v>0</v>
      </c>
      <c r="L121" s="9">
        <f>J121/$H121</f>
        <v>0</v>
      </c>
      <c r="M121" s="9">
        <f>L121+K121</f>
        <v>0</v>
      </c>
      <c r="N121" s="10">
        <f>(J121/$J$1*$J$2+I121/$I$1*$I$2+G121/$G$1*$G$2)/($J$2+$I$2+$G$2)</f>
        <v>9.2517679491789517E-3</v>
      </c>
      <c r="O121" s="11">
        <f>N121*F121</f>
        <v>5.1572510556982497E-3</v>
      </c>
      <c r="P121" s="11">
        <f>(D121/$D$1*$D$2+M121/$M$1*$M$2)/($D$2+$M$2)</f>
        <v>0</v>
      </c>
    </row>
    <row r="122" spans="1:16" x14ac:dyDescent="0.25">
      <c r="A122" t="s">
        <v>242</v>
      </c>
      <c r="C122" s="10">
        <f>B122/$B$1</f>
        <v>0</v>
      </c>
      <c r="D122" s="1">
        <v>1.9666666669999999</v>
      </c>
      <c r="E122" s="1">
        <f>D122/$D$1</f>
        <v>1.114868224976596</v>
      </c>
      <c r="F122" s="1">
        <f>(C122*$C$2+E122*$E$2)/($C$2+$E$2)</f>
        <v>0.55743411248829799</v>
      </c>
      <c r="G122" s="2">
        <v>2</v>
      </c>
      <c r="H122" s="2">
        <v>678</v>
      </c>
      <c r="I122" s="2">
        <v>0</v>
      </c>
      <c r="J122" s="2">
        <v>0</v>
      </c>
      <c r="K122" s="9">
        <f>I122/$H122</f>
        <v>0</v>
      </c>
      <c r="L122" s="9">
        <f>J122/$H122</f>
        <v>0</v>
      </c>
      <c r="M122" s="9">
        <f>L122+K122</f>
        <v>0</v>
      </c>
      <c r="N122" s="10">
        <f>(J122/$J$1*$J$2+I122/$I$1*$I$2+G122/$G$1*$G$2)/($J$2+$I$2+$G$2)</f>
        <v>7.0813378868572158E-6</v>
      </c>
      <c r="O122" s="11">
        <f>N122*F122</f>
        <v>3.9473793001900119E-6</v>
      </c>
      <c r="P122" s="11">
        <f>(D122/$D$1*$D$2+M122/$M$1*$M$2)/($D$2+$M$2)</f>
        <v>0</v>
      </c>
    </row>
    <row r="123" spans="1:16" x14ac:dyDescent="0.25">
      <c r="A123" t="s">
        <v>89</v>
      </c>
      <c r="C123" s="10">
        <f>B123/$B$1</f>
        <v>0</v>
      </c>
      <c r="D123" s="1">
        <v>1.9666666660000001</v>
      </c>
      <c r="E123" s="1">
        <f>D123/$D$1</f>
        <v>1.1148682244097139</v>
      </c>
      <c r="F123" s="1">
        <f>(C123*$C$2+E123*$E$2)/($C$2+$E$2)</f>
        <v>0.55743411220485695</v>
      </c>
      <c r="G123" s="2">
        <v>1495</v>
      </c>
      <c r="H123" s="2">
        <v>1495</v>
      </c>
      <c r="I123" s="2">
        <v>27</v>
      </c>
      <c r="J123" s="2">
        <v>102</v>
      </c>
      <c r="K123" s="9">
        <f>I123/$H123</f>
        <v>1.8060200668896322E-2</v>
      </c>
      <c r="L123" s="9">
        <f>J123/$H123</f>
        <v>6.8227424749163879E-2</v>
      </c>
      <c r="M123" s="9">
        <f>L123+K123</f>
        <v>8.6287625418060204E-2</v>
      </c>
      <c r="N123" s="10">
        <f>(J123/$J$1*$J$2+I123/$I$1*$I$2+G123/$G$1*$G$2)/($J$2+$I$2+$G$2)</f>
        <v>1.466661229063007</v>
      </c>
      <c r="O123" s="11">
        <f>N123*F123</f>
        <v>0.81756700012802164</v>
      </c>
      <c r="P123" s="11">
        <f>(D123/$D$1*$D$2+M123/$M$1*$M$2)/($D$2+$M$2)</f>
        <v>4.2441104490505497</v>
      </c>
    </row>
    <row r="124" spans="1:16" x14ac:dyDescent="0.25">
      <c r="A124" t="s">
        <v>332</v>
      </c>
      <c r="B124">
        <v>0.6</v>
      </c>
      <c r="C124" s="10">
        <f>B124/$B$1</f>
        <v>1.065420560747663</v>
      </c>
      <c r="D124" s="1">
        <v>6.6666666999999999E-2</v>
      </c>
      <c r="E124" s="1">
        <f>D124/$D$1</f>
        <v>3.7792143402100895E-2</v>
      </c>
      <c r="F124" s="1">
        <f>(C124*$C$2+E124*$E$2)/($C$2+$E$2)</f>
        <v>0.55160635207488196</v>
      </c>
      <c r="G124" s="2">
        <v>445</v>
      </c>
      <c r="H124" s="2">
        <v>581</v>
      </c>
      <c r="I124" s="2">
        <v>0</v>
      </c>
      <c r="J124" s="2">
        <v>0</v>
      </c>
      <c r="K124" s="9">
        <f>I124/$H124</f>
        <v>0</v>
      </c>
      <c r="L124" s="9">
        <f>J124/$H124</f>
        <v>0</v>
      </c>
      <c r="M124" s="9">
        <f>L124+K124</f>
        <v>0</v>
      </c>
      <c r="N124" s="10">
        <f>(J124/$J$1*$J$2+I124/$I$1*$I$2+G124/$G$1*$G$2)/($J$2+$I$2+$G$2)</f>
        <v>1.5755976798257304E-3</v>
      </c>
      <c r="O124" s="11">
        <f>N124*F124</f>
        <v>8.6910968850631898E-4</v>
      </c>
      <c r="P124" s="11">
        <f>(D124/$D$1*$D$2+M124/$M$1*$M$2)/($D$2+$M$2)</f>
        <v>0</v>
      </c>
    </row>
    <row r="125" spans="1:16" x14ac:dyDescent="0.25">
      <c r="A125" t="s">
        <v>147</v>
      </c>
      <c r="C125" s="10">
        <f>B125/$B$1</f>
        <v>0</v>
      </c>
      <c r="D125" s="1">
        <v>1.933333333</v>
      </c>
      <c r="E125" s="1">
        <f>D125/$D$1</f>
        <v>1.0959721529921045</v>
      </c>
      <c r="F125" s="1">
        <f>(C125*$C$2+E125*$E$2)/($C$2+$E$2)</f>
        <v>0.54798607649605224</v>
      </c>
      <c r="G125" s="2">
        <v>129</v>
      </c>
      <c r="H125" s="2">
        <v>6551</v>
      </c>
      <c r="I125" s="2">
        <v>3</v>
      </c>
      <c r="J125" s="2">
        <v>0</v>
      </c>
      <c r="K125" s="9">
        <f>I125/$H125</f>
        <v>4.5794535185467866E-4</v>
      </c>
      <c r="L125" s="9">
        <f>J125/$H125</f>
        <v>0</v>
      </c>
      <c r="M125" s="9">
        <f>L125+K125</f>
        <v>4.5794535185467866E-4</v>
      </c>
      <c r="N125" s="10">
        <f>(J125/$J$1*$J$2+I125/$I$1*$I$2+G125/$G$1*$G$2)/($J$2+$I$2+$G$2)</f>
        <v>7.5757354247031755E-2</v>
      </c>
      <c r="O125" s="11">
        <f>N125*F125</f>
        <v>4.1513975319552469E-2</v>
      </c>
      <c r="P125" s="11">
        <f>(D125/$D$1*$D$2+M125/$M$1*$M$2)/($D$2+$M$2)</f>
        <v>2.2524326558808958E-2</v>
      </c>
    </row>
    <row r="126" spans="1:16" x14ac:dyDescent="0.25">
      <c r="A126" t="s">
        <v>380</v>
      </c>
      <c r="B126">
        <v>0.6</v>
      </c>
      <c r="C126" s="10">
        <f>B126/$B$1</f>
        <v>1.065420560747663</v>
      </c>
      <c r="D126" s="1">
        <v>0</v>
      </c>
      <c r="E126" s="1">
        <f>D126/$D$1</f>
        <v>0</v>
      </c>
      <c r="F126" s="1">
        <f>(C126*$C$2+E126*$E$2)/($C$2+$E$2)</f>
        <v>0.5327102803738315</v>
      </c>
      <c r="G126" s="2">
        <v>566</v>
      </c>
      <c r="H126" s="2">
        <v>1368</v>
      </c>
      <c r="I126" s="2">
        <v>0</v>
      </c>
      <c r="J126" s="2">
        <v>0</v>
      </c>
      <c r="K126" s="9">
        <f>I126/$H126</f>
        <v>0</v>
      </c>
      <c r="L126" s="9">
        <f>J126/$H126</f>
        <v>0</v>
      </c>
      <c r="M126" s="9">
        <f>L126+K126</f>
        <v>0</v>
      </c>
      <c r="N126" s="10">
        <f>(J126/$J$1*$J$2+I126/$I$1*$I$2+G126/$G$1*$G$2)/($J$2+$I$2+$G$2)</f>
        <v>2.0040186219805918E-3</v>
      </c>
      <c r="O126" s="11">
        <f>N126*F126</f>
        <v>1.0675613219896605E-3</v>
      </c>
      <c r="P126" s="11">
        <f>(D126/$D$1*$D$2+M126/$M$1*$M$2)/($D$2+$M$2)</f>
        <v>0</v>
      </c>
    </row>
    <row r="127" spans="1:16" x14ac:dyDescent="0.25">
      <c r="A127" t="s">
        <v>92</v>
      </c>
      <c r="C127" s="10">
        <f>B127/$B$1</f>
        <v>0</v>
      </c>
      <c r="D127" s="1">
        <v>1.8333333330000001</v>
      </c>
      <c r="E127" s="1">
        <f>D127/$D$1</f>
        <v>1.0392839381723944</v>
      </c>
      <c r="F127" s="1">
        <f>(C127*$C$2+E127*$E$2)/($C$2+$E$2)</f>
        <v>0.5196419690861972</v>
      </c>
      <c r="G127" s="2">
        <v>2373</v>
      </c>
      <c r="H127" s="2">
        <v>2401</v>
      </c>
      <c r="I127" s="2">
        <v>46</v>
      </c>
      <c r="J127" s="2">
        <v>38</v>
      </c>
      <c r="K127" s="9">
        <f>I127/$H127</f>
        <v>1.9158683881715953E-2</v>
      </c>
      <c r="L127" s="9">
        <f>J127/$H127</f>
        <v>1.582673885880883E-2</v>
      </c>
      <c r="M127" s="9">
        <f>L127+K127</f>
        <v>3.4985422740524783E-2</v>
      </c>
      <c r="N127" s="10">
        <f>(J127/$J$1*$J$2+I127/$I$1*$I$2+G127/$G$1*$G$2)/($J$2+$I$2+$G$2)</f>
        <v>1.4549640095663512</v>
      </c>
      <c r="O127" s="11">
        <f>N127*F127</f>
        <v>0.75606036288060741</v>
      </c>
      <c r="P127" s="11">
        <f>(D127/$D$1*$D$2+M127/$M$1*$M$2)/($D$2+$M$2)</f>
        <v>1.720779746784344</v>
      </c>
    </row>
    <row r="128" spans="1:16" x14ac:dyDescent="0.25">
      <c r="A128" t="s">
        <v>150</v>
      </c>
      <c r="C128" s="10">
        <f>B128/$B$1</f>
        <v>0</v>
      </c>
      <c r="D128" s="1">
        <v>1.8</v>
      </c>
      <c r="E128" s="1">
        <f>D128/$D$1</f>
        <v>1.0203878667547848</v>
      </c>
      <c r="F128" s="1">
        <f>(C128*$C$2+E128*$E$2)/($C$2+$E$2)</f>
        <v>0.51019393337739238</v>
      </c>
      <c r="G128" s="2">
        <v>14</v>
      </c>
      <c r="H128" s="2">
        <v>14</v>
      </c>
      <c r="I128" s="2">
        <v>3</v>
      </c>
      <c r="J128" s="2">
        <v>0</v>
      </c>
      <c r="K128" s="9">
        <f>I128/$H128</f>
        <v>0.21428571428571427</v>
      </c>
      <c r="L128" s="9">
        <f>J128/$H128</f>
        <v>0</v>
      </c>
      <c r="M128" s="9">
        <f>L128+K128</f>
        <v>0.21428571428571427</v>
      </c>
      <c r="N128" s="10">
        <f>(J128/$J$1*$J$2+I128/$I$1*$I$2+G128/$G$1*$G$2)/($J$2+$I$2+$G$2)</f>
        <v>7.5350177318537478E-2</v>
      </c>
      <c r="O128" s="11">
        <f>N128*F128</f>
        <v>3.844320334682861E-2</v>
      </c>
      <c r="P128" s="11">
        <f>(D128/$D$1*$D$2+M128/$M$1*$M$2)/($D$2+$M$2)</f>
        <v>10.539775949054105</v>
      </c>
    </row>
    <row r="129" spans="1:16" x14ac:dyDescent="0.25">
      <c r="A129" t="s">
        <v>106</v>
      </c>
      <c r="C129" s="10">
        <f>B129/$B$1</f>
        <v>0</v>
      </c>
      <c r="D129" s="1">
        <v>1.733333333</v>
      </c>
      <c r="E129" s="1">
        <f>D129/$D$1</f>
        <v>0.98259572335268397</v>
      </c>
      <c r="F129" s="1">
        <f>(C129*$C$2+E129*$E$2)/($C$2+$E$2)</f>
        <v>0.49129786167634198</v>
      </c>
      <c r="G129" s="2">
        <v>851</v>
      </c>
      <c r="H129" s="2">
        <v>851</v>
      </c>
      <c r="I129" s="2">
        <v>9</v>
      </c>
      <c r="J129" s="2">
        <v>54</v>
      </c>
      <c r="K129" s="9">
        <f>I129/$H129</f>
        <v>1.0575793184488837E-2</v>
      </c>
      <c r="L129" s="9">
        <f>J129/$H129</f>
        <v>6.3454759106933017E-2</v>
      </c>
      <c r="M129" s="9">
        <f>L129+K129</f>
        <v>7.4030552291421858E-2</v>
      </c>
      <c r="N129" s="10">
        <f>(J129/$J$1*$J$2+I129/$I$1*$I$2+G129/$G$1*$G$2)/($J$2+$I$2+$G$2)</f>
        <v>0.6437950576434075</v>
      </c>
      <c r="O129" s="11">
        <f>N129*F129</f>
        <v>0.31629513517800345</v>
      </c>
      <c r="P129" s="11">
        <f>(D129/$D$1*$D$2+M129/$M$1*$M$2)/($D$2+$M$2)</f>
        <v>3.641238694502829</v>
      </c>
    </row>
    <row r="130" spans="1:16" x14ac:dyDescent="0.25">
      <c r="A130" t="s">
        <v>138</v>
      </c>
      <c r="C130" s="10">
        <f>B130/$B$1</f>
        <v>0</v>
      </c>
      <c r="D130" s="1">
        <v>1.7</v>
      </c>
      <c r="E130" s="1">
        <f>D130/$D$1</f>
        <v>0.96369965193507456</v>
      </c>
      <c r="F130" s="1">
        <f>(C130*$C$2+E130*$E$2)/($C$2+$E$2)</f>
        <v>0.48184982596753728</v>
      </c>
      <c r="G130" s="2">
        <v>220</v>
      </c>
      <c r="H130" s="2">
        <v>2409</v>
      </c>
      <c r="I130" s="2">
        <v>4</v>
      </c>
      <c r="J130" s="2">
        <v>3</v>
      </c>
      <c r="K130" s="9">
        <f>I130/$H130</f>
        <v>1.6604400166044002E-3</v>
      </c>
      <c r="L130" s="9">
        <f>J130/$H130</f>
        <v>1.2453300124533001E-3</v>
      </c>
      <c r="M130" s="9">
        <f>L130+K130</f>
        <v>2.9057700290577001E-3</v>
      </c>
      <c r="N130" s="10">
        <f>(J130/$J$1*$J$2+I130/$I$1*$I$2+G130/$G$1*$G$2)/($J$2+$I$2+$G$2)</f>
        <v>0.12422865357824701</v>
      </c>
      <c r="O130" s="11">
        <f>N130*F130</f>
        <v>5.9859555106859801E-2</v>
      </c>
      <c r="P130" s="11">
        <f>(D130/$D$1*$D$2+M130/$M$1*$M$2)/($D$2+$M$2)</f>
        <v>0.14292210364014146</v>
      </c>
    </row>
    <row r="131" spans="1:16" x14ac:dyDescent="0.25">
      <c r="A131" t="s">
        <v>148</v>
      </c>
      <c r="C131" s="10">
        <f>B131/$B$1</f>
        <v>0</v>
      </c>
      <c r="D131" s="1">
        <v>1.7</v>
      </c>
      <c r="E131" s="1">
        <f>D131/$D$1</f>
        <v>0.96369965193507456</v>
      </c>
      <c r="F131" s="1">
        <f>(C131*$C$2+E131*$E$2)/($C$2+$E$2)</f>
        <v>0.48184982596753728</v>
      </c>
      <c r="G131" s="2">
        <v>259</v>
      </c>
      <c r="H131" s="2">
        <v>1104</v>
      </c>
      <c r="I131" s="2">
        <v>2</v>
      </c>
      <c r="J131" s="2">
        <v>5</v>
      </c>
      <c r="K131" s="9">
        <f>I131/$H131</f>
        <v>1.8115942028985507E-3</v>
      </c>
      <c r="L131" s="9">
        <f>J131/$H131</f>
        <v>4.528985507246377E-3</v>
      </c>
      <c r="M131" s="9">
        <f>L131+K131</f>
        <v>6.3405797101449279E-3</v>
      </c>
      <c r="N131" s="10">
        <f>(J131/$J$1*$J$2+I131/$I$1*$I$2+G131/$G$1*$G$2)/($J$2+$I$2+$G$2)</f>
        <v>8.9532264902323341E-2</v>
      </c>
      <c r="O131" s="11">
        <f>N131*F131</f>
        <v>4.3141106261663946E-2</v>
      </c>
      <c r="P131" s="11">
        <f>(D131/$D$1*$D$2+M131/$M$1*$M$2)/($D$2+$M$2)</f>
        <v>0.31186535114954783</v>
      </c>
    </row>
    <row r="132" spans="1:16" x14ac:dyDescent="0.25">
      <c r="A132" t="s">
        <v>182</v>
      </c>
      <c r="C132" s="10">
        <f>B132/$B$1</f>
        <v>0</v>
      </c>
      <c r="D132" s="1">
        <v>1.7</v>
      </c>
      <c r="E132" s="1">
        <f>D132/$D$1</f>
        <v>0.96369965193507456</v>
      </c>
      <c r="F132" s="1">
        <f>(C132*$C$2+E132*$E$2)/($C$2+$E$2)</f>
        <v>0.48184982596753728</v>
      </c>
      <c r="G132" s="2">
        <v>1795</v>
      </c>
      <c r="H132" s="2">
        <v>9587</v>
      </c>
      <c r="I132" s="2">
        <v>0</v>
      </c>
      <c r="J132" s="2">
        <v>0</v>
      </c>
      <c r="K132" s="9">
        <f>I132/$H132</f>
        <v>0</v>
      </c>
      <c r="L132" s="9">
        <f>J132/$H132</f>
        <v>0</v>
      </c>
      <c r="M132" s="9">
        <f>L132+K132</f>
        <v>0</v>
      </c>
      <c r="N132" s="10">
        <f>(J132/$J$1*$J$2+I132/$I$1*$I$2+G132/$G$1*$G$2)/($J$2+$I$2+$G$2)</f>
        <v>6.355500753454351E-3</v>
      </c>
      <c r="O132" s="11">
        <f>N132*F132</f>
        <v>3.0623969319885313E-3</v>
      </c>
      <c r="P132" s="11">
        <f>(D132/$D$1*$D$2+M132/$M$1*$M$2)/($D$2+$M$2)</f>
        <v>0</v>
      </c>
    </row>
    <row r="133" spans="1:16" x14ac:dyDescent="0.25">
      <c r="A133" t="s">
        <v>43</v>
      </c>
      <c r="C133" s="10">
        <f>B133/$B$1</f>
        <v>0</v>
      </c>
      <c r="D133" s="1">
        <v>1.6666666669999999</v>
      </c>
      <c r="E133" s="1">
        <f>D133/$D$1</f>
        <v>0.94480358051746516</v>
      </c>
      <c r="F133" s="1">
        <f>(C133*$C$2+E133*$E$2)/($C$2+$E$2)</f>
        <v>0.47240179025873258</v>
      </c>
      <c r="G133" s="2">
        <v>3942</v>
      </c>
      <c r="H133" s="2">
        <v>9096</v>
      </c>
      <c r="I133" s="2">
        <v>145</v>
      </c>
      <c r="J133" s="2">
        <v>788</v>
      </c>
      <c r="K133" s="9">
        <f>I133/$H133</f>
        <v>1.5941072999120492E-2</v>
      </c>
      <c r="L133" s="9">
        <f>J133/$H133</f>
        <v>8.6631486367634125E-2</v>
      </c>
      <c r="M133" s="9">
        <f>L133+K133</f>
        <v>0.10257255936675462</v>
      </c>
      <c r="N133" s="10">
        <f>(J133/$J$1*$J$2+I133/$I$1*$I$2+G133/$G$1*$G$2)/($J$2+$I$2+$G$2)</f>
        <v>9.7076633331618165</v>
      </c>
      <c r="O133" s="11">
        <f>N133*F133</f>
        <v>4.585917537814697</v>
      </c>
      <c r="P133" s="11">
        <f>(D133/$D$1*$D$2+M133/$M$1*$M$2)/($D$2+$M$2)</f>
        <v>5.0450950398176762</v>
      </c>
    </row>
    <row r="134" spans="1:16" x14ac:dyDescent="0.25">
      <c r="A134" t="s">
        <v>121</v>
      </c>
      <c r="C134" s="10">
        <f>B134/$B$1</f>
        <v>0</v>
      </c>
      <c r="D134" s="1">
        <v>1.6333333329999999</v>
      </c>
      <c r="E134" s="1">
        <f>D134/$D$1</f>
        <v>0.92590750853297366</v>
      </c>
      <c r="F134" s="1">
        <f>(C134*$C$2+E134*$E$2)/($C$2+$E$2)</f>
        <v>0.46295375426648683</v>
      </c>
      <c r="G134" s="2">
        <v>450</v>
      </c>
      <c r="H134" s="2">
        <v>3113</v>
      </c>
      <c r="I134" s="2">
        <v>9</v>
      </c>
      <c r="J134" s="2">
        <v>12</v>
      </c>
      <c r="K134" s="9">
        <f>I134/$H134</f>
        <v>2.8911018310311598E-3</v>
      </c>
      <c r="L134" s="9">
        <f>J134/$H134</f>
        <v>3.8548024413748794E-3</v>
      </c>
      <c r="M134" s="9">
        <f>L134+K134</f>
        <v>6.7459042724060392E-3</v>
      </c>
      <c r="N134" s="10">
        <f>(J134/$J$1*$J$2+I134/$I$1*$I$2+G134/$G$1*$G$2)/($J$2+$I$2+$G$2)</f>
        <v>0.31969070810954492</v>
      </c>
      <c r="O134" s="11">
        <f>N134*F134</f>
        <v>0.14800201352342543</v>
      </c>
      <c r="P134" s="11">
        <f>(D134/$D$1*$D$2+M134/$M$1*$M$2)/($D$2+$M$2)</f>
        <v>0.33180149148965704</v>
      </c>
    </row>
    <row r="135" spans="1:16" x14ac:dyDescent="0.25">
      <c r="A135" t="s">
        <v>201</v>
      </c>
      <c r="C135" s="10">
        <f>B135/$B$1</f>
        <v>0</v>
      </c>
      <c r="D135" s="1">
        <v>1.6333333329999999</v>
      </c>
      <c r="E135" s="1">
        <f>D135/$D$1</f>
        <v>0.92590750853297366</v>
      </c>
      <c r="F135" s="1">
        <f>(C135*$C$2+E135*$E$2)/($C$2+$E$2)</f>
        <v>0.46295375426648683</v>
      </c>
      <c r="G135" s="2">
        <v>918</v>
      </c>
      <c r="H135" s="2">
        <v>4006</v>
      </c>
      <c r="I135" s="2">
        <v>0</v>
      </c>
      <c r="J135" s="2">
        <v>0</v>
      </c>
      <c r="K135" s="9">
        <f>I135/$H135</f>
        <v>0</v>
      </c>
      <c r="L135" s="9">
        <f>J135/$H135</f>
        <v>0</v>
      </c>
      <c r="M135" s="9">
        <f>L135+K135</f>
        <v>0</v>
      </c>
      <c r="N135" s="10">
        <f>(J135/$J$1*$J$2+I135/$I$1*$I$2+G135/$G$1*$G$2)/($J$2+$I$2+$G$2)</f>
        <v>3.2503340900674623E-3</v>
      </c>
      <c r="O135" s="11">
        <f>N135*F135</f>
        <v>1.504754369617077E-3</v>
      </c>
      <c r="P135" s="11">
        <f>(D135/$D$1*$D$2+M135/$M$1*$M$2)/($D$2+$M$2)</f>
        <v>0</v>
      </c>
    </row>
    <row r="136" spans="1:16" x14ac:dyDescent="0.25">
      <c r="A136" t="s">
        <v>291</v>
      </c>
      <c r="C136" s="10">
        <f>B136/$B$1</f>
        <v>0</v>
      </c>
      <c r="D136" s="1">
        <v>1.6333333329999999</v>
      </c>
      <c r="E136" s="1">
        <f>D136/$D$1</f>
        <v>0.92590750853297366</v>
      </c>
      <c r="F136" s="1">
        <f>(C136*$C$2+E136*$E$2)/($C$2+$E$2)</f>
        <v>0.46295375426648683</v>
      </c>
      <c r="G136" s="2">
        <v>170</v>
      </c>
      <c r="H136" s="2">
        <v>181</v>
      </c>
      <c r="I136" s="2">
        <v>0</v>
      </c>
      <c r="J136" s="2">
        <v>0</v>
      </c>
      <c r="K136" s="9">
        <f>I136/$H136</f>
        <v>0</v>
      </c>
      <c r="L136" s="9">
        <f>J136/$H136</f>
        <v>0</v>
      </c>
      <c r="M136" s="9">
        <f>L136+K136</f>
        <v>0</v>
      </c>
      <c r="N136" s="10">
        <f>(J136/$J$1*$J$2+I136/$I$1*$I$2+G136/$G$1*$G$2)/($J$2+$I$2+$G$2)</f>
        <v>6.0191372038286332E-4</v>
      </c>
      <c r="O136" s="11">
        <f>N136*F136</f>
        <v>2.7865821659575499E-4</v>
      </c>
      <c r="P136" s="11">
        <f>(D136/$D$1*$D$2+M136/$M$1*$M$2)/($D$2+$M$2)</f>
        <v>0</v>
      </c>
    </row>
    <row r="137" spans="1:16" x14ac:dyDescent="0.25">
      <c r="A137" t="s">
        <v>134</v>
      </c>
      <c r="C137" s="10">
        <f>B137/$B$1</f>
        <v>0</v>
      </c>
      <c r="D137" s="1">
        <v>1.6333333319999999</v>
      </c>
      <c r="E137" s="1">
        <f>D137/$D$1</f>
        <v>0.92590750796609145</v>
      </c>
      <c r="F137" s="1">
        <f>(C137*$C$2+E137*$E$2)/($C$2+$E$2)</f>
        <v>0.46295375398304572</v>
      </c>
      <c r="G137" s="2">
        <v>245</v>
      </c>
      <c r="H137" s="2">
        <v>15450</v>
      </c>
      <c r="I137" s="2">
        <v>3</v>
      </c>
      <c r="J137" s="2">
        <v>11</v>
      </c>
      <c r="K137" s="9">
        <f>I137/$H137</f>
        <v>1.9417475728155341E-4</v>
      </c>
      <c r="L137" s="9">
        <f>J137/$H137</f>
        <v>7.1197411003236244E-4</v>
      </c>
      <c r="M137" s="9">
        <f>L137+K137</f>
        <v>9.0614886731391585E-4</v>
      </c>
      <c r="N137" s="10">
        <f>(J137/$J$1*$J$2+I137/$I$1*$I$2+G137/$G$1*$G$2)/($J$2+$I$2+$G$2)</f>
        <v>0.16068068980073202</v>
      </c>
      <c r="O137" s="11">
        <f>N137*F137</f>
        <v>7.4387728535834183E-2</v>
      </c>
      <c r="P137" s="11">
        <f>(D137/$D$1*$D$2+M137/$M$1*$M$2)/($D$2+$M$2)</f>
        <v>4.4569494843896544E-2</v>
      </c>
    </row>
    <row r="138" spans="1:16" x14ac:dyDescent="0.25">
      <c r="A138" t="s">
        <v>110</v>
      </c>
      <c r="C138" s="10">
        <f>B138/$B$1</f>
        <v>0</v>
      </c>
      <c r="D138" s="1">
        <v>1.6</v>
      </c>
      <c r="E138" s="1">
        <f>D138/$D$1</f>
        <v>0.90701143711536436</v>
      </c>
      <c r="F138" s="1">
        <f>(C138*$C$2+E138*$E$2)/($C$2+$E$2)</f>
        <v>0.45350571855768218</v>
      </c>
      <c r="G138" s="2">
        <v>637</v>
      </c>
      <c r="H138" s="2">
        <v>642</v>
      </c>
      <c r="I138" s="2">
        <v>16</v>
      </c>
      <c r="J138" s="2">
        <v>22</v>
      </c>
      <c r="K138" s="9">
        <f>I138/$H138</f>
        <v>2.4922118380062305E-2</v>
      </c>
      <c r="L138" s="9">
        <f>J138/$H138</f>
        <v>3.4267912772585667E-2</v>
      </c>
      <c r="M138" s="9">
        <f>L138+K138</f>
        <v>5.9190031152647968E-2</v>
      </c>
      <c r="N138" s="10">
        <f>(J138/$J$1*$J$2+I138/$I$1*$I$2+G138/$G$1*$G$2)/($J$2+$I$2+$G$2)</f>
        <v>0.57288388444724625</v>
      </c>
      <c r="O138" s="11">
        <f>N138*F138</f>
        <v>0.25980611766636458</v>
      </c>
      <c r="P138" s="11">
        <f>(D138/$D$1*$D$2+M138/$M$1*$M$2)/($D$2+$M$2)</f>
        <v>2.9112984449100643</v>
      </c>
    </row>
    <row r="139" spans="1:16" x14ac:dyDescent="0.25">
      <c r="A139" t="s">
        <v>256</v>
      </c>
      <c r="C139" s="10">
        <f>B139/$B$1</f>
        <v>0</v>
      </c>
      <c r="D139" s="1">
        <v>1.6</v>
      </c>
      <c r="E139" s="1">
        <f>D139/$D$1</f>
        <v>0.90701143711536436</v>
      </c>
      <c r="F139" s="1">
        <f>(C139*$C$2+E139*$E$2)/($C$2+$E$2)</f>
        <v>0.45350571855768218</v>
      </c>
      <c r="G139" s="2">
        <v>120</v>
      </c>
      <c r="H139" s="2">
        <v>590</v>
      </c>
      <c r="I139" s="2">
        <v>0</v>
      </c>
      <c r="J139" s="2">
        <v>0</v>
      </c>
      <c r="K139" s="9">
        <f>I139/$H139</f>
        <v>0</v>
      </c>
      <c r="L139" s="9">
        <f>J139/$H139</f>
        <v>0</v>
      </c>
      <c r="M139" s="9">
        <f>L139+K139</f>
        <v>0</v>
      </c>
      <c r="N139" s="10">
        <f>(J139/$J$1*$J$2+I139/$I$1*$I$2+G139/$G$1*$G$2)/($J$2+$I$2+$G$2)</f>
        <v>4.2488027321143295E-4</v>
      </c>
      <c r="O139" s="11">
        <f>N139*F139</f>
        <v>1.9268563360373524E-4</v>
      </c>
      <c r="P139" s="11">
        <f>(D139/$D$1*$D$2+M139/$M$1*$M$2)/($D$2+$M$2)</f>
        <v>0</v>
      </c>
    </row>
    <row r="140" spans="1:16" x14ac:dyDescent="0.25">
      <c r="A140" t="s">
        <v>125</v>
      </c>
      <c r="B140">
        <v>0.1</v>
      </c>
      <c r="C140" s="10">
        <f>B140/$B$1</f>
        <v>0.17757009345794383</v>
      </c>
      <c r="D140" s="1">
        <v>1.233333333</v>
      </c>
      <c r="E140" s="1">
        <f>D140/$D$1</f>
        <v>0.69915464925413262</v>
      </c>
      <c r="F140" s="1">
        <f>(C140*$C$2+E140*$E$2)/($C$2+$E$2)</f>
        <v>0.43836237135603823</v>
      </c>
      <c r="G140" s="2">
        <v>228</v>
      </c>
      <c r="H140" s="2">
        <v>228</v>
      </c>
      <c r="I140" s="2">
        <v>13</v>
      </c>
      <c r="J140" s="2">
        <v>5</v>
      </c>
      <c r="K140" s="9">
        <f>I140/$H140</f>
        <v>5.701754385964912E-2</v>
      </c>
      <c r="L140" s="9">
        <f>J140/$H140</f>
        <v>2.1929824561403508E-2</v>
      </c>
      <c r="M140" s="9">
        <f>L140+K140</f>
        <v>7.8947368421052627E-2</v>
      </c>
      <c r="N140" s="10">
        <f>(J140/$J$1*$J$2+I140/$I$1*$I$2+G140/$G$1*$G$2)/($J$2+$I$2+$G$2)</f>
        <v>0.36552473332728513</v>
      </c>
      <c r="O140" s="11">
        <f>N140*F140</f>
        <v>0.16023228889063221</v>
      </c>
      <c r="P140" s="11">
        <f>(D140/$D$1*$D$2+M140/$M$1*$M$2)/($D$2+$M$2)</f>
        <v>3.8830753496515125</v>
      </c>
    </row>
    <row r="141" spans="1:16" x14ac:dyDescent="0.25">
      <c r="A141" t="s">
        <v>115</v>
      </c>
      <c r="C141" s="10">
        <f>B141/$B$1</f>
        <v>0</v>
      </c>
      <c r="D141" s="1">
        <v>1.5333333330000001</v>
      </c>
      <c r="E141" s="1">
        <f>D141/$D$1</f>
        <v>0.86921929371326345</v>
      </c>
      <c r="F141" s="1">
        <f>(C141*$C$2+E141*$E$2)/($C$2+$E$2)</f>
        <v>0.43460964685663173</v>
      </c>
      <c r="G141" s="2">
        <v>198</v>
      </c>
      <c r="H141" s="2">
        <v>199</v>
      </c>
      <c r="I141" s="2">
        <v>19</v>
      </c>
      <c r="J141" s="2">
        <v>3</v>
      </c>
      <c r="K141" s="9">
        <f>I141/$H141</f>
        <v>9.5477386934673364E-2</v>
      </c>
      <c r="L141" s="9">
        <f>J141/$H141</f>
        <v>1.507537688442211E-2</v>
      </c>
      <c r="M141" s="9">
        <f>L141+K141</f>
        <v>0.11055276381909547</v>
      </c>
      <c r="N141" s="10">
        <f>(J141/$J$1*$J$2+I141/$I$1*$I$2+G141/$G$1*$G$2)/($J$2+$I$2+$G$2)</f>
        <v>0.50065379862813897</v>
      </c>
      <c r="O141" s="11">
        <f>N141*F141</f>
        <v>0.21758897061920668</v>
      </c>
      <c r="P141" s="11">
        <f>(D141/$D$1*$D$2+M141/$M$1*$M$2)/($D$2+$M$2)</f>
        <v>5.4376063522758198</v>
      </c>
    </row>
    <row r="142" spans="1:16" x14ac:dyDescent="0.25">
      <c r="A142" t="s">
        <v>232</v>
      </c>
      <c r="C142" s="10">
        <f>B142/$B$1</f>
        <v>0</v>
      </c>
      <c r="D142" s="1">
        <v>1.5333333330000001</v>
      </c>
      <c r="E142" s="1">
        <f>D142/$D$1</f>
        <v>0.86921929371326345</v>
      </c>
      <c r="F142" s="1">
        <f>(C142*$C$2+E142*$E$2)/($C$2+$E$2)</f>
        <v>0.43460964685663173</v>
      </c>
      <c r="G142" s="2">
        <v>468</v>
      </c>
      <c r="H142" s="2">
        <v>1117</v>
      </c>
      <c r="I142" s="2">
        <v>0</v>
      </c>
      <c r="J142" s="2">
        <v>0</v>
      </c>
      <c r="K142" s="9">
        <f>I142/$H142</f>
        <v>0</v>
      </c>
      <c r="L142" s="9">
        <f>J142/$H142</f>
        <v>0</v>
      </c>
      <c r="M142" s="9">
        <f>L142+K142</f>
        <v>0</v>
      </c>
      <c r="N142" s="10">
        <f>(J142/$J$1*$J$2+I142/$I$1*$I$2+G142/$G$1*$G$2)/($J$2+$I$2+$G$2)</f>
        <v>1.6570330655245884E-3</v>
      </c>
      <c r="O142" s="11">
        <f>N142*F142</f>
        <v>7.2016255543740331E-4</v>
      </c>
      <c r="P142" s="11">
        <f>(D142/$D$1*$D$2+M142/$M$1*$M$2)/($D$2+$M$2)</f>
        <v>0</v>
      </c>
    </row>
    <row r="143" spans="1:16" x14ac:dyDescent="0.25">
      <c r="A143" t="s">
        <v>114</v>
      </c>
      <c r="B143">
        <v>0.1</v>
      </c>
      <c r="C143" s="10">
        <f>B143/$B$1</f>
        <v>0.17757009345794383</v>
      </c>
      <c r="D143" s="1">
        <v>1.2000000000000002</v>
      </c>
      <c r="E143" s="1">
        <f>D143/$D$1</f>
        <v>0.68025857783652333</v>
      </c>
      <c r="F143" s="1">
        <f>(C143*$C$2+E143*$E$2)/($C$2+$E$2)</f>
        <v>0.42891433564723358</v>
      </c>
      <c r="G143" s="2">
        <v>923</v>
      </c>
      <c r="H143" s="2">
        <v>1114</v>
      </c>
      <c r="I143" s="2">
        <v>23</v>
      </c>
      <c r="J143" s="2">
        <v>8</v>
      </c>
      <c r="K143" s="9">
        <f>I143/$H143</f>
        <v>2.0646319569120289E-2</v>
      </c>
      <c r="L143" s="9">
        <f>J143/$H143</f>
        <v>7.1813285457809697E-3</v>
      </c>
      <c r="M143" s="9">
        <f>L143+K143</f>
        <v>2.7827648114901259E-2</v>
      </c>
      <c r="N143" s="10">
        <f>(J143/$J$1*$J$2+I143/$I$1*$I$2+G143/$G$1*$G$2)/($J$2+$I$2+$G$2)</f>
        <v>0.64203642056031962</v>
      </c>
      <c r="O143" s="11">
        <f>N143*F143</f>
        <v>0.27537862478595737</v>
      </c>
      <c r="P143" s="11">
        <f>(D143/$D$1*$D$2+M143/$M$1*$M$2)/($D$2+$M$2)</f>
        <v>1.3687201561608267</v>
      </c>
    </row>
    <row r="144" spans="1:16" x14ac:dyDescent="0.25">
      <c r="A144" t="s">
        <v>109</v>
      </c>
      <c r="C144" s="10">
        <f>B144/$B$1</f>
        <v>0</v>
      </c>
      <c r="D144" s="1">
        <v>1.5</v>
      </c>
      <c r="E144" s="1">
        <f>D144/$D$1</f>
        <v>0.85032322229565405</v>
      </c>
      <c r="F144" s="1">
        <f>(C144*$C$2+E144*$E$2)/($C$2+$E$2)</f>
        <v>0.42516161114782702</v>
      </c>
      <c r="G144" s="2">
        <v>497</v>
      </c>
      <c r="H144" s="2">
        <v>8544</v>
      </c>
      <c r="I144" s="2">
        <v>14</v>
      </c>
      <c r="J144" s="2">
        <v>33</v>
      </c>
      <c r="K144" s="9">
        <f>I144/$H144</f>
        <v>1.6385767790262173E-3</v>
      </c>
      <c r="L144" s="9">
        <f>J144/$H144</f>
        <v>3.8623595505617976E-3</v>
      </c>
      <c r="M144" s="9">
        <f>L144+K144</f>
        <v>5.5009363295880145E-3</v>
      </c>
      <c r="N144" s="10">
        <f>(J144/$J$1*$J$2+I144/$I$1*$I$2+G144/$G$1*$G$2)/($J$2+$I$2+$G$2)</f>
        <v>0.60670040344920917</v>
      </c>
      <c r="O144" s="11">
        <f>N144*F144</f>
        <v>0.25794572101450242</v>
      </c>
      <c r="P144" s="11">
        <f>(D144/$D$1*$D$2+M144/$M$1*$M$2)/($D$2+$M$2)</f>
        <v>0.27056696997805874</v>
      </c>
    </row>
    <row r="145" spans="1:16" x14ac:dyDescent="0.25">
      <c r="A145" t="s">
        <v>197</v>
      </c>
      <c r="C145" s="10">
        <f>B145/$B$1</f>
        <v>0</v>
      </c>
      <c r="D145" s="1">
        <v>1.5</v>
      </c>
      <c r="E145" s="1">
        <f>D145/$D$1</f>
        <v>0.85032322229565405</v>
      </c>
      <c r="F145" s="1">
        <f>(C145*$C$2+E145*$E$2)/($C$2+$E$2)</f>
        <v>0.42516161114782702</v>
      </c>
      <c r="G145" s="2">
        <v>1538</v>
      </c>
      <c r="H145" s="2">
        <v>4939</v>
      </c>
      <c r="I145" s="2">
        <v>0</v>
      </c>
      <c r="J145" s="2">
        <v>0</v>
      </c>
      <c r="K145" s="9">
        <f>I145/$H145</f>
        <v>0</v>
      </c>
      <c r="L145" s="9">
        <f>J145/$H145</f>
        <v>0</v>
      </c>
      <c r="M145" s="9">
        <f>L145+K145</f>
        <v>0</v>
      </c>
      <c r="N145" s="10">
        <f>(J145/$J$1*$J$2+I145/$I$1*$I$2+G145/$G$1*$G$2)/($J$2+$I$2+$G$2)</f>
        <v>5.4455488349931984E-3</v>
      </c>
      <c r="O145" s="11">
        <f>N145*F145</f>
        <v>2.3152383162698808E-3</v>
      </c>
      <c r="P145" s="11">
        <f>(D145/$D$1*$D$2+M145/$M$1*$M$2)/($D$2+$M$2)</f>
        <v>0</v>
      </c>
    </row>
    <row r="146" spans="1:16" x14ac:dyDescent="0.25">
      <c r="A146" t="s">
        <v>171</v>
      </c>
      <c r="C146" s="10">
        <f>B146/$B$1</f>
        <v>0</v>
      </c>
      <c r="D146" s="1">
        <v>1.4666666670000001</v>
      </c>
      <c r="E146" s="1">
        <f>D146/$D$1</f>
        <v>0.83142715087804475</v>
      </c>
      <c r="F146" s="1">
        <f>(C146*$C$2+E146*$E$2)/($C$2+$E$2)</f>
        <v>0.41571357543902238</v>
      </c>
      <c r="G146" s="2">
        <v>4512</v>
      </c>
      <c r="H146" s="2">
        <v>18412</v>
      </c>
      <c r="I146" s="2">
        <v>0</v>
      </c>
      <c r="J146" s="2">
        <v>0</v>
      </c>
      <c r="K146" s="9">
        <f>I146/$H146</f>
        <v>0</v>
      </c>
      <c r="L146" s="9">
        <f>J146/$H146</f>
        <v>0</v>
      </c>
      <c r="M146" s="9">
        <f>L146+K146</f>
        <v>0</v>
      </c>
      <c r="N146" s="10">
        <f>(J146/$J$1*$J$2+I146/$I$1*$I$2+G146/$G$1*$G$2)/($J$2+$I$2+$G$2)</f>
        <v>1.5975498272749879E-2</v>
      </c>
      <c r="O146" s="11">
        <f>N146*F146</f>
        <v>6.6412315063847788E-3</v>
      </c>
      <c r="P146" s="11">
        <f>(D146/$D$1*$D$2+M146/$M$1*$M$2)/($D$2+$M$2)</f>
        <v>0</v>
      </c>
    </row>
    <row r="147" spans="1:16" x14ac:dyDescent="0.25">
      <c r="A147" t="s">
        <v>98</v>
      </c>
      <c r="C147" s="10">
        <f>B147/$B$1</f>
        <v>0</v>
      </c>
      <c r="D147" s="1">
        <v>1.4666666660000001</v>
      </c>
      <c r="E147" s="1">
        <f>D147/$D$1</f>
        <v>0.83142715031116254</v>
      </c>
      <c r="F147" s="1">
        <f>(C147*$C$2+E147*$E$2)/($C$2+$E$2)</f>
        <v>0.41571357515558127</v>
      </c>
      <c r="G147" s="2">
        <v>480</v>
      </c>
      <c r="H147" s="2">
        <v>2632</v>
      </c>
      <c r="I147" s="2">
        <v>24</v>
      </c>
      <c r="J147" s="2">
        <v>81</v>
      </c>
      <c r="K147" s="9">
        <f>I147/$H147</f>
        <v>9.11854103343465E-3</v>
      </c>
      <c r="L147" s="9">
        <f>J147/$H147</f>
        <v>3.0775075987841946E-2</v>
      </c>
      <c r="M147" s="9">
        <f>L147+K147</f>
        <v>3.9893617021276598E-2</v>
      </c>
      <c r="N147" s="10">
        <f>(J147/$J$1*$J$2+I147/$I$1*$I$2+G147/$G$1*$G$2)/($J$2+$I$2+$G$2)</f>
        <v>1.2264245714883235</v>
      </c>
      <c r="O147" s="11">
        <f>N147*F147</f>
        <v>0.50984134327206276</v>
      </c>
      <c r="P147" s="11">
        <f>(D147/$D$1*$D$2+M147/$M$1*$M$2)/($D$2+$M$2)</f>
        <v>1.9621923309409242</v>
      </c>
    </row>
    <row r="148" spans="1:16" x14ac:dyDescent="0.25">
      <c r="A148" t="s">
        <v>74</v>
      </c>
      <c r="C148" s="10">
        <f>B148/$B$1</f>
        <v>0</v>
      </c>
      <c r="D148" s="1">
        <v>1.4333333339999998</v>
      </c>
      <c r="E148" s="1">
        <f>D148/$D$1</f>
        <v>0.81253107946043523</v>
      </c>
      <c r="F148" s="1">
        <f>(C148*$C$2+E148*$E$2)/($C$2+$E$2)</f>
        <v>0.40626553973021762</v>
      </c>
      <c r="G148" s="2">
        <v>2486</v>
      </c>
      <c r="H148" s="2">
        <v>10701</v>
      </c>
      <c r="I148" s="2">
        <v>57</v>
      </c>
      <c r="J148" s="2">
        <v>204</v>
      </c>
      <c r="K148" s="9">
        <f>I148/$H148</f>
        <v>5.3266049901878332E-3</v>
      </c>
      <c r="L148" s="9">
        <f>J148/$H148</f>
        <v>1.9063638912251192E-2</v>
      </c>
      <c r="M148" s="9">
        <f>L148+K148</f>
        <v>2.4390243902439025E-2</v>
      </c>
      <c r="N148" s="10">
        <f>(J148/$J$1*$J$2+I148/$I$1*$I$2+G148/$G$1*$G$2)/($J$2+$I$2+$G$2)</f>
        <v>3.0068385689318555</v>
      </c>
      <c r="O148" s="11">
        <f>N148*F148</f>
        <v>1.2215748940887354</v>
      </c>
      <c r="P148" s="11">
        <f>(D148/$D$1*$D$2+M148/$M$1*$M$2)/($D$2+$M$2)</f>
        <v>1.1996492950142885</v>
      </c>
    </row>
    <row r="149" spans="1:16" x14ac:dyDescent="0.25">
      <c r="A149" t="s">
        <v>172</v>
      </c>
      <c r="C149" s="10">
        <f>B149/$B$1</f>
        <v>0</v>
      </c>
      <c r="D149" s="1">
        <v>1.433333333</v>
      </c>
      <c r="E149" s="1">
        <f>D149/$D$1</f>
        <v>0.81253107889355314</v>
      </c>
      <c r="F149" s="1">
        <f>(C149*$C$2+E149*$E$2)/($C$2+$E$2)</f>
        <v>0.40626553944677657</v>
      </c>
      <c r="G149" s="2">
        <v>4160</v>
      </c>
      <c r="H149" s="2">
        <v>18813</v>
      </c>
      <c r="I149" s="2">
        <v>0</v>
      </c>
      <c r="J149" s="2">
        <v>0</v>
      </c>
      <c r="K149" s="9">
        <f>I149/$H149</f>
        <v>0</v>
      </c>
      <c r="L149" s="9">
        <f>J149/$H149</f>
        <v>0</v>
      </c>
      <c r="M149" s="9">
        <f>L149+K149</f>
        <v>0</v>
      </c>
      <c r="N149" s="10">
        <f>(J149/$J$1*$J$2+I149/$I$1*$I$2+G149/$G$1*$G$2)/($J$2+$I$2+$G$2)</f>
        <v>1.4729182804663008E-2</v>
      </c>
      <c r="O149" s="11">
        <f>N149*F149</f>
        <v>5.9839593977466026E-3</v>
      </c>
      <c r="P149" s="11">
        <f>(D149/$D$1*$D$2+M149/$M$1*$M$2)/($D$2+$M$2)</f>
        <v>0</v>
      </c>
    </row>
    <row r="150" spans="1:16" x14ac:dyDescent="0.25">
      <c r="A150" t="s">
        <v>170</v>
      </c>
      <c r="C150" s="10">
        <f>B150/$B$1</f>
        <v>0</v>
      </c>
      <c r="D150" s="1">
        <v>1.3666666670000001</v>
      </c>
      <c r="E150" s="1">
        <f>D150/$D$1</f>
        <v>0.77473893605833444</v>
      </c>
      <c r="F150" s="1">
        <f>(C150*$C$2+E150*$E$2)/($C$2+$E$2)</f>
        <v>0.38736946802916722</v>
      </c>
      <c r="G150" s="2">
        <v>242</v>
      </c>
      <c r="H150" s="2">
        <v>369</v>
      </c>
      <c r="I150" s="2">
        <v>0</v>
      </c>
      <c r="J150" s="2">
        <v>3</v>
      </c>
      <c r="K150" s="9">
        <f>I150/$H150</f>
        <v>0</v>
      </c>
      <c r="L150" s="9">
        <f>J150/$H150</f>
        <v>8.130081300813009E-3</v>
      </c>
      <c r="M150" s="9">
        <f>L150+K150</f>
        <v>8.130081300813009E-3</v>
      </c>
      <c r="N150" s="10">
        <f>(J150/$J$1*$J$2+I150/$I$1*$I$2+G150/$G$1*$G$2)/($J$2+$I$2+$G$2)</f>
        <v>2.3905737690563131E-2</v>
      </c>
      <c r="O150" s="11">
        <f>N150*F150</f>
        <v>9.2603528920382518E-3</v>
      </c>
      <c r="P150" s="11">
        <f>(D150/$D$1*$D$2+M150/$M$1*$M$2)/($D$2+$M$2)</f>
        <v>0.39988309833809621</v>
      </c>
    </row>
    <row r="151" spans="1:16" x14ac:dyDescent="0.25">
      <c r="A151" t="s">
        <v>161</v>
      </c>
      <c r="C151" s="10">
        <f>B151/$B$1</f>
        <v>0</v>
      </c>
      <c r="D151" s="1">
        <v>1.333333334</v>
      </c>
      <c r="E151" s="1">
        <f>D151/$D$1</f>
        <v>0.75584286464072503</v>
      </c>
      <c r="F151" s="1">
        <f>(C151*$C$2+E151*$E$2)/($C$2+$E$2)</f>
        <v>0.37792143232036252</v>
      </c>
      <c r="G151" s="2">
        <v>946</v>
      </c>
      <c r="H151" s="2">
        <v>6277</v>
      </c>
      <c r="I151" s="2">
        <v>1</v>
      </c>
      <c r="J151" s="2">
        <v>2</v>
      </c>
      <c r="K151" s="9">
        <f>I151/$H151</f>
        <v>1.5931177314003505E-4</v>
      </c>
      <c r="L151" s="9">
        <f>J151/$H151</f>
        <v>3.1862354628007009E-4</v>
      </c>
      <c r="M151" s="9">
        <f>L151+K151</f>
        <v>4.7793531942010514E-4</v>
      </c>
      <c r="N151" s="10">
        <f>(J151/$J$1*$J$2+I151/$I$1*$I$2+G151/$G$1*$G$2)/($J$2+$I$2+$G$2)</f>
        <v>4.3815606009095565E-2</v>
      </c>
      <c r="O151" s="11">
        <f>N151*F151</f>
        <v>1.6558856580942079E-2</v>
      </c>
      <c r="P151" s="11">
        <f>(D151/$D$1*$D$2+M151/$M$1*$M$2)/($D$2+$M$2)</f>
        <v>2.3507545529195074E-2</v>
      </c>
    </row>
    <row r="152" spans="1:16" x14ac:dyDescent="0.25">
      <c r="A152" t="s">
        <v>140</v>
      </c>
      <c r="C152" s="10">
        <f>B152/$B$1</f>
        <v>0</v>
      </c>
      <c r="D152" s="1">
        <v>1.3333333329999999</v>
      </c>
      <c r="E152" s="1">
        <f>D152/$D$1</f>
        <v>0.75584286407384282</v>
      </c>
      <c r="F152" s="1">
        <f>(C152*$C$2+E152*$E$2)/($C$2+$E$2)</f>
        <v>0.37792143203692141</v>
      </c>
      <c r="G152" s="2">
        <v>1209</v>
      </c>
      <c r="H152" s="2">
        <v>8361</v>
      </c>
      <c r="I152" s="2">
        <v>3</v>
      </c>
      <c r="J152" s="2">
        <v>9</v>
      </c>
      <c r="K152" s="9">
        <f>I152/$H152</f>
        <v>3.588087549336204E-4</v>
      </c>
      <c r="L152" s="9">
        <f>J152/$H152</f>
        <v>1.076426264800861E-3</v>
      </c>
      <c r="M152" s="9">
        <f>L152+K152</f>
        <v>1.4352350197344814E-3</v>
      </c>
      <c r="N152" s="10">
        <f>(J152/$J$1*$J$2+I152/$I$1*$I$2+G152/$G$1*$G$2)/($J$2+$I$2+$G$2)</f>
        <v>0.14872796412469488</v>
      </c>
      <c r="O152" s="11">
        <f>N152*F152</f>
        <v>5.6207485185940563E-2</v>
      </c>
      <c r="P152" s="11">
        <f>(D152/$D$1*$D$2+M152/$M$1*$M$2)/($D$2+$M$2)</f>
        <v>7.0592925863775857E-2</v>
      </c>
    </row>
    <row r="153" spans="1:16" x14ac:dyDescent="0.25">
      <c r="A153" t="s">
        <v>160</v>
      </c>
      <c r="C153" s="10">
        <f>B153/$B$1</f>
        <v>0</v>
      </c>
      <c r="D153" s="1">
        <v>1.3333333329999999</v>
      </c>
      <c r="E153" s="1">
        <f>D153/$D$1</f>
        <v>0.75584286407384282</v>
      </c>
      <c r="F153" s="1">
        <f>(C153*$C$2+E153*$E$2)/($C$2+$E$2)</f>
        <v>0.37792143203692141</v>
      </c>
      <c r="G153" s="2">
        <v>44</v>
      </c>
      <c r="H153" s="2">
        <v>48</v>
      </c>
      <c r="I153" s="2">
        <v>1</v>
      </c>
      <c r="J153" s="2">
        <v>3</v>
      </c>
      <c r="K153" s="9">
        <f>I153/$H153</f>
        <v>2.0833333333333332E-2</v>
      </c>
      <c r="L153" s="9">
        <f>J153/$H153</f>
        <v>6.25E-2</v>
      </c>
      <c r="M153" s="9">
        <f>L153+K153</f>
        <v>8.3333333333333329E-2</v>
      </c>
      <c r="N153" s="10">
        <f>(J153/$J$1*$J$2+I153/$I$1*$I$2+G153/$G$1*$G$2)/($J$2+$I$2+$G$2)</f>
        <v>4.8304887890874094E-2</v>
      </c>
      <c r="O153" s="11">
        <f>N153*F153</f>
        <v>1.8255452406102081E-2</v>
      </c>
      <c r="P153" s="11">
        <f>(D153/$D$1*$D$2+M153/$M$1*$M$2)/($D$2+$M$2)</f>
        <v>4.0988017579654858</v>
      </c>
    </row>
    <row r="154" spans="1:16" x14ac:dyDescent="0.25">
      <c r="A154" t="s">
        <v>261</v>
      </c>
      <c r="C154" s="10">
        <f>B154/$B$1</f>
        <v>0</v>
      </c>
      <c r="D154" s="1">
        <v>1.3333333329999999</v>
      </c>
      <c r="E154" s="1">
        <f>D154/$D$1</f>
        <v>0.75584286407384282</v>
      </c>
      <c r="F154" s="1">
        <f>(C154*$C$2+E154*$E$2)/($C$2+$E$2)</f>
        <v>0.37792143203692141</v>
      </c>
      <c r="G154" s="2">
        <v>65</v>
      </c>
      <c r="H154" s="2">
        <v>658</v>
      </c>
      <c r="I154" s="2">
        <v>0</v>
      </c>
      <c r="J154" s="2">
        <v>0</v>
      </c>
      <c r="K154" s="9">
        <f>I154/$H154</f>
        <v>0</v>
      </c>
      <c r="L154" s="9">
        <f>J154/$H154</f>
        <v>0</v>
      </c>
      <c r="M154" s="9">
        <f>L154+K154</f>
        <v>0</v>
      </c>
      <c r="N154" s="10">
        <f>(J154/$J$1*$J$2+I154/$I$1*$I$2+G154/$G$1*$G$2)/($J$2+$I$2+$G$2)</f>
        <v>2.3014348132285951E-4</v>
      </c>
      <c r="O154" s="11">
        <f>N154*F154</f>
        <v>8.6976154035497548E-5</v>
      </c>
      <c r="P154" s="11">
        <f>(D154/$D$1*$D$2+M154/$M$1*$M$2)/($D$2+$M$2)</f>
        <v>0</v>
      </c>
    </row>
    <row r="155" spans="1:16" x14ac:dyDescent="0.25">
      <c r="A155" t="s">
        <v>192</v>
      </c>
      <c r="C155" s="10">
        <f>B155/$B$1</f>
        <v>0</v>
      </c>
      <c r="D155" s="1">
        <v>1.3</v>
      </c>
      <c r="E155" s="1">
        <f>D155/$D$1</f>
        <v>0.73694679265623353</v>
      </c>
      <c r="F155" s="1">
        <f>(C155*$C$2+E155*$E$2)/($C$2+$E$2)</f>
        <v>0.36847339632811676</v>
      </c>
      <c r="G155" s="2">
        <v>29</v>
      </c>
      <c r="H155" s="2">
        <v>5993</v>
      </c>
      <c r="I155" s="2">
        <v>0</v>
      </c>
      <c r="J155" s="2">
        <v>0</v>
      </c>
      <c r="K155" s="9">
        <f>I155/$H155</f>
        <v>0</v>
      </c>
      <c r="L155" s="9">
        <f>J155/$H155</f>
        <v>0</v>
      </c>
      <c r="M155" s="9">
        <f>L155+K155</f>
        <v>0</v>
      </c>
      <c r="N155" s="10">
        <f>(J155/$J$1*$J$2+I155/$I$1*$I$2+G155/$G$1*$G$2)/($J$2+$I$2+$G$2)</f>
        <v>1.0267939935942962E-4</v>
      </c>
      <c r="O155" s="11">
        <f>N155*F155</f>
        <v>3.7834627014900088E-5</v>
      </c>
      <c r="P155" s="11">
        <f>(D155/$D$1*$D$2+M155/$M$1*$M$2)/($D$2+$M$2)</f>
        <v>0</v>
      </c>
    </row>
    <row r="156" spans="1:16" x14ac:dyDescent="0.25">
      <c r="A156" t="s">
        <v>95</v>
      </c>
      <c r="C156" s="10">
        <f>B156/$B$1</f>
        <v>0</v>
      </c>
      <c r="D156" s="1">
        <v>1.266666667</v>
      </c>
      <c r="E156" s="1">
        <f>D156/$D$1</f>
        <v>0.71805072123862412</v>
      </c>
      <c r="F156" s="1">
        <f>(C156*$C$2+E156*$E$2)/($C$2+$E$2)</f>
        <v>0.35902536061931206</v>
      </c>
      <c r="G156" s="2">
        <v>1872</v>
      </c>
      <c r="H156" s="2">
        <v>1872</v>
      </c>
      <c r="I156" s="2">
        <v>37</v>
      </c>
      <c r="J156" s="2">
        <v>114</v>
      </c>
      <c r="K156" s="9">
        <f>I156/$H156</f>
        <v>1.9764957264957264E-2</v>
      </c>
      <c r="L156" s="9">
        <f>J156/$H156</f>
        <v>6.0897435897435896E-2</v>
      </c>
      <c r="M156" s="9">
        <f>L156+K156</f>
        <v>8.0662393162393153E-2</v>
      </c>
      <c r="N156" s="10">
        <f>(J156/$J$1*$J$2+I156/$I$1*$I$2+G156/$G$1*$G$2)/($J$2+$I$2+$G$2)</f>
        <v>1.8111936709907914</v>
      </c>
      <c r="O156" s="11">
        <f>N156*F156</f>
        <v>0.65026446087888456</v>
      </c>
      <c r="P156" s="11">
        <f>(D156/$D$1*$D$2+M156/$M$1*$M$2)/($D$2+$M$2)</f>
        <v>3.9674299067486429</v>
      </c>
    </row>
    <row r="157" spans="1:16" x14ac:dyDescent="0.25">
      <c r="A157" t="s">
        <v>187</v>
      </c>
      <c r="C157" s="10">
        <f>B157/$B$1</f>
        <v>0</v>
      </c>
      <c r="D157" s="1">
        <v>1.2666666660000001</v>
      </c>
      <c r="E157" s="1">
        <f>D157/$D$1</f>
        <v>0.71805072067174203</v>
      </c>
      <c r="F157" s="1">
        <f>(C157*$C$2+E157*$E$2)/($C$2+$E$2)</f>
        <v>0.35902536033587101</v>
      </c>
      <c r="G157" s="2">
        <v>199</v>
      </c>
      <c r="H157" s="2">
        <v>9899</v>
      </c>
      <c r="I157" s="2">
        <v>0</v>
      </c>
      <c r="J157" s="2">
        <v>0</v>
      </c>
      <c r="K157" s="9">
        <f>I157/$H157</f>
        <v>0</v>
      </c>
      <c r="L157" s="9">
        <f>J157/$H157</f>
        <v>0</v>
      </c>
      <c r="M157" s="9">
        <f>L157+K157</f>
        <v>0</v>
      </c>
      <c r="N157" s="10">
        <f>(J157/$J$1*$J$2+I157/$I$1*$I$2+G157/$G$1*$G$2)/($J$2+$I$2+$G$2)</f>
        <v>7.0459311974229301E-4</v>
      </c>
      <c r="O157" s="11">
        <f>N157*F157</f>
        <v>2.5296679870565227E-4</v>
      </c>
      <c r="P157" s="11">
        <f>(D157/$D$1*$D$2+M157/$M$1*$M$2)/($D$2+$M$2)</f>
        <v>0</v>
      </c>
    </row>
    <row r="158" spans="1:16" x14ac:dyDescent="0.25">
      <c r="A158" t="s">
        <v>382</v>
      </c>
      <c r="B158">
        <v>0.4</v>
      </c>
      <c r="C158" s="10">
        <f>B158/$B$1</f>
        <v>0.71028037383177534</v>
      </c>
      <c r="D158" s="1">
        <v>0</v>
      </c>
      <c r="E158" s="1">
        <f>D158/$D$1</f>
        <v>0</v>
      </c>
      <c r="F158" s="1">
        <f>(C158*$C$2+E158*$E$2)/($C$2+$E$2)</f>
        <v>0.35514018691588767</v>
      </c>
      <c r="G158" s="2">
        <v>210</v>
      </c>
      <c r="H158" s="2">
        <v>210</v>
      </c>
      <c r="I158" s="2">
        <v>4</v>
      </c>
      <c r="J158" s="2">
        <v>2</v>
      </c>
      <c r="K158" s="9">
        <f>I158/$H158</f>
        <v>1.9047619047619049E-2</v>
      </c>
      <c r="L158" s="9">
        <f>J158/$H158</f>
        <v>9.5238095238095247E-3</v>
      </c>
      <c r="M158" s="9">
        <f>L158+K158</f>
        <v>2.8571428571428574E-2</v>
      </c>
      <c r="N158" s="10">
        <f>(J158/$J$1*$J$2+I158/$I$1*$I$2+G158/$G$1*$G$2)/($J$2+$I$2+$G$2)</f>
        <v>0.11651028162006158</v>
      </c>
      <c r="O158" s="11">
        <f>N158*F158</f>
        <v>4.1377483192171383E-2</v>
      </c>
      <c r="P158" s="11">
        <f>(D158/$D$1*$D$2+M158/$M$1*$M$2)/($D$2+$M$2)</f>
        <v>1.4053034598738809</v>
      </c>
    </row>
    <row r="159" spans="1:16" x14ac:dyDescent="0.25">
      <c r="A159" t="s">
        <v>67</v>
      </c>
      <c r="C159" s="10">
        <f>B159/$B$1</f>
        <v>0</v>
      </c>
      <c r="D159" s="1">
        <v>1.2333333339999999</v>
      </c>
      <c r="E159" s="1">
        <f>D159/$D$1</f>
        <v>0.69915464982101472</v>
      </c>
      <c r="F159" s="1">
        <f>(C159*$C$2+E159*$E$2)/($C$2+$E$2)</f>
        <v>0.34957732491050736</v>
      </c>
      <c r="G159" s="2">
        <v>2924</v>
      </c>
      <c r="H159" s="2">
        <v>5475</v>
      </c>
      <c r="I159" s="2">
        <v>66</v>
      </c>
      <c r="J159" s="2">
        <v>291</v>
      </c>
      <c r="K159" s="9">
        <f>I159/$H159</f>
        <v>1.2054794520547946E-2</v>
      </c>
      <c r="L159" s="9">
        <f>J159/$H159</f>
        <v>5.3150684931506847E-2</v>
      </c>
      <c r="M159" s="9">
        <f>L159+K159</f>
        <v>6.5205479452054793E-2</v>
      </c>
      <c r="N159" s="10">
        <f>(J159/$J$1*$J$2+I159/$I$1*$I$2+G159/$G$1*$G$2)/($J$2+$I$2+$G$2)</f>
        <v>3.9027091841704147</v>
      </c>
      <c r="O159" s="11">
        <f>N159*F159</f>
        <v>1.3642986365059622</v>
      </c>
      <c r="P159" s="11">
        <f>(D159/$D$1*$D$2+M159/$M$1*$M$2)/($D$2+$M$2)</f>
        <v>3.2071720056847748</v>
      </c>
    </row>
    <row r="160" spans="1:16" x14ac:dyDescent="0.25">
      <c r="A160" t="s">
        <v>218</v>
      </c>
      <c r="C160" s="10">
        <f>B160/$B$1</f>
        <v>0</v>
      </c>
      <c r="D160" s="1">
        <v>1.233333333</v>
      </c>
      <c r="E160" s="1">
        <f>D160/$D$1</f>
        <v>0.69915464925413262</v>
      </c>
      <c r="F160" s="1">
        <f>(C160*$C$2+E160*$E$2)/($C$2+$E$2)</f>
        <v>0.34957732462706631</v>
      </c>
      <c r="G160" s="2">
        <v>2023</v>
      </c>
      <c r="H160" s="2">
        <v>2737</v>
      </c>
      <c r="I160" s="2">
        <v>0</v>
      </c>
      <c r="J160" s="2">
        <v>0</v>
      </c>
      <c r="K160" s="9">
        <f>I160/$H160</f>
        <v>0</v>
      </c>
      <c r="L160" s="9">
        <f>J160/$H160</f>
        <v>0</v>
      </c>
      <c r="M160" s="9">
        <f>L160+K160</f>
        <v>0</v>
      </c>
      <c r="N160" s="10">
        <f>(J160/$J$1*$J$2+I160/$I$1*$I$2+G160/$G$1*$G$2)/($J$2+$I$2+$G$2)</f>
        <v>7.1627732725560731E-3</v>
      </c>
      <c r="O160" s="11">
        <f>N160*F160</f>
        <v>2.5039431175304084E-3</v>
      </c>
      <c r="P160" s="11">
        <f>(D160/$D$1*$D$2+M160/$M$1*$M$2)/($D$2+$M$2)</f>
        <v>0</v>
      </c>
    </row>
    <row r="161" spans="1:16" x14ac:dyDescent="0.25">
      <c r="A161" t="s">
        <v>120</v>
      </c>
      <c r="C161" s="10">
        <f>B161/$B$1</f>
        <v>0</v>
      </c>
      <c r="D161" s="1">
        <v>1.2000000000000002</v>
      </c>
      <c r="E161" s="1">
        <f>D161/$D$1</f>
        <v>0.68025857783652333</v>
      </c>
      <c r="F161" s="1">
        <f>(C161*$C$2+E161*$E$2)/($C$2+$E$2)</f>
        <v>0.34012928891826166</v>
      </c>
      <c r="G161" s="2">
        <v>1397</v>
      </c>
      <c r="H161" s="2">
        <v>9285</v>
      </c>
      <c r="I161" s="2">
        <v>8</v>
      </c>
      <c r="J161" s="2">
        <v>31</v>
      </c>
      <c r="K161" s="9">
        <f>I161/$H161</f>
        <v>8.6160473882606356E-4</v>
      </c>
      <c r="L161" s="9">
        <f>J161/$H161</f>
        <v>3.3387183629509961E-3</v>
      </c>
      <c r="M161" s="9">
        <f>L161+K161</f>
        <v>4.2003231017770596E-3</v>
      </c>
      <c r="N161" s="10">
        <f>(J161/$J$1*$J$2+I161/$I$1*$I$2+G161/$G$1*$G$2)/($J$2+$I$2+$G$2)</f>
        <v>0.44391985905413361</v>
      </c>
      <c r="O161" s="11">
        <f>N161*F161</f>
        <v>0.1509901459967774</v>
      </c>
      <c r="P161" s="11">
        <f>(D161/$D$1*$D$2+M161/$M$1*$M$2)/($D$2+$M$2)</f>
        <v>0.20659550056304224</v>
      </c>
    </row>
    <row r="162" spans="1:16" x14ac:dyDescent="0.25">
      <c r="A162" t="s">
        <v>220</v>
      </c>
      <c r="C162" s="10">
        <f>B162/$B$1</f>
        <v>0</v>
      </c>
      <c r="D162" s="1">
        <v>1.2000000000000002</v>
      </c>
      <c r="E162" s="1">
        <f>D162/$D$1</f>
        <v>0.68025857783652333</v>
      </c>
      <c r="F162" s="1">
        <f>(C162*$C$2+E162*$E$2)/($C$2+$E$2)</f>
        <v>0.34012928891826166</v>
      </c>
      <c r="G162" s="2">
        <v>552</v>
      </c>
      <c r="H162" s="2">
        <v>2613</v>
      </c>
      <c r="I162" s="2">
        <v>0</v>
      </c>
      <c r="J162" s="2">
        <v>0</v>
      </c>
      <c r="K162" s="9">
        <f>I162/$H162</f>
        <v>0</v>
      </c>
      <c r="L162" s="9">
        <f>J162/$H162</f>
        <v>0</v>
      </c>
      <c r="M162" s="9">
        <f>L162+K162</f>
        <v>0</v>
      </c>
      <c r="N162" s="10">
        <f>(J162/$J$1*$J$2+I162/$I$1*$I$2+G162/$G$1*$G$2)/($J$2+$I$2+$G$2)</f>
        <v>1.9544492567725915E-3</v>
      </c>
      <c r="O162" s="11">
        <f>N162*F162</f>
        <v>6.6476543593288657E-4</v>
      </c>
      <c r="P162" s="11">
        <f>(D162/$D$1*$D$2+M162/$M$1*$M$2)/($D$2+$M$2)</f>
        <v>0</v>
      </c>
    </row>
    <row r="163" spans="1:16" x14ac:dyDescent="0.25">
      <c r="A163" t="s">
        <v>127</v>
      </c>
      <c r="C163" s="10">
        <f>B163/$B$1</f>
        <v>0</v>
      </c>
      <c r="D163" s="1">
        <v>1.2</v>
      </c>
      <c r="E163" s="1">
        <f>D163/$D$1</f>
        <v>0.68025857783652321</v>
      </c>
      <c r="F163" s="1">
        <f>(C163*$C$2+E163*$E$2)/($C$2+$E$2)</f>
        <v>0.34012928891826161</v>
      </c>
      <c r="G163" s="2">
        <v>326</v>
      </c>
      <c r="H163" s="2">
        <v>2202</v>
      </c>
      <c r="I163" s="2">
        <v>10</v>
      </c>
      <c r="J163" s="2">
        <v>14</v>
      </c>
      <c r="K163" s="9">
        <f>I163/$H163</f>
        <v>4.5413260672116261E-3</v>
      </c>
      <c r="L163" s="9">
        <f>J163/$H163</f>
        <v>6.3578564940962763E-3</v>
      </c>
      <c r="M163" s="9">
        <f>L163+K163</f>
        <v>1.0899182561307903E-2</v>
      </c>
      <c r="N163" s="10">
        <f>(J163/$J$1*$J$2+I163/$I$1*$I$2+G163/$G$1*$G$2)/($J$2+$I$2+$G$2)</f>
        <v>0.35971779834917189</v>
      </c>
      <c r="O163" s="11">
        <f>N163*F163</f>
        <v>0.12235055896374646</v>
      </c>
      <c r="P163" s="11">
        <f>(D163/$D$1*$D$2+M163/$M$1*$M$2)/($D$2+$M$2)</f>
        <v>0.53608306371210723</v>
      </c>
    </row>
    <row r="164" spans="1:16" x14ac:dyDescent="0.25">
      <c r="A164" t="s">
        <v>154</v>
      </c>
      <c r="C164" s="10">
        <f>B164/$B$1</f>
        <v>0</v>
      </c>
      <c r="D164" s="1">
        <v>1.2</v>
      </c>
      <c r="E164" s="1">
        <f>D164/$D$1</f>
        <v>0.68025857783652321</v>
      </c>
      <c r="F164" s="1">
        <f>(C164*$C$2+E164*$E$2)/($C$2+$E$2)</f>
        <v>0.34012928891826161</v>
      </c>
      <c r="G164" s="2">
        <v>350</v>
      </c>
      <c r="H164" s="2">
        <v>1785</v>
      </c>
      <c r="I164" s="2">
        <v>2</v>
      </c>
      <c r="J164" s="2">
        <v>2</v>
      </c>
      <c r="K164" s="9">
        <f>I164/$H164</f>
        <v>1.1204481792717086E-3</v>
      </c>
      <c r="L164" s="9">
        <f>J164/$H164</f>
        <v>1.1204481792717086E-3</v>
      </c>
      <c r="M164" s="9">
        <f>L164+K164</f>
        <v>2.2408963585434172E-3</v>
      </c>
      <c r="N164" s="10">
        <f>(J164/$J$1*$J$2+I164/$I$1*$I$2+G164/$G$1*$G$2)/($J$2+$I$2+$G$2)</f>
        <v>6.6805569969921944E-2</v>
      </c>
      <c r="O164" s="11">
        <f>N164*F164</f>
        <v>2.2722531009648723E-2</v>
      </c>
      <c r="P164" s="11">
        <f>(D164/$D$1*$D$2+M164/$M$1*$M$2)/($D$2+$M$2)</f>
        <v>0.11021987920579457</v>
      </c>
    </row>
    <row r="165" spans="1:16" x14ac:dyDescent="0.25">
      <c r="A165" t="s">
        <v>175</v>
      </c>
      <c r="C165" s="10">
        <f>B165/$B$1</f>
        <v>0</v>
      </c>
      <c r="D165" s="1">
        <v>1.2</v>
      </c>
      <c r="E165" s="1">
        <f>D165/$D$1</f>
        <v>0.68025857783652321</v>
      </c>
      <c r="F165" s="1">
        <f>(C165*$C$2+E165*$E$2)/($C$2+$E$2)</f>
        <v>0.34012928891826161</v>
      </c>
      <c r="G165" s="2">
        <v>3051</v>
      </c>
      <c r="H165" s="2">
        <v>17630</v>
      </c>
      <c r="I165" s="2">
        <v>0</v>
      </c>
      <c r="J165" s="2">
        <v>0</v>
      </c>
      <c r="K165" s="9">
        <f>I165/$H165</f>
        <v>0</v>
      </c>
      <c r="L165" s="9">
        <f>J165/$H165</f>
        <v>0</v>
      </c>
      <c r="M165" s="9">
        <f>L165+K165</f>
        <v>0</v>
      </c>
      <c r="N165" s="10">
        <f>(J165/$J$1*$J$2+I165/$I$1*$I$2+G165/$G$1*$G$2)/($J$2+$I$2+$G$2)</f>
        <v>1.0802580946400683E-2</v>
      </c>
      <c r="O165" s="11">
        <f>N165*F165</f>
        <v>3.6742741757812259E-3</v>
      </c>
      <c r="P165" s="11">
        <f>(D165/$D$1*$D$2+M165/$M$1*$M$2)/($D$2+$M$2)</f>
        <v>0</v>
      </c>
    </row>
    <row r="166" spans="1:16" x14ac:dyDescent="0.25">
      <c r="A166" t="s">
        <v>235</v>
      </c>
      <c r="C166" s="10">
        <f>B166/$B$1</f>
        <v>0</v>
      </c>
      <c r="D166" s="1">
        <v>1.2</v>
      </c>
      <c r="E166" s="1">
        <f>D166/$D$1</f>
        <v>0.68025857783652321</v>
      </c>
      <c r="F166" s="1">
        <f>(C166*$C$2+E166*$E$2)/($C$2+$E$2)</f>
        <v>0.34012928891826161</v>
      </c>
      <c r="G166" s="2">
        <v>121</v>
      </c>
      <c r="H166" s="2">
        <v>1365</v>
      </c>
      <c r="I166" s="2">
        <v>0</v>
      </c>
      <c r="J166" s="2">
        <v>0</v>
      </c>
      <c r="K166" s="9">
        <f>I166/$H166</f>
        <v>0</v>
      </c>
      <c r="L166" s="9">
        <f>J166/$H166</f>
        <v>0</v>
      </c>
      <c r="M166" s="9">
        <f>L166+K166</f>
        <v>0</v>
      </c>
      <c r="N166" s="10">
        <f>(J166/$J$1*$J$2+I166/$I$1*$I$2+G166/$G$1*$G$2)/($J$2+$I$2+$G$2)</f>
        <v>4.2842094215486155E-4</v>
      </c>
      <c r="O166" s="11">
        <f>N166*F166</f>
        <v>1.4571851041282475E-4</v>
      </c>
      <c r="P166" s="11">
        <f>(D166/$D$1*$D$2+M166/$M$1*$M$2)/($D$2+$M$2)</f>
        <v>0</v>
      </c>
    </row>
    <row r="167" spans="1:16" x14ac:dyDescent="0.25">
      <c r="A167" t="s">
        <v>215</v>
      </c>
      <c r="C167" s="10">
        <f>B167/$B$1</f>
        <v>0</v>
      </c>
      <c r="D167" s="1">
        <v>1.2</v>
      </c>
      <c r="E167" s="1">
        <f>D167/$D$1</f>
        <v>0.68025857783652321</v>
      </c>
      <c r="F167" s="1">
        <f>(C167*$C$2+E167*$E$2)/($C$2+$E$2)</f>
        <v>0.34012928891826161</v>
      </c>
      <c r="G167" s="2">
        <v>25</v>
      </c>
      <c r="H167" s="2">
        <v>3112</v>
      </c>
      <c r="I167" s="2">
        <v>0</v>
      </c>
      <c r="J167" s="2">
        <v>0</v>
      </c>
      <c r="K167" s="9">
        <f>I167/$H167</f>
        <v>0</v>
      </c>
      <c r="L167" s="9">
        <f>J167/$H167</f>
        <v>0</v>
      </c>
      <c r="M167" s="9">
        <f>L167+K167</f>
        <v>0</v>
      </c>
      <c r="N167" s="10">
        <f>(J167/$J$1*$J$2+I167/$I$1*$I$2+G167/$G$1*$G$2)/($J$2+$I$2+$G$2)</f>
        <v>8.8516723585715194E-5</v>
      </c>
      <c r="O167" s="11">
        <f>N167*F167</f>
        <v>3.0107130250583626E-5</v>
      </c>
      <c r="P167" s="11">
        <f>(D167/$D$1*$D$2+M167/$M$1*$M$2)/($D$2+$M$2)</f>
        <v>0</v>
      </c>
    </row>
    <row r="168" spans="1:16" x14ac:dyDescent="0.25">
      <c r="A168" t="s">
        <v>124</v>
      </c>
      <c r="B168">
        <v>0.1</v>
      </c>
      <c r="C168" s="10">
        <f>B168/$B$1</f>
        <v>0.17757009345794383</v>
      </c>
      <c r="D168" s="1">
        <v>0.83333333300000001</v>
      </c>
      <c r="E168" s="1">
        <f>D168/$D$1</f>
        <v>0.47240178997529153</v>
      </c>
      <c r="F168" s="1">
        <f>(C168*$C$2+E168*$E$2)/($C$2+$E$2)</f>
        <v>0.32498594171661765</v>
      </c>
      <c r="G168" s="2">
        <v>87</v>
      </c>
      <c r="H168" s="2">
        <v>851</v>
      </c>
      <c r="I168" s="2">
        <v>7</v>
      </c>
      <c r="J168" s="2">
        <v>51</v>
      </c>
      <c r="K168" s="9">
        <f>I168/$H168</f>
        <v>8.2256169212690956E-3</v>
      </c>
      <c r="L168" s="9">
        <f>J168/$H168</f>
        <v>5.9929494712103411E-2</v>
      </c>
      <c r="M168" s="9">
        <f>L168+K168</f>
        <v>6.8155111633372512E-2</v>
      </c>
      <c r="N168" s="10">
        <f>(J168/$J$1*$J$2+I168/$I$1*$I$2+G168/$G$1*$G$2)/($J$2+$I$2+$G$2)</f>
        <v>0.56784068546215505</v>
      </c>
      <c r="O168" s="11">
        <f>N168*F168</f>
        <v>0.18454023990992813</v>
      </c>
      <c r="P168" s="11">
        <f>(D168/$D$1*$D$2+M168/$M$1*$M$2)/($D$2+$M$2)</f>
        <v>3.3522514965264141</v>
      </c>
    </row>
    <row r="169" spans="1:16" x14ac:dyDescent="0.25">
      <c r="A169" t="s">
        <v>317</v>
      </c>
      <c r="B169">
        <v>0.1</v>
      </c>
      <c r="C169" s="10">
        <f>B169/$B$1</f>
        <v>0.17757009345794383</v>
      </c>
      <c r="D169" s="1">
        <v>0.83333333300000001</v>
      </c>
      <c r="E169" s="1">
        <f>D169/$D$1</f>
        <v>0.47240178997529153</v>
      </c>
      <c r="F169" s="1">
        <f>(C169*$C$2+E169*$E$2)/($C$2+$E$2)</f>
        <v>0.32498594171661765</v>
      </c>
      <c r="G169" s="2">
        <v>26</v>
      </c>
      <c r="H169" s="2">
        <v>149</v>
      </c>
      <c r="I169" s="2">
        <v>0</v>
      </c>
      <c r="J169" s="2">
        <v>0</v>
      </c>
      <c r="K169" s="9">
        <f>I169/$H169</f>
        <v>0</v>
      </c>
      <c r="L169" s="9">
        <f>J169/$H169</f>
        <v>0</v>
      </c>
      <c r="M169" s="9">
        <f>L169+K169</f>
        <v>0</v>
      </c>
      <c r="N169" s="10">
        <f>(J169/$J$1*$J$2+I169/$I$1*$I$2+G169/$G$1*$G$2)/($J$2+$I$2+$G$2)</f>
        <v>9.2057392529143795E-5</v>
      </c>
      <c r="O169" s="11">
        <f>N169*F169</f>
        <v>2.9917358403060117E-5</v>
      </c>
      <c r="P169" s="11">
        <f>(D169/$D$1*$D$2+M169/$M$1*$M$2)/($D$2+$M$2)</f>
        <v>0</v>
      </c>
    </row>
    <row r="170" spans="1:16" x14ac:dyDescent="0.25">
      <c r="A170" t="s">
        <v>176</v>
      </c>
      <c r="C170" s="10">
        <f>B170/$B$1</f>
        <v>0</v>
      </c>
      <c r="D170" s="1">
        <v>1.133333334</v>
      </c>
      <c r="E170" s="1">
        <f>D170/$D$1</f>
        <v>0.64246643500130451</v>
      </c>
      <c r="F170" s="1">
        <f>(C170*$C$2+E170*$E$2)/($C$2+$E$2)</f>
        <v>0.32123321750065226</v>
      </c>
      <c r="G170" s="2">
        <v>1359</v>
      </c>
      <c r="H170" s="2">
        <v>18632</v>
      </c>
      <c r="I170" s="2">
        <v>0</v>
      </c>
      <c r="J170" s="2">
        <v>0</v>
      </c>
      <c r="K170" s="9">
        <f>I170/$H170</f>
        <v>0</v>
      </c>
      <c r="L170" s="9">
        <f>J170/$H170</f>
        <v>0</v>
      </c>
      <c r="M170" s="9">
        <f>L170+K170</f>
        <v>0</v>
      </c>
      <c r="N170" s="10">
        <f>(J170/$J$1*$J$2+I170/$I$1*$I$2+G170/$G$1*$G$2)/($J$2+$I$2+$G$2)</f>
        <v>4.8117690941194783E-3</v>
      </c>
      <c r="O170" s="11">
        <f>N170*F170</f>
        <v>1.5457000679741989E-3</v>
      </c>
      <c r="P170" s="11">
        <f>(D170/$D$1*$D$2+M170/$M$1*$M$2)/($D$2+$M$2)</f>
        <v>0</v>
      </c>
    </row>
    <row r="171" spans="1:16" x14ac:dyDescent="0.25">
      <c r="A171" t="s">
        <v>117</v>
      </c>
      <c r="C171" s="10">
        <f>B171/$B$1</f>
        <v>0</v>
      </c>
      <c r="D171" s="1">
        <v>1.1333333329999999</v>
      </c>
      <c r="E171" s="1">
        <f>D171/$D$1</f>
        <v>0.64246643443442231</v>
      </c>
      <c r="F171" s="1">
        <f>(C171*$C$2+E171*$E$2)/($C$2+$E$2)</f>
        <v>0.32123321721721115</v>
      </c>
      <c r="G171" s="2">
        <v>710</v>
      </c>
      <c r="H171" s="2">
        <v>11332</v>
      </c>
      <c r="I171" s="2">
        <v>6</v>
      </c>
      <c r="J171" s="2">
        <v>58</v>
      </c>
      <c r="K171" s="9">
        <f>I171/$H171</f>
        <v>5.2947405577126721E-4</v>
      </c>
      <c r="L171" s="9">
        <f>J171/$H171</f>
        <v>5.1182492057889164E-3</v>
      </c>
      <c r="M171" s="9">
        <f>L171+K171</f>
        <v>5.6477232615601836E-3</v>
      </c>
      <c r="N171" s="10">
        <f>(J171/$J$1*$J$2+I171/$I$1*$I$2+G171/$G$1*$G$2)/($J$2+$I$2+$G$2)</f>
        <v>0.5987270764440592</v>
      </c>
      <c r="O171" s="11">
        <f>N171*F171</f>
        <v>0.19233102500118027</v>
      </c>
      <c r="P171" s="11">
        <f>(D171/$D$1*$D$2+M171/$M$1*$M$2)/($D$2+$M$2)</f>
        <v>0.27778677639582539</v>
      </c>
    </row>
    <row r="172" spans="1:16" x14ac:dyDescent="0.25">
      <c r="A172" t="s">
        <v>224</v>
      </c>
      <c r="C172" s="10">
        <f>B172/$B$1</f>
        <v>0</v>
      </c>
      <c r="D172" s="1">
        <v>1.1333333329999999</v>
      </c>
      <c r="E172" s="1">
        <f>D172/$D$1</f>
        <v>0.64246643443442231</v>
      </c>
      <c r="F172" s="1">
        <f>(C172*$C$2+E172*$E$2)/($C$2+$E$2)</f>
        <v>0.32123321721721115</v>
      </c>
      <c r="G172" s="2">
        <v>1249</v>
      </c>
      <c r="H172" s="2">
        <v>2131</v>
      </c>
      <c r="I172" s="2">
        <v>0</v>
      </c>
      <c r="J172" s="2">
        <v>0</v>
      </c>
      <c r="K172" s="9">
        <f>I172/$H172</f>
        <v>0</v>
      </c>
      <c r="L172" s="9">
        <f>J172/$H172</f>
        <v>0</v>
      </c>
      <c r="M172" s="9">
        <f>L172+K172</f>
        <v>0</v>
      </c>
      <c r="N172" s="10">
        <f>(J172/$J$1*$J$2+I172/$I$1*$I$2+G172/$G$1*$G$2)/($J$2+$I$2+$G$2)</f>
        <v>4.4222955103423315E-3</v>
      </c>
      <c r="O172" s="11">
        <f>N172*F172</f>
        <v>1.4205882142724958E-3</v>
      </c>
      <c r="P172" s="11">
        <f>(D172/$D$1*$D$2+M172/$M$1*$M$2)/($D$2+$M$2)</f>
        <v>0</v>
      </c>
    </row>
    <row r="173" spans="1:16" x14ac:dyDescent="0.25">
      <c r="A173" t="s">
        <v>302</v>
      </c>
      <c r="B173">
        <v>0.3</v>
      </c>
      <c r="C173" s="10">
        <f>B173/$B$1</f>
        <v>0.5327102803738315</v>
      </c>
      <c r="D173" s="1">
        <v>0.16666666699999999</v>
      </c>
      <c r="E173" s="1">
        <f>D173/$D$1</f>
        <v>9.4480358221811153E-2</v>
      </c>
      <c r="F173" s="1">
        <f>(C173*$C$2+E173*$E$2)/($C$2+$E$2)</f>
        <v>0.31359531929782131</v>
      </c>
      <c r="G173" s="2">
        <v>305</v>
      </c>
      <c r="H173" s="2">
        <v>1123</v>
      </c>
      <c r="I173" s="2">
        <v>0</v>
      </c>
      <c r="J173" s="2">
        <v>0</v>
      </c>
      <c r="K173" s="9">
        <f>I173/$H173</f>
        <v>0</v>
      </c>
      <c r="L173" s="9">
        <f>J173/$H173</f>
        <v>0</v>
      </c>
      <c r="M173" s="9">
        <f>L173+K173</f>
        <v>0</v>
      </c>
      <c r="N173" s="10">
        <f>(J173/$J$1*$J$2+I173/$I$1*$I$2+G173/$G$1*$G$2)/($J$2+$I$2+$G$2)</f>
        <v>1.0799040277457254E-3</v>
      </c>
      <c r="O173" s="11">
        <f>N173*F173</f>
        <v>3.3865284839192404E-4</v>
      </c>
      <c r="P173" s="11">
        <f>(D173/$D$1*$D$2+M173/$M$1*$M$2)/($D$2+$M$2)</f>
        <v>0</v>
      </c>
    </row>
    <row r="174" spans="1:16" x14ac:dyDescent="0.25">
      <c r="A174" t="s">
        <v>77</v>
      </c>
      <c r="C174" s="10">
        <f>B174/$B$1</f>
        <v>0</v>
      </c>
      <c r="D174" s="1">
        <v>1.1000000000000001</v>
      </c>
      <c r="E174" s="1">
        <f>D174/$D$1</f>
        <v>0.62357036301681301</v>
      </c>
      <c r="F174" s="1">
        <f>(C174*$C$2+E174*$E$2)/($C$2+$E$2)</f>
        <v>0.31178518150840651</v>
      </c>
      <c r="G174" s="2">
        <v>3972</v>
      </c>
      <c r="H174" s="2">
        <v>3992</v>
      </c>
      <c r="I174" s="2">
        <v>66</v>
      </c>
      <c r="J174" s="2">
        <v>271</v>
      </c>
      <c r="K174" s="9">
        <f>I174/$H174</f>
        <v>1.6533066132264528E-2</v>
      </c>
      <c r="L174" s="9">
        <f>J174/$H174</f>
        <v>6.7885771543086171E-2</v>
      </c>
      <c r="M174" s="9">
        <f>L174+K174</f>
        <v>8.4418837675350702E-2</v>
      </c>
      <c r="N174" s="10">
        <f>(J174/$J$1*$J$2+I174/$I$1*$I$2+G174/$G$1*$G$2)/($J$2+$I$2+$G$2)</f>
        <v>3.752760499848105</v>
      </c>
      <c r="O174" s="11">
        <f>N174*F174</f>
        <v>1.1700551136027197</v>
      </c>
      <c r="P174" s="11">
        <f>(D174/$D$1*$D$2+M174/$M$1*$M$2)/($D$2+$M$2)</f>
        <v>4.1521929632295649</v>
      </c>
    </row>
    <row r="175" spans="1:16" x14ac:dyDescent="0.25">
      <c r="A175" t="s">
        <v>123</v>
      </c>
      <c r="C175" s="10">
        <f>B175/$B$1</f>
        <v>0</v>
      </c>
      <c r="D175" s="1">
        <v>1.1000000000000001</v>
      </c>
      <c r="E175" s="1">
        <f>D175/$D$1</f>
        <v>0.62357036301681301</v>
      </c>
      <c r="F175" s="1">
        <f>(C175*$C$2+E175*$E$2)/($C$2+$E$2)</f>
        <v>0.31178518150840651</v>
      </c>
      <c r="G175" s="2">
        <v>260</v>
      </c>
      <c r="H175" s="2">
        <v>267</v>
      </c>
      <c r="I175" s="2">
        <v>14</v>
      </c>
      <c r="J175" s="2">
        <v>12</v>
      </c>
      <c r="K175" s="9">
        <f>I175/$H175</f>
        <v>5.2434456928838954E-2</v>
      </c>
      <c r="L175" s="9">
        <f>J175/$H175</f>
        <v>4.49438202247191E-2</v>
      </c>
      <c r="M175" s="9">
        <f>L175+K175</f>
        <v>9.7378277153558054E-2</v>
      </c>
      <c r="N175" s="10">
        <f>(J175/$J$1*$J$2+I175/$I$1*$I$2+G175/$G$1*$G$2)/($J$2+$I$2+$G$2)</f>
        <v>0.44451899426584263</v>
      </c>
      <c r="O175" s="11">
        <f>N175*F175</f>
        <v>0.13859443531111004</v>
      </c>
      <c r="P175" s="11">
        <f>(D175/$D$1*$D$2+M175/$M$1*$M$2)/($D$2+$M$2)</f>
        <v>4.7896110430158485</v>
      </c>
    </row>
    <row r="176" spans="1:16" x14ac:dyDescent="0.25">
      <c r="A176" t="s">
        <v>173</v>
      </c>
      <c r="C176" s="10">
        <f>B176/$B$1</f>
        <v>0</v>
      </c>
      <c r="D176" s="1">
        <v>1.1000000000000001</v>
      </c>
      <c r="E176" s="1">
        <f>D176/$D$1</f>
        <v>0.62357036301681301</v>
      </c>
      <c r="F176" s="1">
        <f>(C176*$C$2+E176*$E$2)/($C$2+$E$2)</f>
        <v>0.31178518150840651</v>
      </c>
      <c r="G176" s="2">
        <v>684</v>
      </c>
      <c r="H176" s="2">
        <v>1296</v>
      </c>
      <c r="I176" s="2">
        <v>1</v>
      </c>
      <c r="J176" s="2">
        <v>0</v>
      </c>
      <c r="K176" s="9">
        <f>I176/$H176</f>
        <v>7.716049382716049E-4</v>
      </c>
      <c r="L176" s="9">
        <f>J176/$H176</f>
        <v>0</v>
      </c>
      <c r="M176" s="9">
        <f>L176+K176</f>
        <v>7.716049382716049E-4</v>
      </c>
      <c r="N176" s="10">
        <f>(J176/$J$1*$J$2+I176/$I$1*$I$2+G176/$G$1*$G$2)/($J$2+$I$2+$G$2)</f>
        <v>2.7522020208414995E-2</v>
      </c>
      <c r="O176" s="11">
        <f>N176*F176</f>
        <v>8.5809580661587014E-3</v>
      </c>
      <c r="P176" s="11">
        <f>(D176/$D$1*$D$2+M176/$M$1*$M$2)/($D$2+$M$2)</f>
        <v>3.7951868129310048E-2</v>
      </c>
    </row>
    <row r="177" spans="1:16" x14ac:dyDescent="0.25">
      <c r="A177" t="s">
        <v>199</v>
      </c>
      <c r="C177" s="10">
        <f>B177/$B$1</f>
        <v>0</v>
      </c>
      <c r="D177" s="1">
        <v>1.1000000000000001</v>
      </c>
      <c r="E177" s="1">
        <f>D177/$D$1</f>
        <v>0.62357036301681301</v>
      </c>
      <c r="F177" s="1">
        <f>(C177*$C$2+E177*$E$2)/($C$2+$E$2)</f>
        <v>0.31178518150840651</v>
      </c>
      <c r="G177" s="2">
        <v>3267</v>
      </c>
      <c r="H177" s="2">
        <v>6280</v>
      </c>
      <c r="I177" s="2">
        <v>0</v>
      </c>
      <c r="J177" s="2">
        <v>0</v>
      </c>
      <c r="K177" s="9">
        <f>I177/$H177</f>
        <v>0</v>
      </c>
      <c r="L177" s="9">
        <f>J177/$H177</f>
        <v>0</v>
      </c>
      <c r="M177" s="9">
        <f>L177+K177</f>
        <v>0</v>
      </c>
      <c r="N177" s="10">
        <f>(J177/$J$1*$J$2+I177/$I$1*$I$2+G177/$G$1*$G$2)/($J$2+$I$2+$G$2)</f>
        <v>1.1567365438181262E-2</v>
      </c>
      <c r="O177" s="11">
        <f>N177*F177</f>
        <v>3.6065331327174129E-3</v>
      </c>
      <c r="P177" s="11">
        <f>(D177/$D$1*$D$2+M177/$M$1*$M$2)/($D$2+$M$2)</f>
        <v>0</v>
      </c>
    </row>
    <row r="178" spans="1:16" x14ac:dyDescent="0.25">
      <c r="A178" t="s">
        <v>189</v>
      </c>
      <c r="C178" s="10">
        <f>B178/$B$1</f>
        <v>0</v>
      </c>
      <c r="D178" s="1">
        <v>1.0666666680000001</v>
      </c>
      <c r="E178" s="1">
        <f>D178/$D$1</f>
        <v>0.60467429216608581</v>
      </c>
      <c r="F178" s="1">
        <f>(C178*$C$2+E178*$E$2)/($C$2+$E$2)</f>
        <v>0.30233714608304291</v>
      </c>
      <c r="G178" s="2">
        <v>528</v>
      </c>
      <c r="H178" s="2">
        <v>10015</v>
      </c>
      <c r="I178" s="2">
        <v>0</v>
      </c>
      <c r="J178" s="2">
        <v>0</v>
      </c>
      <c r="K178" s="9">
        <f>I178/$H178</f>
        <v>0</v>
      </c>
      <c r="L178" s="9">
        <f>J178/$H178</f>
        <v>0</v>
      </c>
      <c r="M178" s="9">
        <f>L178+K178</f>
        <v>0</v>
      </c>
      <c r="N178" s="10">
        <f>(J178/$J$1*$J$2+I178/$I$1*$I$2+G178/$G$1*$G$2)/($J$2+$I$2+$G$2)</f>
        <v>1.8694732021303049E-3</v>
      </c>
      <c r="O178" s="11">
        <f>N178*F178</f>
        <v>5.6521119261080397E-4</v>
      </c>
      <c r="P178" s="11">
        <f>(D178/$D$1*$D$2+M178/$M$1*$M$2)/($D$2+$M$2)</f>
        <v>0</v>
      </c>
    </row>
    <row r="179" spans="1:16" x14ac:dyDescent="0.25">
      <c r="A179" t="s">
        <v>137</v>
      </c>
      <c r="C179" s="10">
        <f>B179/$B$1</f>
        <v>0</v>
      </c>
      <c r="D179" s="1">
        <v>1.066666667</v>
      </c>
      <c r="E179" s="1">
        <f>D179/$D$1</f>
        <v>0.60467429159920361</v>
      </c>
      <c r="F179" s="1">
        <f>(C179*$C$2+E179*$E$2)/($C$2+$E$2)</f>
        <v>0.3023371457996018</v>
      </c>
      <c r="G179" s="2">
        <v>71</v>
      </c>
      <c r="H179" s="2">
        <v>3057</v>
      </c>
      <c r="I179" s="2">
        <v>6</v>
      </c>
      <c r="J179" s="2">
        <v>8</v>
      </c>
      <c r="K179" s="9">
        <f>I179/$H179</f>
        <v>1.9627085377821392E-3</v>
      </c>
      <c r="L179" s="9">
        <f>J179/$H179</f>
        <v>2.6169447170428526E-3</v>
      </c>
      <c r="M179" s="9">
        <f>L179+K179</f>
        <v>4.5796532548249922E-3</v>
      </c>
      <c r="N179" s="10">
        <f>(J179/$J$1*$J$2+I179/$I$1*$I$2+G179/$G$1*$G$2)/($J$2+$I$2+$G$2)</f>
        <v>0.21231632555165147</v>
      </c>
      <c r="O179" s="11">
        <f>N179*F179</f>
        <v>6.419111187394537E-2</v>
      </c>
      <c r="P179" s="11">
        <f>(D179/$D$1*$D$2+M179/$M$1*$M$2)/($D$2+$M$2)</f>
        <v>0.22525308974098845</v>
      </c>
    </row>
    <row r="180" spans="1:16" x14ac:dyDescent="0.25">
      <c r="A180" t="s">
        <v>194</v>
      </c>
      <c r="C180" s="10">
        <f>B180/$B$1</f>
        <v>0</v>
      </c>
      <c r="D180" s="1">
        <v>1.066666667</v>
      </c>
      <c r="E180" s="1">
        <f>D180/$D$1</f>
        <v>0.60467429159920361</v>
      </c>
      <c r="F180" s="1">
        <f>(C180*$C$2+E180*$E$2)/($C$2+$E$2)</f>
        <v>0.3023371457996018</v>
      </c>
      <c r="G180" s="2">
        <v>6013</v>
      </c>
      <c r="H180" s="2">
        <v>7126</v>
      </c>
      <c r="I180" s="2">
        <v>0</v>
      </c>
      <c r="J180" s="2">
        <v>0</v>
      </c>
      <c r="K180" s="9">
        <f>I180/$H180</f>
        <v>0</v>
      </c>
      <c r="L180" s="9">
        <f>J180/$H180</f>
        <v>0</v>
      </c>
      <c r="M180" s="9">
        <f>L180+K180</f>
        <v>0</v>
      </c>
      <c r="N180" s="10">
        <f>(J180/$J$1*$J$2+I180/$I$1*$I$2+G180/$G$1*$G$2)/($J$2+$I$2+$G$2)</f>
        <v>2.1290042356836219E-2</v>
      </c>
      <c r="O180" s="11">
        <f>N180*F180</f>
        <v>6.43677064011849E-3</v>
      </c>
      <c r="P180" s="11">
        <f>(D180/$D$1*$D$2+M180/$M$1*$M$2)/($D$2+$M$2)</f>
        <v>0</v>
      </c>
    </row>
    <row r="181" spans="1:16" x14ac:dyDescent="0.25">
      <c r="A181" t="s">
        <v>210</v>
      </c>
      <c r="C181" s="10">
        <f>B181/$B$1</f>
        <v>0</v>
      </c>
      <c r="D181" s="1">
        <v>1.066666667</v>
      </c>
      <c r="E181" s="1">
        <f>D181/$D$1</f>
        <v>0.60467429159920361</v>
      </c>
      <c r="F181" s="1">
        <f>(C181*$C$2+E181*$E$2)/($C$2+$E$2)</f>
        <v>0.3023371457996018</v>
      </c>
      <c r="G181" s="2">
        <v>29</v>
      </c>
      <c r="H181" s="2">
        <v>4287</v>
      </c>
      <c r="I181" s="2">
        <v>0</v>
      </c>
      <c r="J181" s="2">
        <v>0</v>
      </c>
      <c r="K181" s="9">
        <f>I181/$H181</f>
        <v>0</v>
      </c>
      <c r="L181" s="9">
        <f>J181/$H181</f>
        <v>0</v>
      </c>
      <c r="M181" s="9">
        <f>L181+K181</f>
        <v>0</v>
      </c>
      <c r="N181" s="10">
        <f>(J181/$J$1*$J$2+I181/$I$1*$I$2+G181/$G$1*$G$2)/($J$2+$I$2+$G$2)</f>
        <v>1.0267939935942962E-4</v>
      </c>
      <c r="O181" s="11">
        <f>N181*F181</f>
        <v>3.1043796534747415E-5</v>
      </c>
      <c r="P181" s="11">
        <f>(D181/$D$1*$D$2+M181/$M$1*$M$2)/($D$2+$M$2)</f>
        <v>0</v>
      </c>
    </row>
    <row r="182" spans="1:16" x14ac:dyDescent="0.25">
      <c r="A182" t="s">
        <v>165</v>
      </c>
      <c r="C182" s="10">
        <f>B182/$B$1</f>
        <v>0</v>
      </c>
      <c r="D182" s="1">
        <v>1.0666666659999999</v>
      </c>
      <c r="E182" s="1">
        <f>D182/$D$1</f>
        <v>0.6046742910323214</v>
      </c>
      <c r="F182" s="1">
        <f>(C182*$C$2+E182*$E$2)/($C$2+$E$2)</f>
        <v>0.3023371455161607</v>
      </c>
      <c r="G182" s="2">
        <v>314</v>
      </c>
      <c r="H182" s="2">
        <v>2622</v>
      </c>
      <c r="I182" s="2">
        <v>0</v>
      </c>
      <c r="J182" s="2">
        <v>6</v>
      </c>
      <c r="K182" s="9">
        <f>I182/$H182</f>
        <v>0</v>
      </c>
      <c r="L182" s="9">
        <f>J182/$H182</f>
        <v>2.2883295194508009E-3</v>
      </c>
      <c r="M182" s="9">
        <f>L182+K182</f>
        <v>2.2883295194508009E-3</v>
      </c>
      <c r="N182" s="10">
        <f>(J182/$J$1*$J$2+I182/$I$1*$I$2+G182/$G$1*$G$2)/($J$2+$I$2+$G$2)</f>
        <v>4.7209561660743402E-2</v>
      </c>
      <c r="O182" s="11">
        <f>N182*F182</f>
        <v>1.4273204113578339E-2</v>
      </c>
      <c r="P182" s="11">
        <f>(D182/$D$1*$D$2+M182/$M$1*$M$2)/($D$2+$M$2)</f>
        <v>0.1125529086855511</v>
      </c>
    </row>
    <row r="183" spans="1:16" x14ac:dyDescent="0.25">
      <c r="A183" t="s">
        <v>185</v>
      </c>
      <c r="C183" s="10">
        <f>B183/$B$1</f>
        <v>0</v>
      </c>
      <c r="D183" s="1">
        <v>1.0666666659999999</v>
      </c>
      <c r="E183" s="1">
        <f>D183/$D$1</f>
        <v>0.6046742910323214</v>
      </c>
      <c r="F183" s="1">
        <f>(C183*$C$2+E183*$E$2)/($C$2+$E$2)</f>
        <v>0.3023371455161607</v>
      </c>
      <c r="G183" s="2">
        <v>545</v>
      </c>
      <c r="H183" s="2">
        <v>12847</v>
      </c>
      <c r="I183" s="2">
        <v>0</v>
      </c>
      <c r="J183" s="2">
        <v>0</v>
      </c>
      <c r="K183" s="9">
        <f>I183/$H183</f>
        <v>0</v>
      </c>
      <c r="L183" s="9">
        <f>J183/$H183</f>
        <v>0</v>
      </c>
      <c r="M183" s="9">
        <f>L183+K183</f>
        <v>0</v>
      </c>
      <c r="N183" s="10">
        <f>(J183/$J$1*$J$2+I183/$I$1*$I$2+G183/$G$1*$G$2)/($J$2+$I$2+$G$2)</f>
        <v>1.9296645741685911E-3</v>
      </c>
      <c r="O183" s="11">
        <f>N183*F183</f>
        <v>5.8340927915778956E-4</v>
      </c>
      <c r="P183" s="11">
        <f>(D183/$D$1*$D$2+M183/$M$1*$M$2)/($D$2+$M$2)</f>
        <v>0</v>
      </c>
    </row>
    <row r="184" spans="1:16" x14ac:dyDescent="0.25">
      <c r="A184" t="s">
        <v>214</v>
      </c>
      <c r="C184" s="10">
        <f>B184/$B$1</f>
        <v>0</v>
      </c>
      <c r="D184" s="1">
        <v>1.0333333330000001</v>
      </c>
      <c r="E184" s="1">
        <f>D184/$D$1</f>
        <v>0.5857782196147121</v>
      </c>
      <c r="F184" s="1">
        <f>(C184*$C$2+E184*$E$2)/($C$2+$E$2)</f>
        <v>0.29288910980735605</v>
      </c>
      <c r="G184" s="2">
        <v>3398</v>
      </c>
      <c r="H184" s="2">
        <v>3662</v>
      </c>
      <c r="I184" s="2">
        <v>0</v>
      </c>
      <c r="J184" s="2">
        <v>0</v>
      </c>
      <c r="K184" s="9">
        <f>I184/$H184</f>
        <v>0</v>
      </c>
      <c r="L184" s="9">
        <f>J184/$H184</f>
        <v>0</v>
      </c>
      <c r="M184" s="9">
        <f>L184+K184</f>
        <v>0</v>
      </c>
      <c r="N184" s="10">
        <f>(J184/$J$1*$J$2+I184/$I$1*$I$2+G184/$G$1*$G$2)/($J$2+$I$2+$G$2)</f>
        <v>1.2031193069770409E-2</v>
      </c>
      <c r="O184" s="11">
        <f>N184*F184</f>
        <v>3.5238054281254865E-3</v>
      </c>
      <c r="P184" s="11">
        <f>(D184/$D$1*$D$2+M184/$M$1*$M$2)/($D$2+$M$2)</f>
        <v>0</v>
      </c>
    </row>
    <row r="185" spans="1:16" x14ac:dyDescent="0.25">
      <c r="A185" t="s">
        <v>216</v>
      </c>
      <c r="C185" s="10">
        <f>B185/$B$1</f>
        <v>0</v>
      </c>
      <c r="D185" s="1">
        <v>1.0333333330000001</v>
      </c>
      <c r="E185" s="1">
        <f>D185/$D$1</f>
        <v>0.5857782196147121</v>
      </c>
      <c r="F185" s="1">
        <f>(C185*$C$2+E185*$E$2)/($C$2+$E$2)</f>
        <v>0.29288910980735605</v>
      </c>
      <c r="G185" s="2">
        <v>2408</v>
      </c>
      <c r="H185" s="2">
        <v>3401</v>
      </c>
      <c r="I185" s="2">
        <v>0</v>
      </c>
      <c r="J185" s="2">
        <v>0</v>
      </c>
      <c r="K185" s="9">
        <f>I185/$H185</f>
        <v>0</v>
      </c>
      <c r="L185" s="9">
        <f>J185/$H185</f>
        <v>0</v>
      </c>
      <c r="M185" s="9">
        <f>L185+K185</f>
        <v>0</v>
      </c>
      <c r="N185" s="10">
        <f>(J185/$J$1*$J$2+I185/$I$1*$I$2+G185/$G$1*$G$2)/($J$2+$I$2+$G$2)</f>
        <v>8.5259308157760866E-3</v>
      </c>
      <c r="O185" s="11">
        <f>N185*F185</f>
        <v>2.4971522869117629E-3</v>
      </c>
      <c r="P185" s="11">
        <f>(D185/$D$1*$D$2+M185/$M$1*$M$2)/($D$2+$M$2)</f>
        <v>0</v>
      </c>
    </row>
    <row r="186" spans="1:16" x14ac:dyDescent="0.25">
      <c r="A186" t="s">
        <v>149</v>
      </c>
      <c r="C186" s="10">
        <f>B186/$B$1</f>
        <v>0</v>
      </c>
      <c r="D186" s="1">
        <v>1.0333333329999999</v>
      </c>
      <c r="E186" s="1">
        <f>D186/$D$1</f>
        <v>0.58577821961471199</v>
      </c>
      <c r="F186" s="1">
        <f>(C186*$C$2+E186*$E$2)/($C$2+$E$2)</f>
        <v>0.292889109807356</v>
      </c>
      <c r="G186" s="2">
        <v>2071</v>
      </c>
      <c r="H186" s="2">
        <v>3652</v>
      </c>
      <c r="I186" s="2">
        <v>0</v>
      </c>
      <c r="J186" s="2">
        <v>17</v>
      </c>
      <c r="K186" s="9">
        <f>I186/$H186</f>
        <v>0</v>
      </c>
      <c r="L186" s="9">
        <f>J186/$H186</f>
        <v>4.6549835706462209E-3</v>
      </c>
      <c r="M186" s="9">
        <f>L186+K186</f>
        <v>4.6549835706462209E-3</v>
      </c>
      <c r="N186" s="10">
        <f>(J186/$J$1*$J$2+I186/$I$1*$I$2+G186/$G$1*$G$2)/($J$2+$I$2+$G$2)</f>
        <v>0.13794313495060997</v>
      </c>
      <c r="O186" s="11">
        <f>N186*F186</f>
        <v>4.0402041999720133E-2</v>
      </c>
      <c r="P186" s="11">
        <f>(D186/$D$1*$D$2+M186/$M$1*$M$2)/($D$2+$M$2)</f>
        <v>0.22895825811198223</v>
      </c>
    </row>
    <row r="187" spans="1:16" x14ac:dyDescent="0.25">
      <c r="A187" t="s">
        <v>190</v>
      </c>
      <c r="C187" s="10">
        <f>B187/$B$1</f>
        <v>0</v>
      </c>
      <c r="D187" s="1">
        <v>1</v>
      </c>
      <c r="E187" s="1">
        <f>D187/$D$1</f>
        <v>0.5668821481971027</v>
      </c>
      <c r="F187" s="1">
        <f>(C187*$C$2+E187*$E$2)/($C$2+$E$2)</f>
        <v>0.28344107409855135</v>
      </c>
      <c r="G187" s="2">
        <v>397</v>
      </c>
      <c r="H187" s="2">
        <v>10449</v>
      </c>
      <c r="I187" s="2">
        <v>0</v>
      </c>
      <c r="J187" s="2">
        <v>0</v>
      </c>
      <c r="K187" s="9">
        <f>I187/$H187</f>
        <v>0</v>
      </c>
      <c r="L187" s="9">
        <f>J187/$H187</f>
        <v>0</v>
      </c>
      <c r="M187" s="9">
        <f>L187+K187</f>
        <v>0</v>
      </c>
      <c r="N187" s="10">
        <f>(J187/$J$1*$J$2+I187/$I$1*$I$2+G187/$G$1*$G$2)/($J$2+$I$2+$G$2)</f>
        <v>1.4056455705411574E-3</v>
      </c>
      <c r="O187" s="11">
        <f>N187*F187</f>
        <v>3.9841769031605668E-4</v>
      </c>
      <c r="P187" s="11">
        <f>(D187/$D$1*$D$2+M187/$M$1*$M$2)/($D$2+$M$2)</f>
        <v>0</v>
      </c>
    </row>
    <row r="188" spans="1:16" x14ac:dyDescent="0.25">
      <c r="A188" t="s">
        <v>72</v>
      </c>
      <c r="C188" s="10">
        <f>B188/$B$1</f>
        <v>0</v>
      </c>
      <c r="D188" s="1">
        <v>0.96666666700000003</v>
      </c>
      <c r="E188" s="1">
        <f>D188/$D$1</f>
        <v>0.54798607677949329</v>
      </c>
      <c r="F188" s="1">
        <f>(C188*$C$2+E188*$E$2)/($C$2+$E$2)</f>
        <v>0.27399303838974665</v>
      </c>
      <c r="G188" s="2">
        <v>3325</v>
      </c>
      <c r="H188" s="2">
        <v>4922</v>
      </c>
      <c r="I188" s="2">
        <v>87</v>
      </c>
      <c r="J188" s="2">
        <v>305</v>
      </c>
      <c r="K188" s="9">
        <f>I188/$H188</f>
        <v>1.7675741568468101E-2</v>
      </c>
      <c r="L188" s="9">
        <f>J188/$H188</f>
        <v>6.196668021129622E-2</v>
      </c>
      <c r="M188" s="9">
        <f>L188+K188</f>
        <v>7.9642421779764327E-2</v>
      </c>
      <c r="N188" s="10">
        <f>(J188/$J$1*$J$2+I188/$I$1*$I$2+G188/$G$1*$G$2)/($J$2+$I$2+$G$2)</f>
        <v>4.5387947618525519</v>
      </c>
      <c r="O188" s="11">
        <f>N188*F188</f>
        <v>1.2435981674274472</v>
      </c>
      <c r="P188" s="11">
        <f>(D188/$D$1*$D$2+M188/$M$1*$M$2)/($D$2+$M$2)</f>
        <v>3.9172619807943208</v>
      </c>
    </row>
    <row r="189" spans="1:16" x14ac:dyDescent="0.25">
      <c r="A189" t="s">
        <v>252</v>
      </c>
      <c r="C189" s="10">
        <f>B189/$B$1</f>
        <v>0</v>
      </c>
      <c r="D189" s="1">
        <v>0.96666666700000003</v>
      </c>
      <c r="E189" s="1">
        <f>D189/$D$1</f>
        <v>0.54798607677949329</v>
      </c>
      <c r="F189" s="1">
        <f>(C189*$C$2+E189*$E$2)/($C$2+$E$2)</f>
        <v>0.27399303838974665</v>
      </c>
      <c r="G189" s="2">
        <v>218</v>
      </c>
      <c r="H189" s="2">
        <v>1048</v>
      </c>
      <c r="I189" s="2">
        <v>0</v>
      </c>
      <c r="J189" s="2">
        <v>0</v>
      </c>
      <c r="K189" s="9">
        <f>I189/$H189</f>
        <v>0</v>
      </c>
      <c r="L189" s="9">
        <f>J189/$H189</f>
        <v>0</v>
      </c>
      <c r="M189" s="9">
        <f>L189+K189</f>
        <v>0</v>
      </c>
      <c r="N189" s="10">
        <f>(J189/$J$1*$J$2+I189/$I$1*$I$2+G189/$G$1*$G$2)/($J$2+$I$2+$G$2)</f>
        <v>7.7186582966743647E-4</v>
      </c>
      <c r="O189" s="11">
        <f>N189*F189</f>
        <v>2.1148586389980358E-4</v>
      </c>
      <c r="P189" s="11">
        <f>(D189/$D$1*$D$2+M189/$M$1*$M$2)/($D$2+$M$2)</f>
        <v>0</v>
      </c>
    </row>
    <row r="190" spans="1:16" x14ac:dyDescent="0.25">
      <c r="A190" t="s">
        <v>217</v>
      </c>
      <c r="C190" s="10">
        <f>B190/$B$1</f>
        <v>0</v>
      </c>
      <c r="D190" s="1">
        <v>0.96666666700000003</v>
      </c>
      <c r="E190" s="1">
        <f>D190/$D$1</f>
        <v>0.54798607677949329</v>
      </c>
      <c r="F190" s="1">
        <f>(C190*$C$2+E190*$E$2)/($C$2+$E$2)</f>
        <v>0.27399303838974665</v>
      </c>
      <c r="G190" s="2">
        <v>82</v>
      </c>
      <c r="H190" s="2">
        <v>3620</v>
      </c>
      <c r="I190" s="2">
        <v>0</v>
      </c>
      <c r="J190" s="2">
        <v>0</v>
      </c>
      <c r="K190" s="9">
        <f>I190/$H190</f>
        <v>0</v>
      </c>
      <c r="L190" s="9">
        <f>J190/$H190</f>
        <v>0</v>
      </c>
      <c r="M190" s="9">
        <f>L190+K190</f>
        <v>0</v>
      </c>
      <c r="N190" s="10">
        <f>(J190/$J$1*$J$2+I190/$I$1*$I$2+G190/$G$1*$G$2)/($J$2+$I$2+$G$2)</f>
        <v>2.9033485336114586E-4</v>
      </c>
      <c r="O190" s="11">
        <f>N190*F190</f>
        <v>7.9549728622861895E-5</v>
      </c>
      <c r="P190" s="11">
        <f>(D190/$D$1*$D$2+M190/$M$1*$M$2)/($D$2+$M$2)</f>
        <v>0</v>
      </c>
    </row>
    <row r="191" spans="1:16" x14ac:dyDescent="0.25">
      <c r="A191" t="s">
        <v>341</v>
      </c>
      <c r="C191" s="10">
        <f>B191/$B$1</f>
        <v>0</v>
      </c>
      <c r="D191" s="1">
        <v>0.96666666700000003</v>
      </c>
      <c r="E191" s="1">
        <f>D191/$D$1</f>
        <v>0.54798607677949329</v>
      </c>
      <c r="F191" s="1">
        <f>(C191*$C$2+E191*$E$2)/($C$2+$E$2)</f>
        <v>0.27399303838974665</v>
      </c>
      <c r="G191" s="2">
        <v>2</v>
      </c>
      <c r="H191" s="2">
        <v>10</v>
      </c>
      <c r="I191" s="2">
        <v>0</v>
      </c>
      <c r="J191" s="2">
        <v>0</v>
      </c>
      <c r="K191" s="9">
        <f>I191/$H191</f>
        <v>0</v>
      </c>
      <c r="L191" s="9">
        <f>J191/$H191</f>
        <v>0</v>
      </c>
      <c r="M191" s="9">
        <f>L191+K191</f>
        <v>0</v>
      </c>
      <c r="N191" s="10">
        <f>(J191/$J$1*$J$2+I191/$I$1*$I$2+G191/$G$1*$G$2)/($J$2+$I$2+$G$2)</f>
        <v>7.0813378868572158E-6</v>
      </c>
      <c r="O191" s="11">
        <f>N191*F191</f>
        <v>1.9402372834844367E-6</v>
      </c>
      <c r="P191" s="11">
        <f>(D191/$D$1*$D$2+M191/$M$1*$M$2)/($D$2+$M$2)</f>
        <v>0</v>
      </c>
    </row>
    <row r="192" spans="1:16" x14ac:dyDescent="0.25">
      <c r="A192" t="s">
        <v>163</v>
      </c>
      <c r="C192" s="10">
        <f>B192/$B$1</f>
        <v>0</v>
      </c>
      <c r="D192" s="1">
        <v>0.96666666599999995</v>
      </c>
      <c r="E192" s="1">
        <f>D192/$D$1</f>
        <v>0.5479860762126112</v>
      </c>
      <c r="F192" s="1">
        <f>(C192*$C$2+E192*$E$2)/($C$2+$E$2)</f>
        <v>0.2739930381063056</v>
      </c>
      <c r="G192" s="2">
        <v>373</v>
      </c>
      <c r="H192" s="2">
        <v>4264</v>
      </c>
      <c r="I192" s="2">
        <v>2</v>
      </c>
      <c r="J192" s="2">
        <v>0</v>
      </c>
      <c r="K192" s="9">
        <f>I192/$H192</f>
        <v>4.6904315196998124E-4</v>
      </c>
      <c r="L192" s="9">
        <f>J192/$H192</f>
        <v>0</v>
      </c>
      <c r="M192" s="9">
        <f>L192+K192</f>
        <v>4.6904315196998124E-4</v>
      </c>
      <c r="N192" s="10">
        <f>(J192/$J$1*$J$2+I192/$I$1*$I$2+G192/$G$1*$G$2)/($J$2+$I$2+$G$2)</f>
        <v>5.1521074818118517E-2</v>
      </c>
      <c r="O192" s="11">
        <f>N192*F192</f>
        <v>1.4116415815918569E-2</v>
      </c>
      <c r="P192" s="11">
        <f>(D192/$D$1*$D$2+M192/$M$1*$M$2)/($D$2+$M$2)</f>
        <v>2.307017875027478E-2</v>
      </c>
    </row>
    <row r="193" spans="1:16" x14ac:dyDescent="0.25">
      <c r="A193" t="s">
        <v>268</v>
      </c>
      <c r="B193">
        <v>0.1</v>
      </c>
      <c r="C193" s="10">
        <f>B193/$B$1</f>
        <v>0.17757009345794383</v>
      </c>
      <c r="D193" s="1">
        <v>0.63333333300000005</v>
      </c>
      <c r="E193" s="1">
        <f>D193/$D$1</f>
        <v>0.35902536033587101</v>
      </c>
      <c r="F193" s="1">
        <f>(C193*$C$2+E193*$E$2)/($C$2+$E$2)</f>
        <v>0.26829772689690745</v>
      </c>
      <c r="G193" s="2">
        <v>7</v>
      </c>
      <c r="H193" s="2">
        <v>1034</v>
      </c>
      <c r="I193" s="2">
        <v>0</v>
      </c>
      <c r="J193" s="2">
        <v>0</v>
      </c>
      <c r="K193" s="9">
        <f>I193/$H193</f>
        <v>0</v>
      </c>
      <c r="L193" s="9">
        <f>J193/$H193</f>
        <v>0</v>
      </c>
      <c r="M193" s="9">
        <f>L193+K193</f>
        <v>0</v>
      </c>
      <c r="N193" s="10">
        <f>(J193/$J$1*$J$2+I193/$I$1*$I$2+G193/$G$1*$G$2)/($J$2+$I$2+$G$2)</f>
        <v>2.4784682604000256E-5</v>
      </c>
      <c r="O193" s="11">
        <f>N193*F193</f>
        <v>6.6496740045145939E-6</v>
      </c>
      <c r="P193" s="11">
        <f>(D193/$D$1*$D$2+M193/$M$1*$M$2)/($D$2+$M$2)</f>
        <v>0</v>
      </c>
    </row>
    <row r="194" spans="1:16" x14ac:dyDescent="0.25">
      <c r="A194" t="s">
        <v>207</v>
      </c>
      <c r="C194" s="10">
        <f>B194/$B$1</f>
        <v>0</v>
      </c>
      <c r="D194" s="1">
        <v>0.93333333399999996</v>
      </c>
      <c r="E194" s="1">
        <f>D194/$D$1</f>
        <v>0.52909000536188389</v>
      </c>
      <c r="F194" s="1">
        <f>(C194*$C$2+E194*$E$2)/($C$2+$E$2)</f>
        <v>0.26454500268094194</v>
      </c>
      <c r="G194" s="2">
        <v>356</v>
      </c>
      <c r="H194" s="2">
        <v>5194</v>
      </c>
      <c r="I194" s="2">
        <v>0</v>
      </c>
      <c r="J194" s="2">
        <v>0</v>
      </c>
      <c r="K194" s="9">
        <f>I194/$H194</f>
        <v>0</v>
      </c>
      <c r="L194" s="9">
        <f>J194/$H194</f>
        <v>0</v>
      </c>
      <c r="M194" s="9">
        <f>L194+K194</f>
        <v>0</v>
      </c>
      <c r="N194" s="10">
        <f>(J194/$J$1*$J$2+I194/$I$1*$I$2+G194/$G$1*$G$2)/($J$2+$I$2+$G$2)</f>
        <v>1.2604781438605842E-3</v>
      </c>
      <c r="O194" s="11">
        <f>N194*F194</f>
        <v>3.3345319394686697E-4</v>
      </c>
      <c r="P194" s="11">
        <f>(D194/$D$1*$D$2+M194/$M$1*$M$2)/($D$2+$M$2)</f>
        <v>0</v>
      </c>
    </row>
    <row r="195" spans="1:16" x14ac:dyDescent="0.25">
      <c r="A195" t="s">
        <v>97</v>
      </c>
      <c r="C195" s="10">
        <f>B195/$B$1</f>
        <v>0</v>
      </c>
      <c r="D195" s="1">
        <v>0.93333333299999999</v>
      </c>
      <c r="E195" s="1">
        <f>D195/$D$1</f>
        <v>0.52909000479500179</v>
      </c>
      <c r="F195" s="1">
        <f>(C195*$C$2+E195*$E$2)/($C$2+$E$2)</f>
        <v>0.26454500239750089</v>
      </c>
      <c r="G195" s="2">
        <v>1953</v>
      </c>
      <c r="H195" s="2">
        <v>8911</v>
      </c>
      <c r="I195" s="2">
        <v>27</v>
      </c>
      <c r="J195" s="2">
        <v>172</v>
      </c>
      <c r="K195" s="9">
        <f>I195/$H195</f>
        <v>3.0299629671192907E-3</v>
      </c>
      <c r="L195" s="9">
        <f>J195/$H195</f>
        <v>1.9301986309056222E-2</v>
      </c>
      <c r="M195" s="9">
        <f>L195+K195</f>
        <v>2.2331949276175513E-2</v>
      </c>
      <c r="N195" s="10">
        <f>(J195/$J$1*$J$2+I195/$I$1*$I$2+G195/$G$1*$G$2)/($J$2+$I$2+$G$2)</f>
        <v>2.0060904242516768</v>
      </c>
      <c r="O195" s="11">
        <f>N195*F195</f>
        <v>0.53070119609326338</v>
      </c>
      <c r="P195" s="11">
        <f>(D195/$D$1*$D$2+M195/$M$1*$M$2)/($D$2+$M$2)</f>
        <v>1.0984107954238109</v>
      </c>
    </row>
    <row r="196" spans="1:16" x14ac:dyDescent="0.25">
      <c r="A196" t="s">
        <v>126</v>
      </c>
      <c r="C196" s="10">
        <f>B196/$B$1</f>
        <v>0</v>
      </c>
      <c r="D196" s="1">
        <v>0.9</v>
      </c>
      <c r="E196" s="1">
        <f>D196/$D$1</f>
        <v>0.51019393337739238</v>
      </c>
      <c r="F196" s="1">
        <f>(C196*$C$2+E196*$E$2)/($C$2+$E$2)</f>
        <v>0.25509696668869619</v>
      </c>
      <c r="G196" s="2">
        <v>102</v>
      </c>
      <c r="H196" s="2">
        <v>1457</v>
      </c>
      <c r="I196" s="2">
        <v>10</v>
      </c>
      <c r="J196" s="2">
        <v>31</v>
      </c>
      <c r="K196" s="9">
        <f>I196/$H196</f>
        <v>6.8634179821551134E-3</v>
      </c>
      <c r="L196" s="9">
        <f>J196/$H196</f>
        <v>2.1276595744680851E-2</v>
      </c>
      <c r="M196" s="9">
        <f>L196+K196</f>
        <v>2.8140013726835965E-2</v>
      </c>
      <c r="N196" s="10">
        <f>(J196/$J$1*$J$2+I196/$I$1*$I$2+G196/$G$1*$G$2)/($J$2+$I$2+$G$2)</f>
        <v>0.48953509807461321</v>
      </c>
      <c r="O196" s="11">
        <f>N196*F196</f>
        <v>0.12487891860648723</v>
      </c>
      <c r="P196" s="11">
        <f>(D196/$D$1*$D$2+M196/$M$1*$M$2)/($D$2+$M$2)</f>
        <v>1.3840840527927378</v>
      </c>
    </row>
    <row r="197" spans="1:16" x14ac:dyDescent="0.25">
      <c r="A197" t="s">
        <v>103</v>
      </c>
      <c r="C197" s="10">
        <f>B197/$B$1</f>
        <v>0</v>
      </c>
      <c r="D197" s="1">
        <v>0.86666666699999995</v>
      </c>
      <c r="E197" s="1">
        <f>D197/$D$1</f>
        <v>0.49129786195978303</v>
      </c>
      <c r="F197" s="1">
        <f>(C197*$C$2+E197*$E$2)/($C$2+$E$2)</f>
        <v>0.24564893097989152</v>
      </c>
      <c r="G197" s="2">
        <v>498</v>
      </c>
      <c r="H197" s="2">
        <v>1296</v>
      </c>
      <c r="I197" s="2">
        <v>47</v>
      </c>
      <c r="J197" s="2">
        <v>75</v>
      </c>
      <c r="K197" s="9">
        <f>I197/$H197</f>
        <v>3.6265432098765434E-2</v>
      </c>
      <c r="L197" s="9">
        <f>J197/$H197</f>
        <v>5.7870370370370371E-2</v>
      </c>
      <c r="M197" s="9">
        <f>L197+K197</f>
        <v>9.4135802469135804E-2</v>
      </c>
      <c r="N197" s="10">
        <f>(J197/$J$1*$J$2+I197/$I$1*$I$2+G197/$G$1*$G$2)/($J$2+$I$2+$G$2)</f>
        <v>1.7576951728923242</v>
      </c>
      <c r="O197" s="11">
        <f>N197*F197</f>
        <v>0.43177594020951504</v>
      </c>
      <c r="P197" s="11">
        <f>(D197/$D$1*$D$2+M197/$M$1*$M$2)/($D$2+$M$2)</f>
        <v>4.6301279117758263</v>
      </c>
    </row>
    <row r="198" spans="1:16" x14ac:dyDescent="0.25">
      <c r="A198" t="s">
        <v>234</v>
      </c>
      <c r="C198" s="10">
        <f>B198/$B$1</f>
        <v>0</v>
      </c>
      <c r="D198" s="1">
        <v>0.86666666699999995</v>
      </c>
      <c r="E198" s="1">
        <f>D198/$D$1</f>
        <v>0.49129786195978303</v>
      </c>
      <c r="F198" s="1">
        <f>(C198*$C$2+E198*$E$2)/($C$2+$E$2)</f>
        <v>0.24564893097989152</v>
      </c>
      <c r="G198" s="2">
        <v>586</v>
      </c>
      <c r="H198" s="2">
        <v>1949</v>
      </c>
      <c r="I198" s="2">
        <v>0</v>
      </c>
      <c r="J198" s="2">
        <v>0</v>
      </c>
      <c r="K198" s="9">
        <f>I198/$H198</f>
        <v>0</v>
      </c>
      <c r="L198" s="9">
        <f>J198/$H198</f>
        <v>0</v>
      </c>
      <c r="M198" s="9">
        <f>L198+K198</f>
        <v>0</v>
      </c>
      <c r="N198" s="10">
        <f>(J198/$J$1*$J$2+I198/$I$1*$I$2+G198/$G$1*$G$2)/($J$2+$I$2+$G$2)</f>
        <v>2.074832000849164E-3</v>
      </c>
      <c r="O198" s="11">
        <f>N198*F198</f>
        <v>5.0968026297146653E-4</v>
      </c>
      <c r="P198" s="11">
        <f>(D198/$D$1*$D$2+M198/$M$1*$M$2)/($D$2+$M$2)</f>
        <v>0</v>
      </c>
    </row>
    <row r="199" spans="1:16" x14ac:dyDescent="0.25">
      <c r="A199" t="s">
        <v>229</v>
      </c>
      <c r="C199" s="10">
        <f>B199/$B$1</f>
        <v>0</v>
      </c>
      <c r="D199" s="1">
        <v>0.83333333300000001</v>
      </c>
      <c r="E199" s="1">
        <f>D199/$D$1</f>
        <v>0.47240178997529153</v>
      </c>
      <c r="F199" s="1">
        <f>(C199*$C$2+E199*$E$2)/($C$2+$E$2)</f>
        <v>0.23620089498764577</v>
      </c>
      <c r="G199" s="2">
        <v>1598</v>
      </c>
      <c r="H199" s="2">
        <v>2157</v>
      </c>
      <c r="I199" s="2">
        <v>0</v>
      </c>
      <c r="J199" s="2">
        <v>0</v>
      </c>
      <c r="K199" s="9">
        <f>I199/$H199</f>
        <v>0</v>
      </c>
      <c r="L199" s="9">
        <f>J199/$H199</f>
        <v>0</v>
      </c>
      <c r="M199" s="9">
        <f>L199+K199</f>
        <v>0</v>
      </c>
      <c r="N199" s="10">
        <f>(J199/$J$1*$J$2+I199/$I$1*$I$2+G199/$G$1*$G$2)/($J$2+$I$2+$G$2)</f>
        <v>5.6579889715989151E-3</v>
      </c>
      <c r="O199" s="11">
        <f>N199*F199</f>
        <v>1.3364220589218933E-3</v>
      </c>
      <c r="P199" s="11">
        <f>(D199/$D$1*$D$2+M199/$M$1*$M$2)/($D$2+$M$2)</f>
        <v>0</v>
      </c>
    </row>
    <row r="200" spans="1:16" x14ac:dyDescent="0.25">
      <c r="A200" t="s">
        <v>221</v>
      </c>
      <c r="C200" s="10">
        <f>B200/$B$1</f>
        <v>0</v>
      </c>
      <c r="D200" s="1">
        <v>0.83333333300000001</v>
      </c>
      <c r="E200" s="1">
        <f>D200/$D$1</f>
        <v>0.47240178997529153</v>
      </c>
      <c r="F200" s="1">
        <f>(C200*$C$2+E200*$E$2)/($C$2+$E$2)</f>
        <v>0.23620089498764577</v>
      </c>
      <c r="G200" s="2">
        <v>14</v>
      </c>
      <c r="H200" s="2">
        <v>3384</v>
      </c>
      <c r="I200" s="2">
        <v>0</v>
      </c>
      <c r="J200" s="2">
        <v>0</v>
      </c>
      <c r="K200" s="9">
        <f>I200/$H200</f>
        <v>0</v>
      </c>
      <c r="L200" s="9">
        <f>J200/$H200</f>
        <v>0</v>
      </c>
      <c r="M200" s="9">
        <f>L200+K200</f>
        <v>0</v>
      </c>
      <c r="N200" s="10">
        <f>(J200/$J$1*$J$2+I200/$I$1*$I$2+G200/$G$1*$G$2)/($J$2+$I$2+$G$2)</f>
        <v>4.9569365208000512E-5</v>
      </c>
      <c r="O200" s="11">
        <f>N200*F200</f>
        <v>1.170832842609919E-5</v>
      </c>
      <c r="P200" s="11">
        <f>(D200/$D$1*$D$2+M200/$M$1*$M$2)/($D$2+$M$2)</f>
        <v>0</v>
      </c>
    </row>
    <row r="201" spans="1:16" x14ac:dyDescent="0.25">
      <c r="A201" t="s">
        <v>282</v>
      </c>
      <c r="C201" s="10">
        <f>B201/$B$1</f>
        <v>0</v>
      </c>
      <c r="D201" s="1">
        <v>0.83333333300000001</v>
      </c>
      <c r="E201" s="1">
        <f>D201/$D$1</f>
        <v>0.47240178997529153</v>
      </c>
      <c r="F201" s="1">
        <f>(C201*$C$2+E201*$E$2)/($C$2+$E$2)</f>
        <v>0.23620089498764577</v>
      </c>
      <c r="G201" s="2">
        <v>10</v>
      </c>
      <c r="H201" s="2">
        <v>499</v>
      </c>
      <c r="I201" s="2">
        <v>0</v>
      </c>
      <c r="J201" s="2">
        <v>0</v>
      </c>
      <c r="K201" s="9">
        <f>I201/$H201</f>
        <v>0</v>
      </c>
      <c r="L201" s="9">
        <f>J201/$H201</f>
        <v>0</v>
      </c>
      <c r="M201" s="9">
        <f>L201+K201</f>
        <v>0</v>
      </c>
      <c r="N201" s="10">
        <f>(J201/$J$1*$J$2+I201/$I$1*$I$2+G201/$G$1*$G$2)/($J$2+$I$2+$G$2)</f>
        <v>3.5406689434286082E-5</v>
      </c>
      <c r="O201" s="11">
        <f>N201*F201</f>
        <v>8.3630917329279937E-6</v>
      </c>
      <c r="P201" s="11">
        <f>(D201/$D$1*$D$2+M201/$M$1*$M$2)/($D$2+$M$2)</f>
        <v>0</v>
      </c>
    </row>
    <row r="202" spans="1:16" x14ac:dyDescent="0.25">
      <c r="A202" t="s">
        <v>260</v>
      </c>
      <c r="C202" s="10">
        <f>B202/$B$1</f>
        <v>0</v>
      </c>
      <c r="D202" s="1">
        <v>0.83333333300000001</v>
      </c>
      <c r="E202" s="1">
        <f>D202/$D$1</f>
        <v>0.47240178997529153</v>
      </c>
      <c r="F202" s="1">
        <f>(C202*$C$2+E202*$E$2)/($C$2+$E$2)</f>
        <v>0.23620089498764577</v>
      </c>
      <c r="G202" s="2">
        <v>8</v>
      </c>
      <c r="H202" s="2">
        <v>1072</v>
      </c>
      <c r="I202" s="2">
        <v>0</v>
      </c>
      <c r="J202" s="2">
        <v>0</v>
      </c>
      <c r="K202" s="9">
        <f>I202/$H202</f>
        <v>0</v>
      </c>
      <c r="L202" s="9">
        <f>J202/$H202</f>
        <v>0</v>
      </c>
      <c r="M202" s="9">
        <f>L202+K202</f>
        <v>0</v>
      </c>
      <c r="N202" s="10">
        <f>(J202/$J$1*$J$2+I202/$I$1*$I$2+G202/$G$1*$G$2)/($J$2+$I$2+$G$2)</f>
        <v>2.8325351547428863E-5</v>
      </c>
      <c r="O202" s="11">
        <f>N202*F202</f>
        <v>6.6904733863423948E-6</v>
      </c>
      <c r="P202" s="11">
        <f>(D202/$D$1*$D$2+M202/$M$1*$M$2)/($D$2+$M$2)</f>
        <v>0</v>
      </c>
    </row>
    <row r="203" spans="1:16" x14ac:dyDescent="0.25">
      <c r="A203" t="s">
        <v>132</v>
      </c>
      <c r="C203" s="10">
        <f>B203/$B$1</f>
        <v>0</v>
      </c>
      <c r="D203" s="1">
        <v>0.8</v>
      </c>
      <c r="E203" s="1">
        <f>D203/$D$1</f>
        <v>0.45350571855768218</v>
      </c>
      <c r="F203" s="1">
        <f>(C203*$C$2+E203*$E$2)/($C$2+$E$2)</f>
        <v>0.22675285927884109</v>
      </c>
      <c r="G203" s="2">
        <v>162</v>
      </c>
      <c r="H203" s="2">
        <v>2394</v>
      </c>
      <c r="I203" s="2">
        <v>15</v>
      </c>
      <c r="J203" s="2">
        <v>0</v>
      </c>
      <c r="K203" s="9">
        <f>I203/$H203</f>
        <v>6.2656641604010022E-3</v>
      </c>
      <c r="L203" s="9">
        <f>J203/$H203</f>
        <v>0</v>
      </c>
      <c r="M203" s="9">
        <f>L203+K203</f>
        <v>6.2656641604010022E-3</v>
      </c>
      <c r="N203" s="10">
        <f>(J203/$J$1*$J$2+I203/$I$1*$I$2+G203/$G$1*$G$2)/($J$2+$I$2+$G$2)</f>
        <v>0.37707662813548282</v>
      </c>
      <c r="O203" s="11">
        <f>N203*F203</f>
        <v>8.5503203596945021E-2</v>
      </c>
      <c r="P203" s="11">
        <f>(D203/$D$1*$D$2+M203/$M$1*$M$2)/($D$2+$M$2)</f>
        <v>0.3081805833056756</v>
      </c>
    </row>
    <row r="204" spans="1:16" x14ac:dyDescent="0.25">
      <c r="A204" t="s">
        <v>226</v>
      </c>
      <c r="C204" s="10">
        <f>B204/$B$1</f>
        <v>0</v>
      </c>
      <c r="D204" s="1">
        <v>0.8</v>
      </c>
      <c r="E204" s="1">
        <f>D204/$D$1</f>
        <v>0.45350571855768218</v>
      </c>
      <c r="F204" s="1">
        <f>(C204*$C$2+E204*$E$2)/($C$2+$E$2)</f>
        <v>0.22675285927884109</v>
      </c>
      <c r="G204" s="2">
        <v>6</v>
      </c>
      <c r="H204" s="2">
        <v>2497</v>
      </c>
      <c r="I204" s="2">
        <v>0</v>
      </c>
      <c r="J204" s="2">
        <v>0</v>
      </c>
      <c r="K204" s="9">
        <f>I204/$H204</f>
        <v>0</v>
      </c>
      <c r="L204" s="9">
        <f>J204/$H204</f>
        <v>0</v>
      </c>
      <c r="M204" s="9">
        <f>L204+K204</f>
        <v>0</v>
      </c>
      <c r="N204" s="10">
        <f>(J204/$J$1*$J$2+I204/$I$1*$I$2+G204/$G$1*$G$2)/($J$2+$I$2+$G$2)</f>
        <v>2.1244013660571645E-5</v>
      </c>
      <c r="O204" s="11">
        <f>N204*F204</f>
        <v>4.8171408400933802E-6</v>
      </c>
      <c r="P204" s="11">
        <f>(D204/$D$1*$D$2+M204/$M$1*$M$2)/($D$2+$M$2)</f>
        <v>0</v>
      </c>
    </row>
    <row r="205" spans="1:16" x14ac:dyDescent="0.25">
      <c r="A205" t="s">
        <v>116</v>
      </c>
      <c r="C205" s="10">
        <f>B205/$B$1</f>
        <v>0</v>
      </c>
      <c r="D205" s="1">
        <v>0.76666666699999997</v>
      </c>
      <c r="E205" s="1">
        <f>D205/$D$1</f>
        <v>0.43460964714007277</v>
      </c>
      <c r="F205" s="1">
        <f>(C205*$C$2+E205*$E$2)/($C$2+$E$2)</f>
        <v>0.21730482357003639</v>
      </c>
      <c r="G205" s="2">
        <v>576</v>
      </c>
      <c r="H205" s="2">
        <v>1317</v>
      </c>
      <c r="I205" s="2">
        <v>15</v>
      </c>
      <c r="J205" s="2">
        <v>72</v>
      </c>
      <c r="K205" s="9">
        <f>I205/$H205</f>
        <v>1.1389521640091117E-2</v>
      </c>
      <c r="L205" s="9">
        <f>J205/$H205</f>
        <v>5.4669703872437359E-2</v>
      </c>
      <c r="M205" s="9">
        <f>L205+K205</f>
        <v>6.6059225512528477E-2</v>
      </c>
      <c r="N205" s="10">
        <f>(J205/$J$1*$J$2+I205/$I$1*$I$2+G205/$G$1*$G$2)/($J$2+$I$2+$G$2)</f>
        <v>0.93171596442814408</v>
      </c>
      <c r="O205" s="11">
        <f>N205*F205</f>
        <v>0.20246637326744416</v>
      </c>
      <c r="P205" s="11">
        <f>(D205/$D$1*$D$2+M205/$M$1*$M$2)/($D$2+$M$2)</f>
        <v>3.2491640359270821</v>
      </c>
    </row>
    <row r="206" spans="1:16" x14ac:dyDescent="0.25">
      <c r="A206" t="s">
        <v>273</v>
      </c>
      <c r="C206" s="10">
        <f>B206/$B$1</f>
        <v>0</v>
      </c>
      <c r="D206" s="1">
        <v>0.76666666699999997</v>
      </c>
      <c r="E206" s="1">
        <f>D206/$D$1</f>
        <v>0.43460964714007277</v>
      </c>
      <c r="F206" s="1">
        <f>(C206*$C$2+E206*$E$2)/($C$2+$E$2)</f>
        <v>0.21730482357003639</v>
      </c>
      <c r="G206" s="2">
        <v>491</v>
      </c>
      <c r="H206" s="2">
        <v>729</v>
      </c>
      <c r="I206" s="2">
        <v>0</v>
      </c>
      <c r="J206" s="2">
        <v>0</v>
      </c>
      <c r="K206" s="9">
        <f>I206/$H206</f>
        <v>0</v>
      </c>
      <c r="L206" s="9">
        <f>J206/$H206</f>
        <v>0</v>
      </c>
      <c r="M206" s="9">
        <f>L206+K206</f>
        <v>0</v>
      </c>
      <c r="N206" s="10">
        <f>(J206/$J$1*$J$2+I206/$I$1*$I$2+G206/$G$1*$G$2)/($J$2+$I$2+$G$2)</f>
        <v>1.7384684512234464E-3</v>
      </c>
      <c r="O206" s="11">
        <f>N206*F206</f>
        <v>3.7777758007518541E-4</v>
      </c>
      <c r="P206" s="11">
        <f>(D206/$D$1*$D$2+M206/$M$1*$M$2)/($D$2+$M$2)</f>
        <v>0</v>
      </c>
    </row>
    <row r="207" spans="1:16" x14ac:dyDescent="0.25">
      <c r="A207" t="s">
        <v>136</v>
      </c>
      <c r="C207" s="10">
        <f>B207/$B$1</f>
        <v>0</v>
      </c>
      <c r="D207" s="1">
        <v>0.766666666</v>
      </c>
      <c r="E207" s="1">
        <f>D207/$D$1</f>
        <v>0.43460964657319062</v>
      </c>
      <c r="F207" s="1">
        <f>(C207*$C$2+E207*$E$2)/($C$2+$E$2)</f>
        <v>0.21730482328659531</v>
      </c>
      <c r="G207" s="2">
        <v>277</v>
      </c>
      <c r="H207" s="2">
        <v>376</v>
      </c>
      <c r="I207" s="2">
        <v>10</v>
      </c>
      <c r="J207" s="2">
        <v>14</v>
      </c>
      <c r="K207" s="9">
        <f>I207/$H207</f>
        <v>2.6595744680851064E-2</v>
      </c>
      <c r="L207" s="9">
        <f>J207/$H207</f>
        <v>3.7234042553191488E-2</v>
      </c>
      <c r="M207" s="9">
        <f>L207+K207</f>
        <v>6.3829787234042548E-2</v>
      </c>
      <c r="N207" s="10">
        <f>(J207/$J$1*$J$2+I207/$I$1*$I$2+G207/$G$1*$G$2)/($J$2+$I$2+$G$2)</f>
        <v>0.35954430557094386</v>
      </c>
      <c r="O207" s="11">
        <f>N207*F207</f>
        <v>7.8130711785795587E-2</v>
      </c>
      <c r="P207" s="11">
        <f>(D207/$D$1*$D$2+M207/$M$1*$M$2)/($D$2+$M$2)</f>
        <v>3.1395077295054783</v>
      </c>
    </row>
    <row r="208" spans="1:16" x14ac:dyDescent="0.25">
      <c r="A208" t="s">
        <v>237</v>
      </c>
      <c r="C208" s="10">
        <f>B208/$B$1</f>
        <v>0</v>
      </c>
      <c r="D208" s="1">
        <v>0.73333333300000003</v>
      </c>
      <c r="E208" s="1">
        <f>D208/$D$1</f>
        <v>0.41571357515558127</v>
      </c>
      <c r="F208" s="1">
        <f>(C208*$C$2+E208*$E$2)/($C$2+$E$2)</f>
        <v>0.20785678757779064</v>
      </c>
      <c r="G208" s="2">
        <v>2126</v>
      </c>
      <c r="H208" s="2">
        <v>2160</v>
      </c>
      <c r="I208" s="2">
        <v>0</v>
      </c>
      <c r="J208" s="2">
        <v>0</v>
      </c>
      <c r="K208" s="9">
        <f>I208/$H208</f>
        <v>0</v>
      </c>
      <c r="L208" s="9">
        <f>J208/$H208</f>
        <v>0</v>
      </c>
      <c r="M208" s="9">
        <f>L208+K208</f>
        <v>0</v>
      </c>
      <c r="N208" s="10">
        <f>(J208/$J$1*$J$2+I208/$I$1*$I$2+G208/$G$1*$G$2)/($J$2+$I$2+$G$2)</f>
        <v>7.5274621737292198E-3</v>
      </c>
      <c r="O208" s="11">
        <f>N208*F208</f>
        <v>1.5646341060446885E-3</v>
      </c>
      <c r="P208" s="11">
        <f>(D208/$D$1*$D$2+M208/$M$1*$M$2)/($D$2+$M$2)</f>
        <v>0</v>
      </c>
    </row>
    <row r="209" spans="1:16" x14ac:dyDescent="0.25">
      <c r="A209" t="s">
        <v>275</v>
      </c>
      <c r="C209" s="10">
        <f>B209/$B$1</f>
        <v>0</v>
      </c>
      <c r="D209" s="1">
        <v>0.73333333300000003</v>
      </c>
      <c r="E209" s="1">
        <f>D209/$D$1</f>
        <v>0.41571357515558127</v>
      </c>
      <c r="F209" s="1">
        <f>(C209*$C$2+E209*$E$2)/($C$2+$E$2)</f>
        <v>0.20785678757779064</v>
      </c>
      <c r="G209" s="2">
        <v>152</v>
      </c>
      <c r="H209" s="2">
        <v>750</v>
      </c>
      <c r="I209" s="2">
        <v>0</v>
      </c>
      <c r="J209" s="2">
        <v>0</v>
      </c>
      <c r="K209" s="9">
        <f>I209/$H209</f>
        <v>0</v>
      </c>
      <c r="L209" s="9">
        <f>J209/$H209</f>
        <v>0</v>
      </c>
      <c r="M209" s="9">
        <f>L209+K209</f>
        <v>0</v>
      </c>
      <c r="N209" s="10">
        <f>(J209/$J$1*$J$2+I209/$I$1*$I$2+G209/$G$1*$G$2)/($J$2+$I$2+$G$2)</f>
        <v>5.3818167940114839E-4</v>
      </c>
      <c r="O209" s="11">
        <f>N209*F209</f>
        <v>1.1186471501354312E-4</v>
      </c>
      <c r="P209" s="11">
        <f>(D209/$D$1*$D$2+M209/$M$1*$M$2)/($D$2+$M$2)</f>
        <v>0</v>
      </c>
    </row>
    <row r="210" spans="1:16" x14ac:dyDescent="0.25">
      <c r="A210" t="s">
        <v>80</v>
      </c>
      <c r="C210" s="10">
        <f>B210/$B$1</f>
        <v>0</v>
      </c>
      <c r="D210" s="1">
        <v>0.7</v>
      </c>
      <c r="E210" s="1">
        <f>D210/$D$1</f>
        <v>0.39681750373797187</v>
      </c>
      <c r="F210" s="1">
        <f>(C210*$C$2+E210*$E$2)/($C$2+$E$2)</f>
        <v>0.19840875186898593</v>
      </c>
      <c r="G210" s="2">
        <v>1879</v>
      </c>
      <c r="H210" s="2">
        <v>5520</v>
      </c>
      <c r="I210" s="2">
        <v>73</v>
      </c>
      <c r="J210" s="2">
        <v>436</v>
      </c>
      <c r="K210" s="9">
        <f>I210/$H210</f>
        <v>1.322463768115942E-2</v>
      </c>
      <c r="L210" s="9">
        <f>J210/$H210</f>
        <v>7.8985507246376818E-2</v>
      </c>
      <c r="M210" s="9">
        <f>L210+K210</f>
        <v>9.2210144927536236E-2</v>
      </c>
      <c r="N210" s="10">
        <f>(J210/$J$1*$J$2+I210/$I$1*$I$2+G210/$G$1*$G$2)/($J$2+$I$2+$G$2)</f>
        <v>5.1887405676512151</v>
      </c>
      <c r="O210" s="11">
        <f>N210*F210</f>
        <v>1.0294915397996511</v>
      </c>
      <c r="P210" s="11">
        <f>(D210/$D$1*$D$2+M210/$M$1*$M$2)/($D$2+$M$2)</f>
        <v>4.5354132495748534</v>
      </c>
    </row>
    <row r="211" spans="1:16" x14ac:dyDescent="0.25">
      <c r="A211" t="s">
        <v>246</v>
      </c>
      <c r="C211" s="10">
        <f>B211/$B$1</f>
        <v>0</v>
      </c>
      <c r="D211" s="1">
        <v>0.7</v>
      </c>
      <c r="E211" s="1">
        <f>D211/$D$1</f>
        <v>0.39681750373797187</v>
      </c>
      <c r="F211" s="1">
        <f>(C211*$C$2+E211*$E$2)/($C$2+$E$2)</f>
        <v>0.19840875186898593</v>
      </c>
      <c r="G211" s="2">
        <v>232</v>
      </c>
      <c r="H211" s="2">
        <v>1658</v>
      </c>
      <c r="I211" s="2">
        <v>0</v>
      </c>
      <c r="J211" s="2">
        <v>0</v>
      </c>
      <c r="K211" s="9">
        <f>I211/$H211</f>
        <v>0</v>
      </c>
      <c r="L211" s="9">
        <f>J211/$H211</f>
        <v>0</v>
      </c>
      <c r="M211" s="9">
        <f>L211+K211</f>
        <v>0</v>
      </c>
      <c r="N211" s="10">
        <f>(J211/$J$1*$J$2+I211/$I$1*$I$2+G211/$G$1*$G$2)/($J$2+$I$2+$G$2)</f>
        <v>8.2143519487543699E-4</v>
      </c>
      <c r="O211" s="11">
        <f>N211*F211</f>
        <v>1.6297993175649268E-4</v>
      </c>
      <c r="P211" s="11">
        <f>(D211/$D$1*$D$2+M211/$M$1*$M$2)/($D$2+$M$2)</f>
        <v>0</v>
      </c>
    </row>
    <row r="212" spans="1:16" x14ac:dyDescent="0.25">
      <c r="A212" t="s">
        <v>108</v>
      </c>
      <c r="B212">
        <v>0.1</v>
      </c>
      <c r="C212" s="10">
        <f>B212/$B$1</f>
        <v>0.17757009345794383</v>
      </c>
      <c r="D212" s="1">
        <v>0.366666667</v>
      </c>
      <c r="E212" s="1">
        <f>D212/$D$1</f>
        <v>0.20785678786123171</v>
      </c>
      <c r="F212" s="1">
        <f>(C212*$C$2+E212*$E$2)/($C$2+$E$2)</f>
        <v>0.19271344065958779</v>
      </c>
      <c r="G212" s="2">
        <v>2206</v>
      </c>
      <c r="H212" s="2">
        <v>3767</v>
      </c>
      <c r="I212" s="2">
        <v>66</v>
      </c>
      <c r="J212" s="2">
        <v>112</v>
      </c>
      <c r="K212" s="9">
        <f>I212/$H212</f>
        <v>1.7520573400584018E-2</v>
      </c>
      <c r="L212" s="9">
        <f>J212/$H212</f>
        <v>2.9731882134324396E-2</v>
      </c>
      <c r="M212" s="9">
        <f>L212+K212</f>
        <v>4.7252455534908415E-2</v>
      </c>
      <c r="N212" s="10">
        <f>(J212/$J$1*$J$2+I212/$I$1*$I$2+G212/$G$1*$G$2)/($J$2+$I$2+$G$2)</f>
        <v>2.5249162007625792</v>
      </c>
      <c r="O212" s="11">
        <f>N212*F212</f>
        <v>0.48658528842609117</v>
      </c>
      <c r="P212" s="11">
        <f>(D212/$D$1*$D$2+M212/$M$1*$M$2)/($D$2+$M$2)</f>
        <v>2.3241413737760226</v>
      </c>
    </row>
    <row r="213" spans="1:16" x14ac:dyDescent="0.25">
      <c r="A213" t="s">
        <v>191</v>
      </c>
      <c r="C213" s="10">
        <f>B213/$B$1</f>
        <v>0</v>
      </c>
      <c r="D213" s="1">
        <v>0.66666666799999996</v>
      </c>
      <c r="E213" s="1">
        <f>D213/$D$1</f>
        <v>0.37792143288724461</v>
      </c>
      <c r="F213" s="1">
        <f>(C213*$C$2+E213*$E$2)/($C$2+$E$2)</f>
        <v>0.18896071644362231</v>
      </c>
      <c r="G213" s="2">
        <v>590</v>
      </c>
      <c r="H213" s="2">
        <v>12446</v>
      </c>
      <c r="I213" s="2">
        <v>0</v>
      </c>
      <c r="J213" s="2">
        <v>0</v>
      </c>
      <c r="K213" s="9">
        <f>I213/$H213</f>
        <v>0</v>
      </c>
      <c r="L213" s="9">
        <f>J213/$H213</f>
        <v>0</v>
      </c>
      <c r="M213" s="9">
        <f>L213+K213</f>
        <v>0</v>
      </c>
      <c r="N213" s="10">
        <f>(J213/$J$1*$J$2+I213/$I$1*$I$2+G213/$G$1*$G$2)/($J$2+$I$2+$G$2)</f>
        <v>2.0889946766228787E-3</v>
      </c>
      <c r="O213" s="11">
        <f>N213*F213</f>
        <v>3.9473793074157223E-4</v>
      </c>
      <c r="P213" s="11">
        <f>(D213/$D$1*$D$2+M213/$M$1*$M$2)/($D$2+$M$2)</f>
        <v>0</v>
      </c>
    </row>
    <row r="214" spans="1:16" x14ac:dyDescent="0.25">
      <c r="A214" t="s">
        <v>240</v>
      </c>
      <c r="C214" s="10">
        <f>B214/$B$1</f>
        <v>0</v>
      </c>
      <c r="D214" s="1">
        <v>0.66666666699999999</v>
      </c>
      <c r="E214" s="1">
        <f>D214/$D$1</f>
        <v>0.37792143232036252</v>
      </c>
      <c r="F214" s="1">
        <f>(C214*$C$2+E214*$E$2)/($C$2+$E$2)</f>
        <v>0.18896071616018126</v>
      </c>
      <c r="G214" s="2">
        <v>1366</v>
      </c>
      <c r="H214" s="2">
        <v>2217</v>
      </c>
      <c r="I214" s="2">
        <v>0</v>
      </c>
      <c r="J214" s="2">
        <v>0</v>
      </c>
      <c r="K214" s="9">
        <f>I214/$H214</f>
        <v>0</v>
      </c>
      <c r="L214" s="9">
        <f>J214/$H214</f>
        <v>0</v>
      </c>
      <c r="M214" s="9">
        <f>L214+K214</f>
        <v>0</v>
      </c>
      <c r="N214" s="10">
        <f>(J214/$J$1*$J$2+I214/$I$1*$I$2+G214/$G$1*$G$2)/($J$2+$I$2+$G$2)</f>
        <v>4.8365537767234784E-3</v>
      </c>
      <c r="O214" s="11">
        <f>N214*F214</f>
        <v>9.1391866539689785E-4</v>
      </c>
      <c r="P214" s="11">
        <f>(D214/$D$1*$D$2+M214/$M$1*$M$2)/($D$2+$M$2)</f>
        <v>0</v>
      </c>
    </row>
    <row r="215" spans="1:16" x14ac:dyDescent="0.25">
      <c r="A215" t="s">
        <v>298</v>
      </c>
      <c r="B215">
        <v>0.1</v>
      </c>
      <c r="C215" s="10">
        <f>B215/$B$1</f>
        <v>0.17757009345794383</v>
      </c>
      <c r="D215" s="1">
        <v>0.33333333300000001</v>
      </c>
      <c r="E215" s="1">
        <f>D215/$D$1</f>
        <v>0.18896071587674018</v>
      </c>
      <c r="F215" s="1">
        <f>(C215*$C$2+E215*$E$2)/($C$2+$E$2)</f>
        <v>0.18326540466734201</v>
      </c>
      <c r="G215" s="2">
        <v>613</v>
      </c>
      <c r="H215" s="2">
        <v>615</v>
      </c>
      <c r="I215" s="2">
        <v>0</v>
      </c>
      <c r="J215" s="2">
        <v>0</v>
      </c>
      <c r="K215" s="9">
        <f>I215/$H215</f>
        <v>0</v>
      </c>
      <c r="L215" s="9">
        <f>J215/$H215</f>
        <v>0</v>
      </c>
      <c r="M215" s="9">
        <f>L215+K215</f>
        <v>0</v>
      </c>
      <c r="N215" s="10">
        <f>(J215/$J$1*$J$2+I215/$I$1*$I$2+G215/$G$1*$G$2)/($J$2+$I$2+$G$2)</f>
        <v>2.1704300623217368E-3</v>
      </c>
      <c r="O215" s="11">
        <f>N215*F215</f>
        <v>3.9776474367355746E-4</v>
      </c>
      <c r="P215" s="11">
        <f>(D215/$D$1*$D$2+M215/$M$1*$M$2)/($D$2+$M$2)</f>
        <v>0</v>
      </c>
    </row>
    <row r="216" spans="1:16" x14ac:dyDescent="0.25">
      <c r="A216" t="s">
        <v>209</v>
      </c>
      <c r="C216" s="10">
        <f>B216/$B$1</f>
        <v>0</v>
      </c>
      <c r="D216" s="1">
        <v>0.63333333400000003</v>
      </c>
      <c r="E216" s="1">
        <f>D216/$D$1</f>
        <v>0.35902536090275317</v>
      </c>
      <c r="F216" s="1">
        <f>(C216*$C$2+E216*$E$2)/($C$2+$E$2)</f>
        <v>0.17951268045137658</v>
      </c>
      <c r="G216" s="2">
        <v>427</v>
      </c>
      <c r="H216" s="2">
        <v>7262</v>
      </c>
      <c r="I216" s="2">
        <v>0</v>
      </c>
      <c r="J216" s="2">
        <v>0</v>
      </c>
      <c r="K216" s="9">
        <f>I216/$H216</f>
        <v>0</v>
      </c>
      <c r="L216" s="9">
        <f>J216/$H216</f>
        <v>0</v>
      </c>
      <c r="M216" s="9">
        <f>L216+K216</f>
        <v>0</v>
      </c>
      <c r="N216" s="10">
        <f>(J216/$J$1*$J$2+I216/$I$1*$I$2+G216/$G$1*$G$2)/($J$2+$I$2+$G$2)</f>
        <v>1.5118656388440155E-3</v>
      </c>
      <c r="O216" s="11">
        <f>N216*F216</f>
        <v>2.7139905331122205E-4</v>
      </c>
      <c r="P216" s="11">
        <f>(D216/$D$1*$D$2+M216/$M$1*$M$2)/($D$2+$M$2)</f>
        <v>0</v>
      </c>
    </row>
    <row r="217" spans="1:16" x14ac:dyDescent="0.25">
      <c r="A217" t="s">
        <v>113</v>
      </c>
      <c r="C217" s="10">
        <f>B217/$B$1</f>
        <v>0</v>
      </c>
      <c r="D217" s="1">
        <v>0.63333333300000005</v>
      </c>
      <c r="E217" s="1">
        <f>D217/$D$1</f>
        <v>0.35902536033587101</v>
      </c>
      <c r="F217" s="1">
        <f>(C217*$C$2+E217*$E$2)/($C$2+$E$2)</f>
        <v>0.17951268016793551</v>
      </c>
      <c r="G217" s="2">
        <v>80</v>
      </c>
      <c r="H217" s="2">
        <v>2174</v>
      </c>
      <c r="I217" s="2">
        <v>25</v>
      </c>
      <c r="J217" s="2">
        <v>84</v>
      </c>
      <c r="K217" s="9">
        <f>I217/$H217</f>
        <v>1.1499540018399264E-2</v>
      </c>
      <c r="L217" s="9">
        <f>J217/$H217</f>
        <v>3.8638454461821528E-2</v>
      </c>
      <c r="M217" s="9">
        <f>L217+K217</f>
        <v>5.0137994480220792E-2</v>
      </c>
      <c r="N217" s="10">
        <f>(J217/$J$1*$J$2+I217/$I$1*$I$2+G217/$G$1*$G$2)/($J$2+$I$2+$G$2)</f>
        <v>1.2731574023683154</v>
      </c>
      <c r="O217" s="11">
        <f>N217*F217</f>
        <v>0.22854789757478297</v>
      </c>
      <c r="P217" s="11">
        <f>(D217/$D$1*$D$2+M217/$M$1*$M$2)/($D$2+$M$2)</f>
        <v>2.4660683989967138</v>
      </c>
    </row>
    <row r="218" spans="1:16" x14ac:dyDescent="0.25">
      <c r="A218" t="s">
        <v>223</v>
      </c>
      <c r="C218" s="10">
        <f>B218/$B$1</f>
        <v>0</v>
      </c>
      <c r="D218" s="1">
        <v>0.63333333299999994</v>
      </c>
      <c r="E218" s="1">
        <f>D218/$D$1</f>
        <v>0.35902536033587096</v>
      </c>
      <c r="F218" s="1">
        <f>(C218*$C$2+E218*$E$2)/($C$2+$E$2)</f>
        <v>0.17951268016793548</v>
      </c>
      <c r="G218" s="2">
        <v>1186</v>
      </c>
      <c r="H218" s="2">
        <v>4273</v>
      </c>
      <c r="I218" s="2">
        <v>0</v>
      </c>
      <c r="J218" s="2">
        <v>0</v>
      </c>
      <c r="K218" s="9">
        <f>I218/$H218</f>
        <v>0</v>
      </c>
      <c r="L218" s="9">
        <f>J218/$H218</f>
        <v>0</v>
      </c>
      <c r="M218" s="9">
        <f>L218+K218</f>
        <v>0</v>
      </c>
      <c r="N218" s="10">
        <f>(J218/$J$1*$J$2+I218/$I$1*$I$2+G218/$G$1*$G$2)/($J$2+$I$2+$G$2)</f>
        <v>4.1992333669063284E-3</v>
      </c>
      <c r="O218" s="11">
        <f>N218*F218</f>
        <v>7.5381563634397861E-4</v>
      </c>
      <c r="P218" s="11">
        <f>(D218/$D$1*$D$2+M218/$M$1*$M$2)/($D$2+$M$2)</f>
        <v>0</v>
      </c>
    </row>
    <row r="219" spans="1:16" x14ac:dyDescent="0.25">
      <c r="A219" t="s">
        <v>377</v>
      </c>
      <c r="B219">
        <v>0.2</v>
      </c>
      <c r="C219" s="10">
        <f>B219/$B$1</f>
        <v>0.35514018691588767</v>
      </c>
      <c r="D219" s="1">
        <v>0</v>
      </c>
      <c r="E219" s="1">
        <f>D219/$D$1</f>
        <v>0</v>
      </c>
      <c r="F219" s="1">
        <f>(C219*$C$2+E219*$E$2)/($C$2+$E$2)</f>
        <v>0.17757009345794383</v>
      </c>
      <c r="G219" s="2">
        <v>284</v>
      </c>
      <c r="H219" s="2">
        <v>286</v>
      </c>
      <c r="I219" s="2">
        <v>0</v>
      </c>
      <c r="J219" s="2">
        <v>0</v>
      </c>
      <c r="K219" s="9">
        <f>I219/$H219</f>
        <v>0</v>
      </c>
      <c r="L219" s="9">
        <f>J219/$H219</f>
        <v>0</v>
      </c>
      <c r="M219" s="9">
        <f>L219+K219</f>
        <v>0</v>
      </c>
      <c r="N219" s="10">
        <f>(J219/$J$1*$J$2+I219/$I$1*$I$2+G219/$G$1*$G$2)/($J$2+$I$2+$G$2)</f>
        <v>1.0055499799337246E-3</v>
      </c>
      <c r="O219" s="11">
        <f>N219*F219</f>
        <v>1.7855560391346503E-4</v>
      </c>
      <c r="P219" s="11">
        <f>(D219/$D$1*$D$2+M219/$M$1*$M$2)/($D$2+$M$2)</f>
        <v>0</v>
      </c>
    </row>
    <row r="220" spans="1:16" x14ac:dyDescent="0.25">
      <c r="A220" t="s">
        <v>375</v>
      </c>
      <c r="B220">
        <v>0.2</v>
      </c>
      <c r="C220" s="10">
        <f>B220/$B$1</f>
        <v>0.35514018691588767</v>
      </c>
      <c r="D220" s="1">
        <v>0</v>
      </c>
      <c r="E220" s="1">
        <f>D220/$D$1</f>
        <v>0</v>
      </c>
      <c r="F220" s="1">
        <f>(C220*$C$2+E220*$E$2)/($C$2+$E$2)</f>
        <v>0.17757009345794383</v>
      </c>
      <c r="G220" s="2">
        <v>10</v>
      </c>
      <c r="H220" s="2">
        <v>10</v>
      </c>
      <c r="I220" s="2">
        <v>0</v>
      </c>
      <c r="J220" s="2">
        <v>0</v>
      </c>
      <c r="K220" s="9">
        <f>I220/$H220</f>
        <v>0</v>
      </c>
      <c r="L220" s="9">
        <f>J220/$H220</f>
        <v>0</v>
      </c>
      <c r="M220" s="9">
        <f>L220+K220</f>
        <v>0</v>
      </c>
      <c r="N220" s="10">
        <f>(J220/$J$1*$J$2+I220/$I$1*$I$2+G220/$G$1*$G$2)/($J$2+$I$2+$G$2)</f>
        <v>3.5406689434286082E-5</v>
      </c>
      <c r="O220" s="11">
        <f>N220*F220</f>
        <v>6.287169151882572E-6</v>
      </c>
      <c r="P220" s="11">
        <f>(D220/$D$1*$D$2+M220/$M$1*$M$2)/($D$2+$M$2)</f>
        <v>0</v>
      </c>
    </row>
    <row r="221" spans="1:16" x14ac:dyDescent="0.25">
      <c r="A221" t="s">
        <v>211</v>
      </c>
      <c r="C221" s="10">
        <f>B221/$B$1</f>
        <v>0</v>
      </c>
      <c r="D221" s="1">
        <v>0.60000000000000009</v>
      </c>
      <c r="E221" s="1">
        <f>D221/$D$1</f>
        <v>0.34012928891826166</v>
      </c>
      <c r="F221" s="1">
        <f>(C221*$C$2+E221*$E$2)/($C$2+$E$2)</f>
        <v>0.17006464445913083</v>
      </c>
      <c r="G221" s="2">
        <v>12</v>
      </c>
      <c r="H221" s="2">
        <v>7509</v>
      </c>
      <c r="I221" s="2">
        <v>0</v>
      </c>
      <c r="J221" s="2">
        <v>0</v>
      </c>
      <c r="K221" s="9">
        <f>I221/$H221</f>
        <v>0</v>
      </c>
      <c r="L221" s="9">
        <f>J221/$H221</f>
        <v>0</v>
      </c>
      <c r="M221" s="9">
        <f>L221+K221</f>
        <v>0</v>
      </c>
      <c r="N221" s="10">
        <f>(J221/$J$1*$J$2+I221/$I$1*$I$2+G221/$G$1*$G$2)/($J$2+$I$2+$G$2)</f>
        <v>4.248802732114329E-5</v>
      </c>
      <c r="O221" s="11">
        <f>N221*F221</f>
        <v>7.2257112601400703E-6</v>
      </c>
      <c r="P221" s="11">
        <f>(D221/$D$1*$D$2+M221/$M$1*$M$2)/($D$2+$M$2)</f>
        <v>0</v>
      </c>
    </row>
    <row r="222" spans="1:16" x14ac:dyDescent="0.25">
      <c r="A222" t="s">
        <v>91</v>
      </c>
      <c r="C222" s="10">
        <f>B222/$B$1</f>
        <v>0</v>
      </c>
      <c r="D222" s="1">
        <v>0.6</v>
      </c>
      <c r="E222" s="1">
        <f>D222/$D$1</f>
        <v>0.34012928891826161</v>
      </c>
      <c r="F222" s="1">
        <f>(C222*$C$2+E222*$E$2)/($C$2+$E$2)</f>
        <v>0.1700646444591308</v>
      </c>
      <c r="G222" s="2">
        <v>4458</v>
      </c>
      <c r="H222" s="2">
        <v>6600</v>
      </c>
      <c r="I222" s="2">
        <v>103</v>
      </c>
      <c r="J222" s="2">
        <v>259</v>
      </c>
      <c r="K222" s="9">
        <f>I222/$H222</f>
        <v>1.5606060606060606E-2</v>
      </c>
      <c r="L222" s="9">
        <f>J222/$H222</f>
        <v>3.9242424242424245E-2</v>
      </c>
      <c r="M222" s="9">
        <f>L222+K222</f>
        <v>5.4848484848484855E-2</v>
      </c>
      <c r="N222" s="10">
        <f>(J222/$J$1*$J$2+I222/$I$1*$I$2+G222/$G$1*$G$2)/($J$2+$I$2+$G$2)</f>
        <v>4.5909931798206607</v>
      </c>
      <c r="O222" s="11">
        <f>N222*F222</f>
        <v>0.780765622840495</v>
      </c>
      <c r="P222" s="11">
        <f>(D222/$D$1*$D$2+M222/$M$1*$M$2)/($D$2+$M$2)</f>
        <v>2.6977567934245563</v>
      </c>
    </row>
    <row r="223" spans="1:16" x14ac:dyDescent="0.25">
      <c r="A223" t="s">
        <v>239</v>
      </c>
      <c r="C223" s="10">
        <f>B223/$B$1</f>
        <v>0</v>
      </c>
      <c r="D223" s="1">
        <v>0.6</v>
      </c>
      <c r="E223" s="1">
        <f>D223/$D$1</f>
        <v>0.34012928891826161</v>
      </c>
      <c r="F223" s="1">
        <f>(C223*$C$2+E223*$E$2)/($C$2+$E$2)</f>
        <v>0.1700646444591308</v>
      </c>
      <c r="G223" s="2">
        <v>5</v>
      </c>
      <c r="H223" s="2">
        <v>2536</v>
      </c>
      <c r="I223" s="2">
        <v>0</v>
      </c>
      <c r="J223" s="2">
        <v>0</v>
      </c>
      <c r="K223" s="9">
        <f>I223/$H223</f>
        <v>0</v>
      </c>
      <c r="L223" s="9">
        <f>J223/$H223</f>
        <v>0</v>
      </c>
      <c r="M223" s="9">
        <f>L223+K223</f>
        <v>0</v>
      </c>
      <c r="N223" s="10">
        <f>(J223/$J$1*$J$2+I223/$I$1*$I$2+G223/$G$1*$G$2)/($J$2+$I$2+$G$2)</f>
        <v>1.7703344717143041E-5</v>
      </c>
      <c r="O223" s="11">
        <f>N223*F223</f>
        <v>3.0107130250583626E-6</v>
      </c>
      <c r="P223" s="11">
        <f>(D223/$D$1*$D$2+M223/$M$1*$M$2)/($D$2+$M$2)</f>
        <v>0</v>
      </c>
    </row>
    <row r="224" spans="1:16" x14ac:dyDescent="0.25">
      <c r="A224" t="s">
        <v>344</v>
      </c>
      <c r="C224" s="10">
        <f>B224/$B$1</f>
        <v>0</v>
      </c>
      <c r="D224" s="1">
        <v>0.6</v>
      </c>
      <c r="E224" s="1">
        <f>D224/$D$1</f>
        <v>0.34012928891826161</v>
      </c>
      <c r="F224" s="1">
        <f>(C224*$C$2+E224*$E$2)/($C$2+$E$2)</f>
        <v>0.1700646444591308</v>
      </c>
      <c r="G224" s="2">
        <v>4</v>
      </c>
      <c r="H224" s="2">
        <v>4</v>
      </c>
      <c r="I224" s="2">
        <v>0</v>
      </c>
      <c r="J224" s="2">
        <v>0</v>
      </c>
      <c r="K224" s="9">
        <f>I224/$H224</f>
        <v>0</v>
      </c>
      <c r="L224" s="9">
        <f>J224/$H224</f>
        <v>0</v>
      </c>
      <c r="M224" s="9">
        <f>L224+K224</f>
        <v>0</v>
      </c>
      <c r="N224" s="10">
        <f>(J224/$J$1*$J$2+I224/$I$1*$I$2+G224/$G$1*$G$2)/($J$2+$I$2+$G$2)</f>
        <v>1.4162675773714432E-5</v>
      </c>
      <c r="O224" s="11">
        <f>N224*F224</f>
        <v>2.4085704200466901E-6</v>
      </c>
      <c r="P224" s="11">
        <f>(D224/$D$1*$D$2+M224/$M$1*$M$2)/($D$2+$M$2)</f>
        <v>0</v>
      </c>
    </row>
    <row r="225" spans="1:16" x14ac:dyDescent="0.25">
      <c r="A225" t="s">
        <v>205</v>
      </c>
      <c r="C225" s="10">
        <f>B225/$B$1</f>
        <v>0</v>
      </c>
      <c r="D225" s="1">
        <v>0.5999999989999999</v>
      </c>
      <c r="E225" s="1">
        <f>D225/$D$1</f>
        <v>0.3401292883513794</v>
      </c>
      <c r="F225" s="1">
        <f>(C225*$C$2+E225*$E$2)/($C$2+$E$2)</f>
        <v>0.1700646441756897</v>
      </c>
      <c r="G225" s="2">
        <v>3390</v>
      </c>
      <c r="H225" s="2">
        <v>8449</v>
      </c>
      <c r="I225" s="2">
        <v>0</v>
      </c>
      <c r="J225" s="2">
        <v>0</v>
      </c>
      <c r="K225" s="9">
        <f>I225/$H225</f>
        <v>0</v>
      </c>
      <c r="L225" s="9">
        <f>J225/$H225</f>
        <v>0</v>
      </c>
      <c r="M225" s="9">
        <f>L225+K225</f>
        <v>0</v>
      </c>
      <c r="N225" s="10">
        <f>(J225/$J$1*$J$2+I225/$I$1*$I$2+G225/$G$1*$G$2)/($J$2+$I$2+$G$2)</f>
        <v>1.200286771822298E-2</v>
      </c>
      <c r="O225" s="11">
        <f>N225*F225</f>
        <v>2.0412634275874635E-3</v>
      </c>
      <c r="P225" s="11">
        <f>(D225/$D$1*$D$2+M225/$M$1*$M$2)/($D$2+$M$2)</f>
        <v>0</v>
      </c>
    </row>
    <row r="226" spans="1:16" x14ac:dyDescent="0.25">
      <c r="A226" t="s">
        <v>157</v>
      </c>
      <c r="C226" s="10">
        <f>B226/$B$1</f>
        <v>0</v>
      </c>
      <c r="D226" s="1">
        <v>0.56666666700000001</v>
      </c>
      <c r="E226" s="1">
        <f>D226/$D$1</f>
        <v>0.32123321750065226</v>
      </c>
      <c r="F226" s="1">
        <f>(C226*$C$2+E226*$E$2)/($C$2+$E$2)</f>
        <v>0.16061660875032613</v>
      </c>
      <c r="G226" s="2">
        <v>271</v>
      </c>
      <c r="H226" s="2">
        <v>1143</v>
      </c>
      <c r="I226" s="2">
        <v>3</v>
      </c>
      <c r="J226" s="2">
        <v>7</v>
      </c>
      <c r="K226" s="9">
        <f>I226/$H226</f>
        <v>2.6246719160104987E-3</v>
      </c>
      <c r="L226" s="9">
        <f>J226/$H226</f>
        <v>6.1242344706911632E-3</v>
      </c>
      <c r="M226" s="9">
        <f>L226+K226</f>
        <v>8.748906386701661E-3</v>
      </c>
      <c r="N226" s="10">
        <f>(J226/$J$1*$J$2+I226/$I$1*$I$2+G226/$G$1*$G$2)/($J$2+$I$2+$G$2)</f>
        <v>0.13004088611825657</v>
      </c>
      <c r="O226" s="11">
        <f>N226*F226</f>
        <v>2.088672612720173E-2</v>
      </c>
      <c r="P226" s="11">
        <f>(D226/$D$1*$D$2+M226/$M$1*$M$2)/($D$2+$M$2)</f>
        <v>0.43032039453705884</v>
      </c>
    </row>
    <row r="227" spans="1:16" x14ac:dyDescent="0.25">
      <c r="A227" t="s">
        <v>206</v>
      </c>
      <c r="C227" s="10">
        <f>B227/$B$1</f>
        <v>0</v>
      </c>
      <c r="D227" s="1">
        <v>0.56666666700000001</v>
      </c>
      <c r="E227" s="1">
        <f>D227/$D$1</f>
        <v>0.32123321750065226</v>
      </c>
      <c r="F227" s="1">
        <f>(C227*$C$2+E227*$E$2)/($C$2+$E$2)</f>
        <v>0.16061660875032613</v>
      </c>
      <c r="G227" s="2">
        <v>2455</v>
      </c>
      <c r="H227" s="2">
        <v>8664</v>
      </c>
      <c r="I227" s="2">
        <v>0</v>
      </c>
      <c r="J227" s="2">
        <v>0</v>
      </c>
      <c r="K227" s="9">
        <f>I227/$H227</f>
        <v>0</v>
      </c>
      <c r="L227" s="9">
        <f>J227/$H227</f>
        <v>0</v>
      </c>
      <c r="M227" s="9">
        <f>L227+K227</f>
        <v>0</v>
      </c>
      <c r="N227" s="10">
        <f>(J227/$J$1*$J$2+I227/$I$1*$I$2+G227/$G$1*$G$2)/($J$2+$I$2+$G$2)</f>
        <v>8.6923422561172321E-3</v>
      </c>
      <c r="O227" s="11">
        <f>N227*F227</f>
        <v>1.3961345352747085E-3</v>
      </c>
      <c r="P227" s="11">
        <f>(D227/$D$1*$D$2+M227/$M$1*$M$2)/($D$2+$M$2)</f>
        <v>0</v>
      </c>
    </row>
    <row r="228" spans="1:16" x14ac:dyDescent="0.25">
      <c r="A228" t="s">
        <v>233</v>
      </c>
      <c r="C228" s="10">
        <f>B228/$B$1</f>
        <v>0</v>
      </c>
      <c r="D228" s="1">
        <v>0.56666666700000001</v>
      </c>
      <c r="E228" s="1">
        <f>D228/$D$1</f>
        <v>0.32123321750065226</v>
      </c>
      <c r="F228" s="1">
        <f>(C228*$C$2+E228*$E$2)/($C$2+$E$2)</f>
        <v>0.16061660875032613</v>
      </c>
      <c r="G228" s="2">
        <v>1040</v>
      </c>
      <c r="H228" s="2">
        <v>2998</v>
      </c>
      <c r="I228" s="2">
        <v>0</v>
      </c>
      <c r="J228" s="2">
        <v>0</v>
      </c>
      <c r="K228" s="9">
        <f>I228/$H228</f>
        <v>0</v>
      </c>
      <c r="L228" s="9">
        <f>J228/$H228</f>
        <v>0</v>
      </c>
      <c r="M228" s="9">
        <f>L228+K228</f>
        <v>0</v>
      </c>
      <c r="N228" s="10">
        <f>(J228/$J$1*$J$2+I228/$I$1*$I$2+G228/$G$1*$G$2)/($J$2+$I$2+$G$2)</f>
        <v>3.6822957011657521E-3</v>
      </c>
      <c r="O228" s="11">
        <f>N228*F228</f>
        <v>5.9143784793714747E-4</v>
      </c>
      <c r="P228" s="11">
        <f>(D228/$D$1*$D$2+M228/$M$1*$M$2)/($D$2+$M$2)</f>
        <v>0</v>
      </c>
    </row>
    <row r="229" spans="1:16" x14ac:dyDescent="0.25">
      <c r="A229" t="s">
        <v>270</v>
      </c>
      <c r="B229">
        <v>0.1</v>
      </c>
      <c r="C229" s="10">
        <f>B229/$B$1</f>
        <v>0.17757009345794383</v>
      </c>
      <c r="D229" s="1">
        <v>0.233333333</v>
      </c>
      <c r="E229" s="1">
        <f>D229/$D$1</f>
        <v>0.13227250105702992</v>
      </c>
      <c r="F229" s="1">
        <f>(C229*$C$2+E229*$E$2)/($C$2+$E$2)</f>
        <v>0.15492129725748688</v>
      </c>
      <c r="G229" s="2">
        <v>2337</v>
      </c>
      <c r="H229" s="2">
        <v>2486</v>
      </c>
      <c r="I229" s="2">
        <v>0</v>
      </c>
      <c r="J229" s="2">
        <v>0</v>
      </c>
      <c r="K229" s="9">
        <f>I229/$H229</f>
        <v>0</v>
      </c>
      <c r="L229" s="9">
        <f>J229/$H229</f>
        <v>0</v>
      </c>
      <c r="M229" s="9">
        <f>L229+K229</f>
        <v>0</v>
      </c>
      <c r="N229" s="10">
        <f>(J229/$J$1*$J$2+I229/$I$1*$I$2+G229/$G$1*$G$2)/($J$2+$I$2+$G$2)</f>
        <v>8.2745433207926569E-3</v>
      </c>
      <c r="O229" s="11">
        <f>N229*F229</f>
        <v>1.2819029854704718E-3</v>
      </c>
      <c r="P229" s="11">
        <f>(D229/$D$1*$D$2+M229/$M$1*$M$2)/($D$2+$M$2)</f>
        <v>0</v>
      </c>
    </row>
    <row r="230" spans="1:16" x14ac:dyDescent="0.25">
      <c r="A230" t="s">
        <v>208</v>
      </c>
      <c r="C230" s="10">
        <f>B230/$B$1</f>
        <v>0</v>
      </c>
      <c r="D230" s="1">
        <v>0.53333333400000005</v>
      </c>
      <c r="E230" s="1">
        <f>D230/$D$1</f>
        <v>0.30233714608304291</v>
      </c>
      <c r="F230" s="1">
        <f>(C230*$C$2+E230*$E$2)/($C$2+$E$2)</f>
        <v>0.15116857304152145</v>
      </c>
      <c r="G230" s="2">
        <v>2390</v>
      </c>
      <c r="H230" s="2">
        <v>9071</v>
      </c>
      <c r="I230" s="2">
        <v>0</v>
      </c>
      <c r="J230" s="2">
        <v>0</v>
      </c>
      <c r="K230" s="9">
        <f>I230/$H230</f>
        <v>0</v>
      </c>
      <c r="L230" s="9">
        <f>J230/$H230</f>
        <v>0</v>
      </c>
      <c r="M230" s="9">
        <f>L230+K230</f>
        <v>0</v>
      </c>
      <c r="N230" s="10">
        <f>(J230/$J$1*$J$2+I230/$I$1*$I$2+G230/$G$1*$G$2)/($J$2+$I$2+$G$2)</f>
        <v>8.4621987747943734E-3</v>
      </c>
      <c r="O230" s="11">
        <f>N230*F230</f>
        <v>1.2792185135793767E-3</v>
      </c>
      <c r="P230" s="11">
        <f>(D230/$D$1*$D$2+M230/$M$1*$M$2)/($D$2+$M$2)</f>
        <v>0</v>
      </c>
    </row>
    <row r="231" spans="1:16" x14ac:dyDescent="0.25">
      <c r="A231" t="s">
        <v>122</v>
      </c>
      <c r="C231" s="10">
        <f>B231/$B$1</f>
        <v>0</v>
      </c>
      <c r="D231" s="1">
        <v>0.53333333300000008</v>
      </c>
      <c r="E231" s="1">
        <f>D231/$D$1</f>
        <v>0.30233714551616075</v>
      </c>
      <c r="F231" s="1">
        <f>(C231*$C$2+E231*$E$2)/($C$2+$E$2)</f>
        <v>0.15116857275808038</v>
      </c>
      <c r="G231" s="2">
        <v>574</v>
      </c>
      <c r="H231" s="2">
        <v>987</v>
      </c>
      <c r="I231" s="2">
        <v>28</v>
      </c>
      <c r="J231" s="2">
        <v>33</v>
      </c>
      <c r="K231" s="9">
        <f>I231/$H231</f>
        <v>2.8368794326241134E-2</v>
      </c>
      <c r="L231" s="9">
        <f>J231/$H231</f>
        <v>3.3434650455927049E-2</v>
      </c>
      <c r="M231" s="9">
        <f>L231+K231</f>
        <v>6.1803444782168183E-2</v>
      </c>
      <c r="N231" s="10">
        <f>(J231/$J$1*$J$2+I231/$I$1*$I$2+G231/$G$1*$G$2)/($J$2+$I$2+$G$2)</f>
        <v>0.9583758720733907</v>
      </c>
      <c r="O231" s="11">
        <f>N231*F231</f>
        <v>0.1448763127471151</v>
      </c>
      <c r="P231" s="11">
        <f>(D231/$D$1*$D$2+M231/$M$1*$M$2)/($D$2+$M$2)</f>
        <v>3.0398408174576854</v>
      </c>
    </row>
    <row r="232" spans="1:16" x14ac:dyDescent="0.25">
      <c r="A232" t="s">
        <v>135</v>
      </c>
      <c r="C232" s="10">
        <f>B232/$B$1</f>
        <v>0</v>
      </c>
      <c r="D232" s="1">
        <v>0.53333333299999997</v>
      </c>
      <c r="E232" s="1">
        <f>D232/$D$1</f>
        <v>0.3023371455161607</v>
      </c>
      <c r="F232" s="1">
        <f>(C232*$C$2+E232*$E$2)/($C$2+$E$2)</f>
        <v>0.15116857275808035</v>
      </c>
      <c r="G232" s="2">
        <v>273</v>
      </c>
      <c r="H232" s="2">
        <v>273</v>
      </c>
      <c r="I232" s="2">
        <v>14</v>
      </c>
      <c r="J232" s="2">
        <v>22</v>
      </c>
      <c r="K232" s="9">
        <f>I232/$H232</f>
        <v>5.128205128205128E-2</v>
      </c>
      <c r="L232" s="9">
        <f>J232/$H232</f>
        <v>8.0586080586080591E-2</v>
      </c>
      <c r="M232" s="9">
        <f>L232+K232</f>
        <v>0.13186813186813187</v>
      </c>
      <c r="N232" s="10">
        <f>(J232/$J$1*$J$2+I232/$I$1*$I$2+G232/$G$1*$G$2)/($J$2+$I$2+$G$2)</f>
        <v>0.52139467564961872</v>
      </c>
      <c r="O232" s="11">
        <f>N232*F232</f>
        <v>7.8818488961615099E-2</v>
      </c>
      <c r="P232" s="11">
        <f>(D232/$D$1*$D$2+M232/$M$1*$M$2)/($D$2+$M$2)</f>
        <v>6.4860159686486814</v>
      </c>
    </row>
    <row r="233" spans="1:16" x14ac:dyDescent="0.25">
      <c r="A233" t="s">
        <v>141</v>
      </c>
      <c r="C233" s="10">
        <f>B233/$B$1</f>
        <v>0</v>
      </c>
      <c r="D233" s="1">
        <v>0.53333333299999997</v>
      </c>
      <c r="E233" s="1">
        <f>D233/$D$1</f>
        <v>0.3023371455161607</v>
      </c>
      <c r="F233" s="1">
        <f>(C233*$C$2+E233*$E$2)/($C$2+$E$2)</f>
        <v>0.15116857275808035</v>
      </c>
      <c r="G233" s="2">
        <v>136</v>
      </c>
      <c r="H233" s="2">
        <v>169</v>
      </c>
      <c r="I233" s="2">
        <v>14</v>
      </c>
      <c r="J233" s="2">
        <v>3</v>
      </c>
      <c r="K233" s="9">
        <f>I233/$H233</f>
        <v>8.2840236686390539E-2</v>
      </c>
      <c r="L233" s="9">
        <f>J233/$H233</f>
        <v>1.7751479289940829E-2</v>
      </c>
      <c r="M233" s="9">
        <f>L233+K233</f>
        <v>0.10059171597633138</v>
      </c>
      <c r="N233" s="10">
        <f>(J233/$J$1*$J$2+I233/$I$1*$I$2+G233/$G$1*$G$2)/($J$2+$I$2+$G$2)</f>
        <v>0.37493326389809734</v>
      </c>
      <c r="O233" s="11">
        <f>N233*F233</f>
        <v>5.6678126383004068E-2</v>
      </c>
      <c r="P233" s="11">
        <f>(D233/$D$1*$D$2+M233/$M$1*$M$2)/($D$2+$M$2)</f>
        <v>4.9476660273666226</v>
      </c>
    </row>
    <row r="234" spans="1:16" x14ac:dyDescent="0.25">
      <c r="A234" t="s">
        <v>167</v>
      </c>
      <c r="C234" s="10">
        <f>B234/$B$1</f>
        <v>0</v>
      </c>
      <c r="D234" s="1">
        <v>0.53333333299999997</v>
      </c>
      <c r="E234" s="1">
        <f>D234/$D$1</f>
        <v>0.3023371455161607</v>
      </c>
      <c r="F234" s="1">
        <f>(C234*$C$2+E234*$E$2)/($C$2+$E$2)</f>
        <v>0.15116857275808035</v>
      </c>
      <c r="G234" s="2">
        <v>211</v>
      </c>
      <c r="H234" s="2">
        <v>4333</v>
      </c>
      <c r="I234" s="2">
        <v>1</v>
      </c>
      <c r="J234" s="2">
        <v>7</v>
      </c>
      <c r="K234" s="9">
        <f>I234/$H234</f>
        <v>2.3078698361412417E-4</v>
      </c>
      <c r="L234" s="9">
        <f>J234/$H234</f>
        <v>1.6155088852988692E-3</v>
      </c>
      <c r="M234" s="9">
        <f>L234+K234</f>
        <v>1.8462958689129934E-3</v>
      </c>
      <c r="N234" s="10">
        <f>(J234/$J$1*$J$2+I234/$I$1*$I$2+G234/$G$1*$G$2)/($J$2+$I$2+$G$2)</f>
        <v>7.9628040679431217E-2</v>
      </c>
      <c r="O234" s="11">
        <f>N234*F234</f>
        <v>1.203725726103198E-2</v>
      </c>
      <c r="P234" s="11">
        <f>(D234/$D$1*$D$2+M234/$M$1*$M$2)/($D$2+$M$2)</f>
        <v>9.0811209038699894E-2</v>
      </c>
    </row>
    <row r="235" spans="1:16" x14ac:dyDescent="0.25">
      <c r="A235" t="s">
        <v>288</v>
      </c>
      <c r="C235" s="10">
        <f>B235/$B$1</f>
        <v>0</v>
      </c>
      <c r="D235" s="1">
        <v>0.53333333299999997</v>
      </c>
      <c r="E235" s="1">
        <f>D235/$D$1</f>
        <v>0.3023371455161607</v>
      </c>
      <c r="F235" s="1">
        <f>(C235*$C$2+E235*$E$2)/($C$2+$E$2)</f>
        <v>0.15116857275808035</v>
      </c>
      <c r="G235" s="2">
        <v>484</v>
      </c>
      <c r="H235" s="2">
        <v>652</v>
      </c>
      <c r="I235" s="2">
        <v>0</v>
      </c>
      <c r="J235" s="2">
        <v>0</v>
      </c>
      <c r="K235" s="9">
        <f>I235/$H235</f>
        <v>0</v>
      </c>
      <c r="L235" s="9">
        <f>J235/$H235</f>
        <v>0</v>
      </c>
      <c r="M235" s="9">
        <f>L235+K235</f>
        <v>0</v>
      </c>
      <c r="N235" s="10">
        <f>(J235/$J$1*$J$2+I235/$I$1*$I$2+G235/$G$1*$G$2)/($J$2+$I$2+$G$2)</f>
        <v>1.7136837686194462E-3</v>
      </c>
      <c r="O235" s="11">
        <f>N235*F235</f>
        <v>2.5905512946089009E-4</v>
      </c>
      <c r="P235" s="11">
        <f>(D235/$D$1*$D$2+M235/$M$1*$M$2)/($D$2+$M$2)</f>
        <v>0</v>
      </c>
    </row>
    <row r="236" spans="1:16" x14ac:dyDescent="0.25">
      <c r="A236" t="s">
        <v>188</v>
      </c>
      <c r="C236" s="10">
        <f>B236/$B$1</f>
        <v>0</v>
      </c>
      <c r="D236" s="1">
        <v>0.5333333320000001</v>
      </c>
      <c r="E236" s="1">
        <f>D236/$D$1</f>
        <v>0.30233714494927866</v>
      </c>
      <c r="F236" s="1">
        <f>(C236*$C$2+E236*$E$2)/($C$2+$E$2)</f>
        <v>0.15116857247463933</v>
      </c>
      <c r="G236" s="2">
        <v>4781</v>
      </c>
      <c r="H236" s="2">
        <v>20628</v>
      </c>
      <c r="I236" s="2">
        <v>0</v>
      </c>
      <c r="J236" s="2">
        <v>0</v>
      </c>
      <c r="K236" s="9">
        <f>I236/$H236</f>
        <v>0</v>
      </c>
      <c r="L236" s="9">
        <f>J236/$H236</f>
        <v>0</v>
      </c>
      <c r="M236" s="9">
        <f>L236+K236</f>
        <v>0</v>
      </c>
      <c r="N236" s="10">
        <f>(J236/$J$1*$J$2+I236/$I$1*$I$2+G236/$G$1*$G$2)/($J$2+$I$2+$G$2)</f>
        <v>1.6927938218532175E-2</v>
      </c>
      <c r="O236" s="11">
        <f>N236*F236</f>
        <v>2.5589722554343981E-3</v>
      </c>
      <c r="P236" s="11">
        <f>(D236/$D$1*$D$2+M236/$M$1*$M$2)/($D$2+$M$2)</f>
        <v>0</v>
      </c>
    </row>
    <row r="237" spans="1:16" x14ac:dyDescent="0.25">
      <c r="A237" t="s">
        <v>152</v>
      </c>
      <c r="C237" s="10">
        <f>B237/$B$1</f>
        <v>0</v>
      </c>
      <c r="D237" s="1">
        <v>0.5</v>
      </c>
      <c r="E237" s="1">
        <f>D237/$D$1</f>
        <v>0.28344107409855135</v>
      </c>
      <c r="F237" s="1">
        <f>(C237*$C$2+E237*$E$2)/($C$2+$E$2)</f>
        <v>0.14172053704927567</v>
      </c>
      <c r="G237" s="2">
        <v>1205</v>
      </c>
      <c r="H237" s="2">
        <v>1722</v>
      </c>
      <c r="I237" s="2">
        <v>7</v>
      </c>
      <c r="J237" s="2">
        <v>7</v>
      </c>
      <c r="K237" s="9">
        <f>I237/$H237</f>
        <v>4.0650406504065045E-3</v>
      </c>
      <c r="L237" s="9">
        <f>J237/$H237</f>
        <v>4.0650406504065045E-3</v>
      </c>
      <c r="M237" s="9">
        <f>L237+K237</f>
        <v>8.130081300813009E-3</v>
      </c>
      <c r="N237" s="10">
        <f>(J237/$J$1*$J$2+I237/$I$1*$I$2+G237/$G$1*$G$2)/($J$2+$I$2+$G$2)</f>
        <v>0.2337486815158582</v>
      </c>
      <c r="O237" s="11">
        <f>N237*F237</f>
        <v>3.3126988678987522E-2</v>
      </c>
      <c r="P237" s="11">
        <f>(D237/$D$1*$D$2+M237/$M$1*$M$2)/($D$2+$M$2)</f>
        <v>0.39988309833809621</v>
      </c>
    </row>
    <row r="238" spans="1:16" x14ac:dyDescent="0.25">
      <c r="A238" t="s">
        <v>186</v>
      </c>
      <c r="C238" s="10">
        <f>B238/$B$1</f>
        <v>0</v>
      </c>
      <c r="D238" s="1">
        <v>0.5</v>
      </c>
      <c r="E238" s="1">
        <f>D238/$D$1</f>
        <v>0.28344107409855135</v>
      </c>
      <c r="F238" s="1">
        <f>(C238*$C$2+E238*$E$2)/($C$2+$E$2)</f>
        <v>0.14172053704927567</v>
      </c>
      <c r="G238" s="2">
        <v>6143</v>
      </c>
      <c r="H238" s="2">
        <v>25610</v>
      </c>
      <c r="I238" s="2">
        <v>0</v>
      </c>
      <c r="J238" s="2">
        <v>0</v>
      </c>
      <c r="K238" s="9">
        <f>I238/$H238</f>
        <v>0</v>
      </c>
      <c r="L238" s="9">
        <f>J238/$H238</f>
        <v>0</v>
      </c>
      <c r="M238" s="9">
        <f>L238+K238</f>
        <v>0</v>
      </c>
      <c r="N238" s="10">
        <f>(J238/$J$1*$J$2+I238/$I$1*$I$2+G238/$G$1*$G$2)/($J$2+$I$2+$G$2)</f>
        <v>2.1750329319481936E-2</v>
      </c>
      <c r="O238" s="11">
        <f>N238*F238</f>
        <v>3.0824683521555869E-3</v>
      </c>
      <c r="P238" s="11">
        <f>(D238/$D$1*$D$2+M238/$M$1*$M$2)/($D$2+$M$2)</f>
        <v>0</v>
      </c>
    </row>
    <row r="239" spans="1:16" x14ac:dyDescent="0.25">
      <c r="A239" t="s">
        <v>193</v>
      </c>
      <c r="C239" s="10">
        <f>B239/$B$1</f>
        <v>0</v>
      </c>
      <c r="D239" s="1">
        <v>0.5</v>
      </c>
      <c r="E239" s="1">
        <f>D239/$D$1</f>
        <v>0.28344107409855135</v>
      </c>
      <c r="F239" s="1">
        <f>(C239*$C$2+E239*$E$2)/($C$2+$E$2)</f>
        <v>0.14172053704927567</v>
      </c>
      <c r="G239" s="2">
        <v>679</v>
      </c>
      <c r="H239" s="2">
        <v>15289</v>
      </c>
      <c r="I239" s="2">
        <v>0</v>
      </c>
      <c r="J239" s="2">
        <v>0</v>
      </c>
      <c r="K239" s="9">
        <f>I239/$H239</f>
        <v>0</v>
      </c>
      <c r="L239" s="9">
        <f>J239/$H239</f>
        <v>0</v>
      </c>
      <c r="M239" s="9">
        <f>L239+K239</f>
        <v>0</v>
      </c>
      <c r="N239" s="10">
        <f>(J239/$J$1*$J$2+I239/$I$1*$I$2+G239/$G$1*$G$2)/($J$2+$I$2+$G$2)</f>
        <v>2.4041142125880246E-3</v>
      </c>
      <c r="O239" s="11">
        <f>N239*F239</f>
        <v>3.4071235733577134E-4</v>
      </c>
      <c r="P239" s="11">
        <f>(D239/$D$1*$D$2+M239/$M$1*$M$2)/($D$2+$M$2)</f>
        <v>0</v>
      </c>
    </row>
    <row r="240" spans="1:16" x14ac:dyDescent="0.25">
      <c r="A240" t="s">
        <v>262</v>
      </c>
      <c r="C240" s="10">
        <f>B240/$B$1</f>
        <v>0</v>
      </c>
      <c r="D240" s="1">
        <v>0.5</v>
      </c>
      <c r="E240" s="1">
        <f>D240/$D$1</f>
        <v>0.28344107409855135</v>
      </c>
      <c r="F240" s="1">
        <f>(C240*$C$2+E240*$E$2)/($C$2+$E$2)</f>
        <v>0.14172053704927567</v>
      </c>
      <c r="G240" s="2">
        <v>384</v>
      </c>
      <c r="H240" s="2">
        <v>1714</v>
      </c>
      <c r="I240" s="2">
        <v>0</v>
      </c>
      <c r="J240" s="2">
        <v>0</v>
      </c>
      <c r="K240" s="9">
        <f>I240/$H240</f>
        <v>0</v>
      </c>
      <c r="L240" s="9">
        <f>J240/$H240</f>
        <v>0</v>
      </c>
      <c r="M240" s="9">
        <f>L240+K240</f>
        <v>0</v>
      </c>
      <c r="N240" s="10">
        <f>(J240/$J$1*$J$2+I240/$I$1*$I$2+G240/$G$1*$G$2)/($J$2+$I$2+$G$2)</f>
        <v>1.3596168742765853E-3</v>
      </c>
      <c r="O240" s="11">
        <f>N240*F240</f>
        <v>1.9268563360373518E-4</v>
      </c>
      <c r="P240" s="11">
        <f>(D240/$D$1*$D$2+M240/$M$1*$M$2)/($D$2+$M$2)</f>
        <v>0</v>
      </c>
    </row>
    <row r="241" spans="1:16" x14ac:dyDescent="0.25">
      <c r="A241" t="s">
        <v>279</v>
      </c>
      <c r="C241" s="10">
        <f>B241/$B$1</f>
        <v>0</v>
      </c>
      <c r="D241" s="1">
        <v>0.5</v>
      </c>
      <c r="E241" s="1">
        <f>D241/$D$1</f>
        <v>0.28344107409855135</v>
      </c>
      <c r="F241" s="1">
        <f>(C241*$C$2+E241*$E$2)/($C$2+$E$2)</f>
        <v>0.14172053704927567</v>
      </c>
      <c r="G241" s="2">
        <v>326</v>
      </c>
      <c r="H241" s="2">
        <v>902</v>
      </c>
      <c r="I241" s="2">
        <v>0</v>
      </c>
      <c r="J241" s="2">
        <v>0</v>
      </c>
      <c r="K241" s="9">
        <f>I241/$H241</f>
        <v>0</v>
      </c>
      <c r="L241" s="9">
        <f>J241/$H241</f>
        <v>0</v>
      </c>
      <c r="M241" s="9">
        <f>L241+K241</f>
        <v>0</v>
      </c>
      <c r="N241" s="10">
        <f>(J241/$J$1*$J$2+I241/$I$1*$I$2+G241/$G$1*$G$2)/($J$2+$I$2+$G$2)</f>
        <v>1.1542580755577261E-3</v>
      </c>
      <c r="O241" s="11">
        <f>N241*F241</f>
        <v>1.6358207436150437E-4</v>
      </c>
      <c r="P241" s="11">
        <f>(D241/$D$1*$D$2+M241/$M$1*$M$2)/($D$2+$M$2)</f>
        <v>0</v>
      </c>
    </row>
    <row r="242" spans="1:16" x14ac:dyDescent="0.25">
      <c r="A242" t="s">
        <v>241</v>
      </c>
      <c r="C242" s="10">
        <f>B242/$B$1</f>
        <v>0</v>
      </c>
      <c r="D242" s="1">
        <v>0.5</v>
      </c>
      <c r="E242" s="1">
        <f>D242/$D$1</f>
        <v>0.28344107409855135</v>
      </c>
      <c r="F242" s="1">
        <f>(C242*$C$2+E242*$E$2)/($C$2+$E$2)</f>
        <v>0.14172053704927567</v>
      </c>
      <c r="G242" s="2">
        <v>275</v>
      </c>
      <c r="H242" s="2">
        <v>2699</v>
      </c>
      <c r="I242" s="2">
        <v>0</v>
      </c>
      <c r="J242" s="2">
        <v>0</v>
      </c>
      <c r="K242" s="9">
        <f>I242/$H242</f>
        <v>0</v>
      </c>
      <c r="L242" s="9">
        <f>J242/$H242</f>
        <v>0</v>
      </c>
      <c r="M242" s="9">
        <f>L242+K242</f>
        <v>0</v>
      </c>
      <c r="N242" s="10">
        <f>(J242/$J$1*$J$2+I242/$I$1*$I$2+G242/$G$1*$G$2)/($J$2+$I$2+$G$2)</f>
        <v>9.736839594428671E-4</v>
      </c>
      <c r="O242" s="11">
        <f>N242*F242</f>
        <v>1.3799101364850828E-4</v>
      </c>
      <c r="P242" s="11">
        <f>(D242/$D$1*$D$2+M242/$M$1*$M$2)/($D$2+$M$2)</f>
        <v>0</v>
      </c>
    </row>
    <row r="243" spans="1:16" x14ac:dyDescent="0.25">
      <c r="A243" t="s">
        <v>225</v>
      </c>
      <c r="C243" s="10">
        <f>B243/$B$1</f>
        <v>0</v>
      </c>
      <c r="D243" s="1">
        <v>0.46666666700000003</v>
      </c>
      <c r="E243" s="1">
        <f>D243/$D$1</f>
        <v>0.264545002680942</v>
      </c>
      <c r="F243" s="1">
        <f>(C243*$C$2+E243*$E$2)/($C$2+$E$2)</f>
        <v>0.132272501340471</v>
      </c>
      <c r="G243" s="2">
        <v>1723</v>
      </c>
      <c r="H243" s="2">
        <v>4331</v>
      </c>
      <c r="I243" s="2">
        <v>0</v>
      </c>
      <c r="J243" s="2">
        <v>0</v>
      </c>
      <c r="K243" s="9">
        <f>I243/$H243</f>
        <v>0</v>
      </c>
      <c r="L243" s="9">
        <f>J243/$H243</f>
        <v>0</v>
      </c>
      <c r="M243" s="9">
        <f>L243+K243</f>
        <v>0</v>
      </c>
      <c r="N243" s="10">
        <f>(J243/$J$1*$J$2+I243/$I$1*$I$2+G243/$G$1*$G$2)/($J$2+$I$2+$G$2)</f>
        <v>6.1005725895274913E-3</v>
      </c>
      <c r="O243" s="11">
        <f>N243*F243</f>
        <v>8.0693799602591569E-4</v>
      </c>
      <c r="P243" s="11">
        <f>(D243/$D$1*$D$2+M243/$M$1*$M$2)/($D$2+$M$2)</f>
        <v>0</v>
      </c>
    </row>
    <row r="244" spans="1:16" x14ac:dyDescent="0.25">
      <c r="A244" t="s">
        <v>249</v>
      </c>
      <c r="C244" s="10">
        <f>B244/$B$1</f>
        <v>0</v>
      </c>
      <c r="D244" s="1">
        <v>0.46666666699999998</v>
      </c>
      <c r="E244" s="1">
        <f>D244/$D$1</f>
        <v>0.26454500268094194</v>
      </c>
      <c r="F244" s="1">
        <f>(C244*$C$2+E244*$E$2)/($C$2+$E$2)</f>
        <v>0.13227250134047097</v>
      </c>
      <c r="G244" s="2">
        <v>12</v>
      </c>
      <c r="H244" s="2">
        <v>2389</v>
      </c>
      <c r="I244" s="2">
        <v>0</v>
      </c>
      <c r="J244" s="2">
        <v>0</v>
      </c>
      <c r="K244" s="9">
        <f>I244/$H244</f>
        <v>0</v>
      </c>
      <c r="L244" s="9">
        <f>J244/$H244</f>
        <v>0</v>
      </c>
      <c r="M244" s="9">
        <f>L244+K244</f>
        <v>0</v>
      </c>
      <c r="N244" s="10">
        <f>(J244/$J$1*$J$2+I244/$I$1*$I$2+G244/$G$1*$G$2)/($J$2+$I$2+$G$2)</f>
        <v>4.248802732114329E-5</v>
      </c>
      <c r="O244" s="11">
        <f>N244*F244</f>
        <v>5.6199976507898931E-6</v>
      </c>
      <c r="P244" s="11">
        <f>(D244/$D$1*$D$2+M244/$M$1*$M$2)/($D$2+$M$2)</f>
        <v>0</v>
      </c>
    </row>
    <row r="245" spans="1:16" x14ac:dyDescent="0.25">
      <c r="A245" t="s">
        <v>314</v>
      </c>
      <c r="C245" s="10">
        <f>B245/$B$1</f>
        <v>0</v>
      </c>
      <c r="D245" s="1">
        <v>0.46666666699999998</v>
      </c>
      <c r="E245" s="1">
        <f>D245/$D$1</f>
        <v>0.26454500268094194</v>
      </c>
      <c r="F245" s="1">
        <f>(C245*$C$2+E245*$E$2)/($C$2+$E$2)</f>
        <v>0.13227250134047097</v>
      </c>
      <c r="G245" s="2">
        <v>12</v>
      </c>
      <c r="H245" s="2">
        <v>333</v>
      </c>
      <c r="I245" s="2">
        <v>0</v>
      </c>
      <c r="J245" s="2">
        <v>0</v>
      </c>
      <c r="K245" s="9">
        <f>I245/$H245</f>
        <v>0</v>
      </c>
      <c r="L245" s="9">
        <f>J245/$H245</f>
        <v>0</v>
      </c>
      <c r="M245" s="9">
        <f>L245+K245</f>
        <v>0</v>
      </c>
      <c r="N245" s="10">
        <f>(J245/$J$1*$J$2+I245/$I$1*$I$2+G245/$G$1*$G$2)/($J$2+$I$2+$G$2)</f>
        <v>4.248802732114329E-5</v>
      </c>
      <c r="O245" s="11">
        <f>N245*F245</f>
        <v>5.6199976507898931E-6</v>
      </c>
      <c r="P245" s="11">
        <f>(D245/$D$1*$D$2+M245/$M$1*$M$2)/($D$2+$M$2)</f>
        <v>0</v>
      </c>
    </row>
    <row r="246" spans="1:16" x14ac:dyDescent="0.25">
      <c r="A246" t="s">
        <v>144</v>
      </c>
      <c r="C246" s="10">
        <f>B246/$B$1</f>
        <v>0</v>
      </c>
      <c r="D246" s="1">
        <v>0.46666666600000001</v>
      </c>
      <c r="E246" s="1">
        <f>D246/$D$1</f>
        <v>0.26454500211405985</v>
      </c>
      <c r="F246" s="1">
        <f>(C246*$C$2+E246*$E$2)/($C$2+$E$2)</f>
        <v>0.13227250105702992</v>
      </c>
      <c r="G246" s="2">
        <v>457</v>
      </c>
      <c r="H246" s="2">
        <v>457</v>
      </c>
      <c r="I246" s="2">
        <v>12</v>
      </c>
      <c r="J246" s="2">
        <v>10</v>
      </c>
      <c r="K246" s="9">
        <f>I246/$H246</f>
        <v>2.6258205689277898E-2</v>
      </c>
      <c r="L246" s="9">
        <f>J246/$H246</f>
        <v>2.1881838074398249E-2</v>
      </c>
      <c r="M246" s="9">
        <f>L246+K246</f>
        <v>4.8140043763676144E-2</v>
      </c>
      <c r="N246" s="10">
        <f>(J246/$J$1*$J$2+I246/$I$1*$I$2+G246/$G$1*$G$2)/($J$2+$I$2+$G$2)</f>
        <v>0.37965017020797615</v>
      </c>
      <c r="O246" s="11">
        <f>N246*F246</f>
        <v>5.0217277540136114E-2</v>
      </c>
      <c r="P246" s="11">
        <f>(D246/$D$1*$D$2+M246/$M$1*$M$2)/($D$2+$M$2)</f>
        <v>2.3677979520850942</v>
      </c>
    </row>
    <row r="247" spans="1:16" x14ac:dyDescent="0.25">
      <c r="A247" t="s">
        <v>305</v>
      </c>
      <c r="B247">
        <v>0.1</v>
      </c>
      <c r="C247" s="10">
        <f>B247/$B$1</f>
        <v>0.17757009345794383</v>
      </c>
      <c r="D247" s="1">
        <v>0.133333333</v>
      </c>
      <c r="E247" s="1">
        <f>D247/$D$1</f>
        <v>7.5584286237319637E-2</v>
      </c>
      <c r="F247" s="1">
        <f>(C247*$C$2+E247*$E$2)/($C$2+$E$2)</f>
        <v>0.12657718984763172</v>
      </c>
      <c r="G247" s="2">
        <v>73</v>
      </c>
      <c r="H247" s="2">
        <v>1377</v>
      </c>
      <c r="I247" s="2">
        <v>0</v>
      </c>
      <c r="J247" s="2">
        <v>0</v>
      </c>
      <c r="K247" s="9">
        <f>I247/$H247</f>
        <v>0</v>
      </c>
      <c r="L247" s="9">
        <f>J247/$H247</f>
        <v>0</v>
      </c>
      <c r="M247" s="9">
        <f>L247+K247</f>
        <v>0</v>
      </c>
      <c r="N247" s="10">
        <f>(J247/$J$1*$J$2+I247/$I$1*$I$2+G247/$G$1*$G$2)/($J$2+$I$2+$G$2)</f>
        <v>2.5846883287028839E-4</v>
      </c>
      <c r="O247" s="11">
        <f>N247*F247</f>
        <v>3.2716258527918288E-5</v>
      </c>
      <c r="P247" s="11">
        <f>(D247/$D$1*$D$2+M247/$M$1*$M$2)/($D$2+$M$2)</f>
        <v>0</v>
      </c>
    </row>
    <row r="248" spans="1:16" x14ac:dyDescent="0.25">
      <c r="A248" t="s">
        <v>177</v>
      </c>
      <c r="C248" s="10">
        <f>B248/$B$1</f>
        <v>0</v>
      </c>
      <c r="D248" s="1">
        <v>0.43333333299999999</v>
      </c>
      <c r="E248" s="1">
        <f>D248/$D$1</f>
        <v>0.24564893069645044</v>
      </c>
      <c r="F248" s="1">
        <f>(C248*$C$2+E248*$E$2)/($C$2+$E$2)</f>
        <v>0.12282446534822522</v>
      </c>
      <c r="G248" s="2">
        <v>5</v>
      </c>
      <c r="H248" s="2">
        <v>501</v>
      </c>
      <c r="I248" s="2">
        <v>2</v>
      </c>
      <c r="J248" s="2">
        <v>0</v>
      </c>
      <c r="K248" s="9">
        <f>I248/$H248</f>
        <v>3.9920159680638719E-3</v>
      </c>
      <c r="L248" s="9">
        <f>J248/$H248</f>
        <v>0</v>
      </c>
      <c r="M248" s="9">
        <f>L248+K248</f>
        <v>3.9920159680638719E-3</v>
      </c>
      <c r="N248" s="10">
        <f>(J248/$J$1*$J$2+I248/$I$1*$I$2+G248/$G$1*$G$2)/($J$2+$I$2+$G$2)</f>
        <v>5.0218108646936793E-2</v>
      </c>
      <c r="O248" s="11">
        <f>N248*F248</f>
        <v>6.1680123453590977E-3</v>
      </c>
      <c r="P248" s="11">
        <f>(D248/$D$1*$D$2+M248/$M$1*$M$2)/($D$2+$M$2)</f>
        <v>0.19634978481271786</v>
      </c>
    </row>
    <row r="249" spans="1:16" x14ac:dyDescent="0.25">
      <c r="A249" t="s">
        <v>303</v>
      </c>
      <c r="C249" s="10">
        <f>B249/$B$1</f>
        <v>0</v>
      </c>
      <c r="D249" s="1">
        <v>0.43333333299999999</v>
      </c>
      <c r="E249" s="1">
        <f>D249/$D$1</f>
        <v>0.24564893069645044</v>
      </c>
      <c r="F249" s="1">
        <f>(C249*$C$2+E249*$E$2)/($C$2+$E$2)</f>
        <v>0.12282446534822522</v>
      </c>
      <c r="G249" s="2">
        <v>1</v>
      </c>
      <c r="H249" s="2">
        <v>427</v>
      </c>
      <c r="I249" s="2">
        <v>0</v>
      </c>
      <c r="J249" s="2">
        <v>0</v>
      </c>
      <c r="K249" s="9">
        <f>I249/$H249</f>
        <v>0</v>
      </c>
      <c r="L249" s="9">
        <f>J249/$H249</f>
        <v>0</v>
      </c>
      <c r="M249" s="9">
        <f>L249+K249</f>
        <v>0</v>
      </c>
      <c r="N249" s="10">
        <f>(J249/$J$1*$J$2+I249/$I$1*$I$2+G249/$G$1*$G$2)/($J$2+$I$2+$G$2)</f>
        <v>3.5406689434286079E-6</v>
      </c>
      <c r="O249" s="11">
        <f>N249*F249</f>
        <v>4.3488076995168426E-7</v>
      </c>
      <c r="P249" s="11">
        <f>(D249/$D$1*$D$2+M249/$M$1*$M$2)/($D$2+$M$2)</f>
        <v>0</v>
      </c>
    </row>
    <row r="250" spans="1:16" x14ac:dyDescent="0.25">
      <c r="A250" t="s">
        <v>183</v>
      </c>
      <c r="B250">
        <v>0.1</v>
      </c>
      <c r="C250" s="10">
        <f>B250/$B$1</f>
        <v>0.17757009345794383</v>
      </c>
      <c r="D250" s="1">
        <v>0.1</v>
      </c>
      <c r="E250" s="1">
        <f>D250/$D$1</f>
        <v>5.6688214819710273E-2</v>
      </c>
      <c r="F250" s="1">
        <f>(C250*$C$2+E250*$E$2)/($C$2+$E$2)</f>
        <v>0.11712915413882705</v>
      </c>
      <c r="G250" s="2">
        <v>437</v>
      </c>
      <c r="H250" s="2">
        <v>912</v>
      </c>
      <c r="I250" s="2">
        <v>5</v>
      </c>
      <c r="J250" s="2">
        <v>6</v>
      </c>
      <c r="K250" s="9">
        <f>I250/$H250</f>
        <v>5.4824561403508769E-3</v>
      </c>
      <c r="L250" s="9">
        <f>J250/$H250</f>
        <v>6.5789473684210523E-3</v>
      </c>
      <c r="M250" s="9">
        <f>L250+K250</f>
        <v>1.2061403508771929E-2</v>
      </c>
      <c r="N250" s="10">
        <f>(J250/$J$1*$J$2+I250/$I$1*$I$2+G250/$G$1*$G$2)/($J$2+$I$2+$G$2)</f>
        <v>0.17314607719633424</v>
      </c>
      <c r="O250" s="11">
        <f>N250*F250</f>
        <v>2.0280453564462678E-2</v>
      </c>
      <c r="P250" s="11">
        <f>(D250/$D$1*$D$2+M250/$M$1*$M$2)/($D$2+$M$2)</f>
        <v>0.59324762286342558</v>
      </c>
    </row>
    <row r="251" spans="1:16" x14ac:dyDescent="0.25">
      <c r="A251" t="s">
        <v>286</v>
      </c>
      <c r="C251" s="10">
        <f>B251/$B$1</f>
        <v>0</v>
      </c>
      <c r="D251" s="1">
        <v>0.4</v>
      </c>
      <c r="E251" s="1">
        <f>D251/$D$1</f>
        <v>0.22675285927884109</v>
      </c>
      <c r="F251" s="1">
        <f>(C251*$C$2+E251*$E$2)/($C$2+$E$2)</f>
        <v>0.11337642963942055</v>
      </c>
      <c r="G251" s="2">
        <v>947</v>
      </c>
      <c r="H251" s="2">
        <v>955</v>
      </c>
      <c r="I251" s="2">
        <v>0</v>
      </c>
      <c r="J251" s="2">
        <v>0</v>
      </c>
      <c r="K251" s="9">
        <f>I251/$H251</f>
        <v>0</v>
      </c>
      <c r="L251" s="9">
        <f>J251/$H251</f>
        <v>0</v>
      </c>
      <c r="M251" s="9">
        <f>L251+K251</f>
        <v>0</v>
      </c>
      <c r="N251" s="10">
        <f>(J251/$J$1*$J$2+I251/$I$1*$I$2+G251/$G$1*$G$2)/($J$2+$I$2+$G$2)</f>
        <v>3.3530134894268911E-3</v>
      </c>
      <c r="O251" s="11">
        <f>N251*F251</f>
        <v>3.8015269796403588E-4</v>
      </c>
      <c r="P251" s="11">
        <f>(D251/$D$1*$D$2+M251/$M$1*$M$2)/($D$2+$M$2)</f>
        <v>0</v>
      </c>
    </row>
    <row r="252" spans="1:16" x14ac:dyDescent="0.25">
      <c r="A252" t="s">
        <v>228</v>
      </c>
      <c r="C252" s="10">
        <f>B252/$B$1</f>
        <v>0</v>
      </c>
      <c r="D252" s="1">
        <v>0.4</v>
      </c>
      <c r="E252" s="1">
        <f>D252/$D$1</f>
        <v>0.22675285927884109</v>
      </c>
      <c r="F252" s="1">
        <f>(C252*$C$2+E252*$E$2)/($C$2+$E$2)</f>
        <v>0.11337642963942055</v>
      </c>
      <c r="G252" s="2">
        <v>878</v>
      </c>
      <c r="H252" s="2">
        <v>4612</v>
      </c>
      <c r="I252" s="2">
        <v>0</v>
      </c>
      <c r="J252" s="2">
        <v>0</v>
      </c>
      <c r="K252" s="9">
        <f>I252/$H252</f>
        <v>0</v>
      </c>
      <c r="L252" s="9">
        <f>J252/$H252</f>
        <v>0</v>
      </c>
      <c r="M252" s="9">
        <f>L252+K252</f>
        <v>0</v>
      </c>
      <c r="N252" s="10">
        <f>(J252/$J$1*$J$2+I252/$I$1*$I$2+G252/$G$1*$G$2)/($J$2+$I$2+$G$2)</f>
        <v>3.1087073323303174E-3</v>
      </c>
      <c r="O252" s="11">
        <f>N252*F252</f>
        <v>3.5245413813349898E-4</v>
      </c>
      <c r="P252" s="11">
        <f>(D252/$D$1*$D$2+M252/$M$1*$M$2)/($D$2+$M$2)</f>
        <v>0</v>
      </c>
    </row>
    <row r="253" spans="1:16" x14ac:dyDescent="0.25">
      <c r="A253" t="s">
        <v>245</v>
      </c>
      <c r="C253" s="10">
        <f>B253/$B$1</f>
        <v>0</v>
      </c>
      <c r="D253" s="1">
        <v>0.4</v>
      </c>
      <c r="E253" s="1">
        <f>D253/$D$1</f>
        <v>0.22675285927884109</v>
      </c>
      <c r="F253" s="1">
        <f>(C253*$C$2+E253*$E$2)/($C$2+$E$2)</f>
        <v>0.11337642963942055</v>
      </c>
      <c r="G253" s="2">
        <v>744</v>
      </c>
      <c r="H253" s="2">
        <v>2966</v>
      </c>
      <c r="I253" s="2">
        <v>0</v>
      </c>
      <c r="J253" s="2">
        <v>0</v>
      </c>
      <c r="K253" s="9">
        <f>I253/$H253</f>
        <v>0</v>
      </c>
      <c r="L253" s="9">
        <f>J253/$H253</f>
        <v>0</v>
      </c>
      <c r="M253" s="9">
        <f>L253+K253</f>
        <v>0</v>
      </c>
      <c r="N253" s="10">
        <f>(J253/$J$1*$J$2+I253/$I$1*$I$2+G253/$G$1*$G$2)/($J$2+$I$2+$G$2)</f>
        <v>2.6342576939108841E-3</v>
      </c>
      <c r="O253" s="11">
        <f>N253*F253</f>
        <v>2.9866273208578955E-4</v>
      </c>
      <c r="P253" s="11">
        <f>(D253/$D$1*$D$2+M253/$M$1*$M$2)/($D$2+$M$2)</f>
        <v>0</v>
      </c>
    </row>
    <row r="254" spans="1:16" x14ac:dyDescent="0.25">
      <c r="A254" t="s">
        <v>331</v>
      </c>
      <c r="C254" s="10">
        <f>B254/$B$1</f>
        <v>0</v>
      </c>
      <c r="D254" s="1">
        <v>0.4</v>
      </c>
      <c r="E254" s="1">
        <f>D254/$D$1</f>
        <v>0.22675285927884109</v>
      </c>
      <c r="F254" s="1">
        <f>(C254*$C$2+E254*$E$2)/($C$2+$E$2)</f>
        <v>0.11337642963942055</v>
      </c>
      <c r="G254" s="2">
        <v>2</v>
      </c>
      <c r="H254" s="2">
        <v>131</v>
      </c>
      <c r="I254" s="2">
        <v>0</v>
      </c>
      <c r="J254" s="2">
        <v>0</v>
      </c>
      <c r="K254" s="9">
        <f>I254/$H254</f>
        <v>0</v>
      </c>
      <c r="L254" s="9">
        <f>J254/$H254</f>
        <v>0</v>
      </c>
      <c r="M254" s="9">
        <f>L254+K254</f>
        <v>0</v>
      </c>
      <c r="N254" s="10">
        <f>(J254/$J$1*$J$2+I254/$I$1*$I$2+G254/$G$1*$G$2)/($J$2+$I$2+$G$2)</f>
        <v>7.0813378868572158E-6</v>
      </c>
      <c r="O254" s="11">
        <f>N254*F254</f>
        <v>8.0285680668223007E-7</v>
      </c>
      <c r="P254" s="11">
        <f>(D254/$D$1*$D$2+M254/$M$1*$M$2)/($D$2+$M$2)</f>
        <v>0</v>
      </c>
    </row>
    <row r="255" spans="1:16" x14ac:dyDescent="0.25">
      <c r="A255" t="s">
        <v>181</v>
      </c>
      <c r="C255" s="10">
        <f>B255/$B$1</f>
        <v>0</v>
      </c>
      <c r="D255" s="1">
        <v>0.366666667</v>
      </c>
      <c r="E255" s="1">
        <f>D255/$D$1</f>
        <v>0.20785678786123171</v>
      </c>
      <c r="F255" s="1">
        <f>(C255*$C$2+E255*$E$2)/($C$2+$E$2)</f>
        <v>0.10392839393061586</v>
      </c>
      <c r="G255" s="2">
        <v>216</v>
      </c>
      <c r="H255" s="2">
        <v>1041</v>
      </c>
      <c r="I255" s="2">
        <v>1</v>
      </c>
      <c r="J255" s="2">
        <v>3</v>
      </c>
      <c r="K255" s="9">
        <f>I255/$H255</f>
        <v>9.6061479346781938E-4</v>
      </c>
      <c r="L255" s="9">
        <f>J255/$H255</f>
        <v>2.881844380403458E-3</v>
      </c>
      <c r="M255" s="9">
        <f>L255+K255</f>
        <v>3.8424591738712775E-3</v>
      </c>
      <c r="N255" s="10">
        <f>(J255/$J$1*$J$2+I255/$I$1*$I$2+G255/$G$1*$G$2)/($J$2+$I$2+$G$2)</f>
        <v>4.8913882949143811E-2</v>
      </c>
      <c r="O255" s="11">
        <f>N255*F255</f>
        <v>5.0835412958146519E-3</v>
      </c>
      <c r="P255" s="11">
        <f>(D255/$D$1*$D$2+M255/$M$1*$M$2)/($D$2+$M$2)</f>
        <v>0.18899374100129041</v>
      </c>
    </row>
    <row r="256" spans="1:16" x14ac:dyDescent="0.25">
      <c r="A256" t="s">
        <v>267</v>
      </c>
      <c r="C256" s="10">
        <f>B256/$B$1</f>
        <v>0</v>
      </c>
      <c r="D256" s="1">
        <v>0.366666667</v>
      </c>
      <c r="E256" s="1">
        <f>D256/$D$1</f>
        <v>0.20785678786123171</v>
      </c>
      <c r="F256" s="1">
        <f>(C256*$C$2+E256*$E$2)/($C$2+$E$2)</f>
        <v>0.10392839393061586</v>
      </c>
      <c r="G256" s="2">
        <v>1705</v>
      </c>
      <c r="H256" s="2">
        <v>1827</v>
      </c>
      <c r="I256" s="2">
        <v>0</v>
      </c>
      <c r="J256" s="2">
        <v>0</v>
      </c>
      <c r="K256" s="9">
        <f>I256/$H256</f>
        <v>0</v>
      </c>
      <c r="L256" s="9">
        <f>J256/$H256</f>
        <v>0</v>
      </c>
      <c r="M256" s="9">
        <f>L256+K256</f>
        <v>0</v>
      </c>
      <c r="N256" s="10">
        <f>(J256/$J$1*$J$2+I256/$I$1*$I$2+G256/$G$1*$G$2)/($J$2+$I$2+$G$2)</f>
        <v>6.0368405485457764E-3</v>
      </c>
      <c r="O256" s="11">
        <f>N256*F256</f>
        <v>6.2739914262558056E-4</v>
      </c>
      <c r="P256" s="11">
        <f>(D256/$D$1*$D$2+M256/$M$1*$M$2)/($D$2+$M$2)</f>
        <v>0</v>
      </c>
    </row>
    <row r="257" spans="1:16" x14ac:dyDescent="0.25">
      <c r="A257" t="s">
        <v>289</v>
      </c>
      <c r="C257" s="10">
        <f>B257/$B$1</f>
        <v>0</v>
      </c>
      <c r="D257" s="1">
        <v>0.366666667</v>
      </c>
      <c r="E257" s="1">
        <f>D257/$D$1</f>
        <v>0.20785678786123171</v>
      </c>
      <c r="F257" s="1">
        <f>(C257*$C$2+E257*$E$2)/($C$2+$E$2)</f>
        <v>0.10392839393061586</v>
      </c>
      <c r="G257" s="2">
        <v>370</v>
      </c>
      <c r="H257" s="2">
        <v>919</v>
      </c>
      <c r="I257" s="2">
        <v>0</v>
      </c>
      <c r="J257" s="2">
        <v>0</v>
      </c>
      <c r="K257" s="9">
        <f>I257/$H257</f>
        <v>0</v>
      </c>
      <c r="L257" s="9">
        <f>J257/$H257</f>
        <v>0</v>
      </c>
      <c r="M257" s="9">
        <f>L257+K257</f>
        <v>0</v>
      </c>
      <c r="N257" s="10">
        <f>(J257/$J$1*$J$2+I257/$I$1*$I$2+G257/$G$1*$G$2)/($J$2+$I$2+$G$2)</f>
        <v>1.310047509068585E-3</v>
      </c>
      <c r="O257" s="11">
        <f>N257*F257</f>
        <v>1.3615113359030195E-4</v>
      </c>
      <c r="P257" s="11">
        <f>(D257/$D$1*$D$2+M257/$M$1*$M$2)/($D$2+$M$2)</f>
        <v>0</v>
      </c>
    </row>
    <row r="258" spans="1:16" x14ac:dyDescent="0.25">
      <c r="A258" t="s">
        <v>290</v>
      </c>
      <c r="C258" s="10">
        <f>B258/$B$1</f>
        <v>0</v>
      </c>
      <c r="D258" s="1">
        <v>0.366666667</v>
      </c>
      <c r="E258" s="1">
        <f>D258/$D$1</f>
        <v>0.20785678786123171</v>
      </c>
      <c r="F258" s="1">
        <f>(C258*$C$2+E258*$E$2)/($C$2+$E$2)</f>
        <v>0.10392839393061586</v>
      </c>
      <c r="G258" s="2">
        <v>11</v>
      </c>
      <c r="H258" s="2">
        <v>842</v>
      </c>
      <c r="I258" s="2">
        <v>0</v>
      </c>
      <c r="J258" s="2">
        <v>0</v>
      </c>
      <c r="K258" s="9">
        <f>I258/$H258</f>
        <v>0</v>
      </c>
      <c r="L258" s="9">
        <f>J258/$H258</f>
        <v>0</v>
      </c>
      <c r="M258" s="9">
        <f>L258+K258</f>
        <v>0</v>
      </c>
      <c r="N258" s="10">
        <f>(J258/$J$1*$J$2+I258/$I$1*$I$2+G258/$G$1*$G$2)/($J$2+$I$2+$G$2)</f>
        <v>3.8947358377714689E-5</v>
      </c>
      <c r="O258" s="11">
        <f>N258*F258</f>
        <v>4.0477364040360037E-6</v>
      </c>
      <c r="P258" s="11">
        <f>(D258/$D$1*$D$2+M258/$M$1*$M$2)/($D$2+$M$2)</f>
        <v>0</v>
      </c>
    </row>
    <row r="259" spans="1:16" x14ac:dyDescent="0.25">
      <c r="A259" t="s">
        <v>280</v>
      </c>
      <c r="C259" s="10">
        <f>B259/$B$1</f>
        <v>0</v>
      </c>
      <c r="D259" s="1">
        <v>0.366666667</v>
      </c>
      <c r="E259" s="1">
        <f>D259/$D$1</f>
        <v>0.20785678786123171</v>
      </c>
      <c r="F259" s="1">
        <f>(C259*$C$2+E259*$E$2)/($C$2+$E$2)</f>
        <v>0.10392839393061586</v>
      </c>
      <c r="G259" s="2">
        <v>8</v>
      </c>
      <c r="H259" s="2">
        <v>1214</v>
      </c>
      <c r="I259" s="2">
        <v>0</v>
      </c>
      <c r="J259" s="2">
        <v>0</v>
      </c>
      <c r="K259" s="9">
        <f>I259/$H259</f>
        <v>0</v>
      </c>
      <c r="L259" s="9">
        <f>J259/$H259</f>
        <v>0</v>
      </c>
      <c r="M259" s="9">
        <f>L259+K259</f>
        <v>0</v>
      </c>
      <c r="N259" s="10">
        <f>(J259/$J$1*$J$2+I259/$I$1*$I$2+G259/$G$1*$G$2)/($J$2+$I$2+$G$2)</f>
        <v>2.8325351547428863E-5</v>
      </c>
      <c r="O259" s="11">
        <f>N259*F259</f>
        <v>2.9438082938443665E-6</v>
      </c>
      <c r="P259" s="11">
        <f>(D259/$D$1*$D$2+M259/$M$1*$M$2)/($D$2+$M$2)</f>
        <v>0</v>
      </c>
    </row>
    <row r="260" spans="1:16" x14ac:dyDescent="0.25">
      <c r="A260" t="s">
        <v>321</v>
      </c>
      <c r="C260" s="10">
        <f>B260/$B$1</f>
        <v>0</v>
      </c>
      <c r="D260" s="1">
        <v>0.366666667</v>
      </c>
      <c r="E260" s="1">
        <f>D260/$D$1</f>
        <v>0.20785678786123171</v>
      </c>
      <c r="F260" s="1">
        <f>(C260*$C$2+E260*$E$2)/($C$2+$E$2)</f>
        <v>0.10392839393061586</v>
      </c>
      <c r="G260" s="2">
        <v>5</v>
      </c>
      <c r="H260" s="2">
        <v>282</v>
      </c>
      <c r="I260" s="2">
        <v>0</v>
      </c>
      <c r="J260" s="2">
        <v>0</v>
      </c>
      <c r="K260" s="9">
        <f>I260/$H260</f>
        <v>0</v>
      </c>
      <c r="L260" s="9">
        <f>J260/$H260</f>
        <v>0</v>
      </c>
      <c r="M260" s="9">
        <f>L260+K260</f>
        <v>0</v>
      </c>
      <c r="N260" s="10">
        <f>(J260/$J$1*$J$2+I260/$I$1*$I$2+G260/$G$1*$G$2)/($J$2+$I$2+$G$2)</f>
        <v>1.7703344717143041E-5</v>
      </c>
      <c r="O260" s="11">
        <f>N260*F260</f>
        <v>1.8398801836527291E-6</v>
      </c>
      <c r="P260" s="11">
        <f>(D260/$D$1*$D$2+M260/$M$1*$M$2)/($D$2+$M$2)</f>
        <v>0</v>
      </c>
    </row>
    <row r="261" spans="1:16" x14ac:dyDescent="0.25">
      <c r="A261" t="s">
        <v>327</v>
      </c>
      <c r="B261">
        <v>0.1</v>
      </c>
      <c r="C261" s="10">
        <f>B261/$B$1</f>
        <v>0.17757009345794383</v>
      </c>
      <c r="D261" s="1">
        <v>3.3333333E-2</v>
      </c>
      <c r="E261" s="1">
        <f>D261/$D$1</f>
        <v>1.8896071417609375E-2</v>
      </c>
      <c r="F261" s="1">
        <f>(C261*$C$2+E261*$E$2)/($C$2+$E$2)</f>
        <v>9.8233082437776606E-2</v>
      </c>
      <c r="G261" s="2">
        <v>1197</v>
      </c>
      <c r="H261" s="2">
        <v>2099</v>
      </c>
      <c r="I261" s="2">
        <v>0</v>
      </c>
      <c r="J261" s="2">
        <v>0</v>
      </c>
      <c r="K261" s="9">
        <f>I261/$H261</f>
        <v>0</v>
      </c>
      <c r="L261" s="9">
        <f>J261/$H261</f>
        <v>0</v>
      </c>
      <c r="M261" s="9">
        <f>L261+K261</f>
        <v>0</v>
      </c>
      <c r="N261" s="10">
        <f>(J261/$J$1*$J$2+I261/$I$1*$I$2+G261/$G$1*$G$2)/($J$2+$I$2+$G$2)</f>
        <v>4.238180725284044E-3</v>
      </c>
      <c r="O261" s="11">
        <f>N261*F261</f>
        <v>4.1632955657302335E-4</v>
      </c>
      <c r="P261" s="11">
        <f>(D261/$D$1*$D$2+M261/$M$1*$M$2)/($D$2+$M$2)</f>
        <v>0</v>
      </c>
    </row>
    <row r="262" spans="1:16" x14ac:dyDescent="0.25">
      <c r="A262" t="s">
        <v>243</v>
      </c>
      <c r="C262" s="10">
        <f>B262/$B$1</f>
        <v>0</v>
      </c>
      <c r="D262" s="1">
        <v>0.33333333300000001</v>
      </c>
      <c r="E262" s="1">
        <f>D262/$D$1</f>
        <v>0.18896071587674018</v>
      </c>
      <c r="F262" s="1">
        <f>(C262*$C$2+E262*$E$2)/($C$2+$E$2)</f>
        <v>9.4480357938370091E-2</v>
      </c>
      <c r="G262" s="2">
        <v>1584</v>
      </c>
      <c r="H262" s="2">
        <v>3807</v>
      </c>
      <c r="I262" s="2">
        <v>0</v>
      </c>
      <c r="J262" s="2">
        <v>0</v>
      </c>
      <c r="K262" s="9">
        <f>I262/$H262</f>
        <v>0</v>
      </c>
      <c r="L262" s="9">
        <f>J262/$H262</f>
        <v>0</v>
      </c>
      <c r="M262" s="9">
        <f>L262+K262</f>
        <v>0</v>
      </c>
      <c r="N262" s="10">
        <f>(J262/$J$1*$J$2+I262/$I$1*$I$2+G262/$G$1*$G$2)/($J$2+$I$2+$G$2)</f>
        <v>5.6084196063909148E-3</v>
      </c>
      <c r="O262" s="11">
        <f>N262*F262</f>
        <v>5.2988549188038637E-4</v>
      </c>
      <c r="P262" s="11">
        <f>(D262/$D$1*$D$2+M262/$M$1*$M$2)/($D$2+$M$2)</f>
        <v>0</v>
      </c>
    </row>
    <row r="263" spans="1:16" x14ac:dyDescent="0.25">
      <c r="A263" t="s">
        <v>272</v>
      </c>
      <c r="C263" s="10">
        <f>B263/$B$1</f>
        <v>0</v>
      </c>
      <c r="D263" s="1">
        <v>0.33333333300000001</v>
      </c>
      <c r="E263" s="1">
        <f>D263/$D$1</f>
        <v>0.18896071587674018</v>
      </c>
      <c r="F263" s="1">
        <f>(C263*$C$2+E263*$E$2)/($C$2+$E$2)</f>
        <v>9.4480357938370091E-2</v>
      </c>
      <c r="G263" s="2">
        <v>1297</v>
      </c>
      <c r="H263" s="2">
        <v>1697</v>
      </c>
      <c r="I263" s="2">
        <v>0</v>
      </c>
      <c r="J263" s="2">
        <v>0</v>
      </c>
      <c r="K263" s="9">
        <f>I263/$H263</f>
        <v>0</v>
      </c>
      <c r="L263" s="9">
        <f>J263/$H263</f>
        <v>0</v>
      </c>
      <c r="M263" s="9">
        <f>L263+K263</f>
        <v>0</v>
      </c>
      <c r="N263" s="10">
        <f>(J263/$J$1*$J$2+I263/$I$1*$I$2+G263/$G$1*$G$2)/($J$2+$I$2+$G$2)</f>
        <v>4.5922476196269043E-3</v>
      </c>
      <c r="O263" s="11">
        <f>N263*F263</f>
        <v>4.3387719884397795E-4</v>
      </c>
      <c r="P263" s="11">
        <f>(D263/$D$1*$D$2+M263/$M$1*$M$2)/($D$2+$M$2)</f>
        <v>0</v>
      </c>
    </row>
    <row r="264" spans="1:16" x14ac:dyDescent="0.25">
      <c r="A264" t="s">
        <v>231</v>
      </c>
      <c r="C264" s="10">
        <f>B264/$B$1</f>
        <v>0</v>
      </c>
      <c r="D264" s="1">
        <v>0.33333333300000001</v>
      </c>
      <c r="E264" s="1">
        <f>D264/$D$1</f>
        <v>0.18896071587674018</v>
      </c>
      <c r="F264" s="1">
        <f>(C264*$C$2+E264*$E$2)/($C$2+$E$2)</f>
        <v>9.4480357938370091E-2</v>
      </c>
      <c r="G264" s="2">
        <v>980</v>
      </c>
      <c r="H264" s="2">
        <v>5273</v>
      </c>
      <c r="I264" s="2">
        <v>0</v>
      </c>
      <c r="J264" s="2">
        <v>0</v>
      </c>
      <c r="K264" s="9">
        <f>I264/$H264</f>
        <v>0</v>
      </c>
      <c r="L264" s="9">
        <f>J264/$H264</f>
        <v>0</v>
      </c>
      <c r="M264" s="9">
        <f>L264+K264</f>
        <v>0</v>
      </c>
      <c r="N264" s="10">
        <f>(J264/$J$1*$J$2+I264/$I$1*$I$2+G264/$G$1*$G$2)/($J$2+$I$2+$G$2)</f>
        <v>3.4698555645600354E-3</v>
      </c>
      <c r="O264" s="11">
        <f>N264*F264</f>
        <v>3.2783319573407736E-4</v>
      </c>
      <c r="P264" s="11">
        <f>(D264/$D$1*$D$2+M264/$M$1*$M$2)/($D$2+$M$2)</f>
        <v>0</v>
      </c>
    </row>
    <row r="265" spans="1:16" x14ac:dyDescent="0.25">
      <c r="A265" t="s">
        <v>367</v>
      </c>
      <c r="B265">
        <v>0.1</v>
      </c>
      <c r="C265" s="10">
        <f>B265/$B$1</f>
        <v>0.17757009345794383</v>
      </c>
      <c r="D265" s="1">
        <v>0</v>
      </c>
      <c r="E265" s="1">
        <f>D265/$D$1</f>
        <v>0</v>
      </c>
      <c r="F265" s="1">
        <f>(C265*$C$2+E265*$E$2)/($C$2+$E$2)</f>
        <v>8.8785046728971917E-2</v>
      </c>
      <c r="G265" s="2">
        <v>9</v>
      </c>
      <c r="H265" s="2">
        <v>9</v>
      </c>
      <c r="I265" s="2">
        <v>2</v>
      </c>
      <c r="J265" s="2">
        <v>0</v>
      </c>
      <c r="K265" s="9">
        <f>I265/$H265</f>
        <v>0.22222222222222221</v>
      </c>
      <c r="L265" s="9">
        <f>J265/$H265</f>
        <v>0</v>
      </c>
      <c r="M265" s="9">
        <f>L265+K265</f>
        <v>0.22222222222222221</v>
      </c>
      <c r="N265" s="10">
        <f>(J265/$J$1*$J$2+I265/$I$1*$I$2+G265/$G$1*$G$2)/($J$2+$I$2+$G$2)</f>
        <v>5.0232271322710506E-2</v>
      </c>
      <c r="O265" s="11">
        <f>N265*F265</f>
        <v>4.4598745566892485E-3</v>
      </c>
      <c r="P265" s="11">
        <f>(D265/$D$1*$D$2+M265/$M$1*$M$2)/($D$2+$M$2)</f>
        <v>10.930138021241294</v>
      </c>
    </row>
    <row r="266" spans="1:16" x14ac:dyDescent="0.25">
      <c r="A266" t="s">
        <v>230</v>
      </c>
      <c r="C266" s="10">
        <f>B266/$B$1</f>
        <v>0</v>
      </c>
      <c r="D266" s="1">
        <v>0.30000000000000004</v>
      </c>
      <c r="E266" s="1">
        <f>D266/$D$1</f>
        <v>0.17006464445913083</v>
      </c>
      <c r="F266" s="1">
        <f>(C266*$C$2+E266*$E$2)/($C$2+$E$2)</f>
        <v>8.5032322229565416E-2</v>
      </c>
      <c r="G266" s="2">
        <v>132</v>
      </c>
      <c r="H266" s="2">
        <v>5905</v>
      </c>
      <c r="I266" s="2">
        <v>0</v>
      </c>
      <c r="J266" s="2">
        <v>0</v>
      </c>
      <c r="K266" s="9">
        <f>I266/$H266</f>
        <v>0</v>
      </c>
      <c r="L266" s="9">
        <f>J266/$H266</f>
        <v>0</v>
      </c>
      <c r="M266" s="9">
        <f>L266+K266</f>
        <v>0</v>
      </c>
      <c r="N266" s="10">
        <f>(J266/$J$1*$J$2+I266/$I$1*$I$2+G266/$G$1*$G$2)/($J$2+$I$2+$G$2)</f>
        <v>4.6736830053257622E-4</v>
      </c>
      <c r="O266" s="11">
        <f>N266*F266</f>
        <v>3.9741411930770389E-5</v>
      </c>
      <c r="P266" s="11">
        <f>(D266/$D$1*$D$2+M266/$M$1*$M$2)/($D$2+$M$2)</f>
        <v>0</v>
      </c>
    </row>
    <row r="267" spans="1:16" x14ac:dyDescent="0.25">
      <c r="A267" t="s">
        <v>254</v>
      </c>
      <c r="C267" s="10">
        <f>B267/$B$1</f>
        <v>0</v>
      </c>
      <c r="D267" s="1">
        <v>0.3</v>
      </c>
      <c r="E267" s="1">
        <f>D267/$D$1</f>
        <v>0.1700646444591308</v>
      </c>
      <c r="F267" s="1">
        <f>(C267*$C$2+E267*$E$2)/($C$2+$E$2)</f>
        <v>8.5032322229565402E-2</v>
      </c>
      <c r="G267" s="2">
        <v>621</v>
      </c>
      <c r="H267" s="2">
        <v>3155</v>
      </c>
      <c r="I267" s="2">
        <v>0</v>
      </c>
      <c r="J267" s="2">
        <v>0</v>
      </c>
      <c r="K267" s="9">
        <f>I267/$H267</f>
        <v>0</v>
      </c>
      <c r="L267" s="9">
        <f>J267/$H267</f>
        <v>0</v>
      </c>
      <c r="M267" s="9">
        <f>L267+K267</f>
        <v>0</v>
      </c>
      <c r="N267" s="10">
        <f>(J267/$J$1*$J$2+I267/$I$1*$I$2+G267/$G$1*$G$2)/($J$2+$I$2+$G$2)</f>
        <v>2.1987554138691652E-3</v>
      </c>
      <c r="O267" s="11">
        <f>N267*F267</f>
        <v>1.8696527885612429E-4</v>
      </c>
      <c r="P267" s="11">
        <f>(D267/$D$1*$D$2+M267/$M$1*$M$2)/($D$2+$M$2)</f>
        <v>0</v>
      </c>
    </row>
    <row r="268" spans="1:16" x14ac:dyDescent="0.25">
      <c r="A268" t="s">
        <v>292</v>
      </c>
      <c r="C268" s="10">
        <f>B268/$B$1</f>
        <v>0</v>
      </c>
      <c r="D268" s="1">
        <v>0.3</v>
      </c>
      <c r="E268" s="1">
        <f>D268/$D$1</f>
        <v>0.1700646444591308</v>
      </c>
      <c r="F268" s="1">
        <f>(C268*$C$2+E268*$E$2)/($C$2+$E$2)</f>
        <v>8.5032322229565402E-2</v>
      </c>
      <c r="G268" s="2">
        <v>79</v>
      </c>
      <c r="H268" s="2">
        <v>923</v>
      </c>
      <c r="I268" s="2">
        <v>0</v>
      </c>
      <c r="J268" s="2">
        <v>0</v>
      </c>
      <c r="K268" s="9">
        <f>I268/$H268</f>
        <v>0</v>
      </c>
      <c r="L268" s="9">
        <f>J268/$H268</f>
        <v>0</v>
      </c>
      <c r="M268" s="9">
        <f>L268+K268</f>
        <v>0</v>
      </c>
      <c r="N268" s="10">
        <f>(J268/$J$1*$J$2+I268/$I$1*$I$2+G268/$G$1*$G$2)/($J$2+$I$2+$G$2)</f>
        <v>2.7971284653086E-4</v>
      </c>
      <c r="O268" s="11">
        <f>N268*F268</f>
        <v>2.3784632897961061E-5</v>
      </c>
      <c r="P268" s="11">
        <f>(D268/$D$1*$D$2+M268/$M$1*$M$2)/($D$2+$M$2)</f>
        <v>0</v>
      </c>
    </row>
    <row r="269" spans="1:16" x14ac:dyDescent="0.25">
      <c r="A269" t="s">
        <v>294</v>
      </c>
      <c r="C269" s="10">
        <f>B269/$B$1</f>
        <v>0</v>
      </c>
      <c r="D269" s="1">
        <v>0.3</v>
      </c>
      <c r="E269" s="1">
        <f>D269/$D$1</f>
        <v>0.1700646444591308</v>
      </c>
      <c r="F269" s="1">
        <f>(C269*$C$2+E269*$E$2)/($C$2+$E$2)</f>
        <v>8.5032322229565402E-2</v>
      </c>
      <c r="G269" s="2">
        <v>15</v>
      </c>
      <c r="H269" s="2">
        <v>784</v>
      </c>
      <c r="I269" s="2">
        <v>0</v>
      </c>
      <c r="J269" s="2">
        <v>0</v>
      </c>
      <c r="K269" s="9">
        <f>I269/$H269</f>
        <v>0</v>
      </c>
      <c r="L269" s="9">
        <f>J269/$H269</f>
        <v>0</v>
      </c>
      <c r="M269" s="9">
        <f>L269+K269</f>
        <v>0</v>
      </c>
      <c r="N269" s="10">
        <f>(J269/$J$1*$J$2+I269/$I$1*$I$2+G269/$G$1*$G$2)/($J$2+$I$2+$G$2)</f>
        <v>5.3110034151429119E-5</v>
      </c>
      <c r="O269" s="11">
        <f>N269*F269</f>
        <v>4.5160695375875442E-6</v>
      </c>
      <c r="P269" s="11">
        <f>(D269/$D$1*$D$2+M269/$M$1*$M$2)/($D$2+$M$2)</f>
        <v>0</v>
      </c>
    </row>
    <row r="270" spans="1:16" x14ac:dyDescent="0.25">
      <c r="A270" t="s">
        <v>202</v>
      </c>
      <c r="C270" s="10">
        <f>B270/$B$1</f>
        <v>0</v>
      </c>
      <c r="D270" s="1">
        <v>0.26666666700000002</v>
      </c>
      <c r="E270" s="1">
        <f>D270/$D$1</f>
        <v>0.15116857304152145</v>
      </c>
      <c r="F270" s="1">
        <f>(C270*$C$2+E270*$E$2)/($C$2+$E$2)</f>
        <v>7.5584286520760727E-2</v>
      </c>
      <c r="G270" s="2">
        <v>16</v>
      </c>
      <c r="H270" s="2">
        <v>17</v>
      </c>
      <c r="I270" s="2">
        <v>1</v>
      </c>
      <c r="J270" s="2">
        <v>0</v>
      </c>
      <c r="K270" s="9">
        <f>I270/$H270</f>
        <v>5.8823529411764705E-2</v>
      </c>
      <c r="L270" s="9">
        <f>J270/$H270</f>
        <v>0</v>
      </c>
      <c r="M270" s="9">
        <f>L270+K270</f>
        <v>5.8823529411764705E-2</v>
      </c>
      <c r="N270" s="10">
        <f>(J270/$J$1*$J$2+I270/$I$1*$I$2+G270/$G$1*$G$2)/($J$2+$I$2+$G$2)</f>
        <v>2.5156853354204683E-2</v>
      </c>
      <c r="O270" s="11">
        <f>N270*F270</f>
        <v>1.9014628118849673E-3</v>
      </c>
      <c r="P270" s="11">
        <f>(D270/$D$1*$D$2+M270/$M$1*$M$2)/($D$2+$M$2)</f>
        <v>2.8932718291521078</v>
      </c>
    </row>
    <row r="271" spans="1:16" x14ac:dyDescent="0.25">
      <c r="A271" t="s">
        <v>274</v>
      </c>
      <c r="C271" s="10">
        <f>B271/$B$1</f>
        <v>0</v>
      </c>
      <c r="D271" s="1">
        <v>0.26666666700000002</v>
      </c>
      <c r="E271" s="1">
        <f>D271/$D$1</f>
        <v>0.15116857304152145</v>
      </c>
      <c r="F271" s="1">
        <f>(C271*$C$2+E271*$E$2)/($C$2+$E$2)</f>
        <v>7.5584286520760727E-2</v>
      </c>
      <c r="G271" s="2">
        <v>73</v>
      </c>
      <c r="H271" s="2">
        <v>2063</v>
      </c>
      <c r="I271" s="2">
        <v>0</v>
      </c>
      <c r="J271" s="2">
        <v>0</v>
      </c>
      <c r="K271" s="9">
        <f>I271/$H271</f>
        <v>0</v>
      </c>
      <c r="L271" s="9">
        <f>J271/$H271</f>
        <v>0</v>
      </c>
      <c r="M271" s="9">
        <f>L271+K271</f>
        <v>0</v>
      </c>
      <c r="N271" s="10">
        <f>(J271/$J$1*$J$2+I271/$I$1*$I$2+G271/$G$1*$G$2)/($J$2+$I$2+$G$2)</f>
        <v>2.5846883287028839E-4</v>
      </c>
      <c r="O271" s="11">
        <f>N271*F271</f>
        <v>1.9536182320354496E-5</v>
      </c>
      <c r="P271" s="11">
        <f>(D271/$D$1*$D$2+M271/$M$1*$M$2)/($D$2+$M$2)</f>
        <v>0</v>
      </c>
    </row>
    <row r="272" spans="1:16" x14ac:dyDescent="0.25">
      <c r="A272" t="s">
        <v>266</v>
      </c>
      <c r="C272" s="10">
        <f>B272/$B$1</f>
        <v>0</v>
      </c>
      <c r="D272" s="1">
        <v>0.26666666700000002</v>
      </c>
      <c r="E272" s="1">
        <f>D272/$D$1</f>
        <v>0.15116857304152145</v>
      </c>
      <c r="F272" s="1">
        <f>(C272*$C$2+E272*$E$2)/($C$2+$E$2)</f>
        <v>7.5584286520760727E-2</v>
      </c>
      <c r="G272" s="2">
        <v>57</v>
      </c>
      <c r="H272" s="2">
        <v>2715</v>
      </c>
      <c r="I272" s="2">
        <v>0</v>
      </c>
      <c r="J272" s="2">
        <v>0</v>
      </c>
      <c r="K272" s="9">
        <f>I272/$H272</f>
        <v>0</v>
      </c>
      <c r="L272" s="9">
        <f>J272/$H272</f>
        <v>0</v>
      </c>
      <c r="M272" s="9">
        <f>L272+K272</f>
        <v>0</v>
      </c>
      <c r="N272" s="10">
        <f>(J272/$J$1*$J$2+I272/$I$1*$I$2+G272/$G$1*$G$2)/($J$2+$I$2+$G$2)</f>
        <v>2.0181812977543065E-4</v>
      </c>
      <c r="O272" s="11">
        <f>N272*F272</f>
        <v>1.5254279346030221E-5</v>
      </c>
      <c r="P272" s="11">
        <f>(D272/$D$1*$D$2+M272/$M$1*$M$2)/($D$2+$M$2)</f>
        <v>0</v>
      </c>
    </row>
    <row r="273" spans="1:16" x14ac:dyDescent="0.25">
      <c r="A273" t="s">
        <v>287</v>
      </c>
      <c r="C273" s="10">
        <f>B273/$B$1</f>
        <v>0</v>
      </c>
      <c r="D273" s="1">
        <v>0.26666666700000002</v>
      </c>
      <c r="E273" s="1">
        <f>D273/$D$1</f>
        <v>0.15116857304152145</v>
      </c>
      <c r="F273" s="1">
        <f>(C273*$C$2+E273*$E$2)/($C$2+$E$2)</f>
        <v>7.5584286520760727E-2</v>
      </c>
      <c r="G273" s="2">
        <v>16</v>
      </c>
      <c r="H273" s="2">
        <v>1320</v>
      </c>
      <c r="I273" s="2">
        <v>0</v>
      </c>
      <c r="J273" s="2">
        <v>0</v>
      </c>
      <c r="K273" s="9">
        <f>I273/$H273</f>
        <v>0</v>
      </c>
      <c r="L273" s="9">
        <f>J273/$H273</f>
        <v>0</v>
      </c>
      <c r="M273" s="9">
        <f>L273+K273</f>
        <v>0</v>
      </c>
      <c r="N273" s="10">
        <f>(J273/$J$1*$J$2+I273/$I$1*$I$2+G273/$G$1*$G$2)/($J$2+$I$2+$G$2)</f>
        <v>5.6650703094857727E-5</v>
      </c>
      <c r="O273" s="11">
        <f>N273*F273</f>
        <v>4.2819029743242726E-6</v>
      </c>
      <c r="P273" s="11">
        <f>(D273/$D$1*$D$2+M273/$M$1*$M$2)/($D$2+$M$2)</f>
        <v>0</v>
      </c>
    </row>
    <row r="274" spans="1:16" x14ac:dyDescent="0.25">
      <c r="A274" t="s">
        <v>250</v>
      </c>
      <c r="C274" s="10">
        <f>B274/$B$1</f>
        <v>0</v>
      </c>
      <c r="D274" s="1">
        <v>0.26666666700000002</v>
      </c>
      <c r="E274" s="1">
        <f>D274/$D$1</f>
        <v>0.15116857304152145</v>
      </c>
      <c r="F274" s="1">
        <f>(C274*$C$2+E274*$E$2)/($C$2+$E$2)</f>
        <v>7.5584286520760727E-2</v>
      </c>
      <c r="G274" s="2">
        <v>14</v>
      </c>
      <c r="H274" s="2">
        <v>4091</v>
      </c>
      <c r="I274" s="2">
        <v>0</v>
      </c>
      <c r="J274" s="2">
        <v>0</v>
      </c>
      <c r="K274" s="9">
        <f>I274/$H274</f>
        <v>0</v>
      </c>
      <c r="L274" s="9">
        <f>J274/$H274</f>
        <v>0</v>
      </c>
      <c r="M274" s="9">
        <f>L274+K274</f>
        <v>0</v>
      </c>
      <c r="N274" s="10">
        <f>(J274/$J$1*$J$2+I274/$I$1*$I$2+G274/$G$1*$G$2)/($J$2+$I$2+$G$2)</f>
        <v>4.9569365208000512E-5</v>
      </c>
      <c r="O274" s="11">
        <f>N274*F274</f>
        <v>3.7466651025337386E-6</v>
      </c>
      <c r="P274" s="11">
        <f>(D274/$D$1*$D$2+M274/$M$1*$M$2)/($D$2+$M$2)</f>
        <v>0</v>
      </c>
    </row>
    <row r="275" spans="1:16" x14ac:dyDescent="0.25">
      <c r="A275" t="s">
        <v>348</v>
      </c>
      <c r="C275" s="10">
        <f>B275/$B$1</f>
        <v>0</v>
      </c>
      <c r="D275" s="1">
        <v>0.26666666700000002</v>
      </c>
      <c r="E275" s="1">
        <f>D275/$D$1</f>
        <v>0.15116857304152145</v>
      </c>
      <c r="F275" s="1">
        <f>(C275*$C$2+E275*$E$2)/($C$2+$E$2)</f>
        <v>7.5584286520760727E-2</v>
      </c>
      <c r="G275" s="2">
        <v>2</v>
      </c>
      <c r="H275" s="2">
        <v>2</v>
      </c>
      <c r="I275" s="2">
        <v>0</v>
      </c>
      <c r="J275" s="2">
        <v>0</v>
      </c>
      <c r="K275" s="9">
        <f>I275/$H275</f>
        <v>0</v>
      </c>
      <c r="L275" s="9">
        <f>J275/$H275</f>
        <v>0</v>
      </c>
      <c r="M275" s="9">
        <f>L275+K275</f>
        <v>0</v>
      </c>
      <c r="N275" s="10">
        <f>(J275/$J$1*$J$2+I275/$I$1*$I$2+G275/$G$1*$G$2)/($J$2+$I$2+$G$2)</f>
        <v>7.0813378868572158E-6</v>
      </c>
      <c r="O275" s="11">
        <f>N275*F275</f>
        <v>5.3523787179053408E-7</v>
      </c>
      <c r="P275" s="11">
        <f>(D275/$D$1*$D$2+M275/$M$1*$M$2)/($D$2+$M$2)</f>
        <v>0</v>
      </c>
    </row>
    <row r="276" spans="1:16" x14ac:dyDescent="0.25">
      <c r="A276" t="s">
        <v>213</v>
      </c>
      <c r="C276" s="10">
        <f>B276/$B$1</f>
        <v>0</v>
      </c>
      <c r="D276" s="1">
        <v>0.266666666</v>
      </c>
      <c r="E276" s="1">
        <f>D276/$D$1</f>
        <v>0.15116857247463927</v>
      </c>
      <c r="F276" s="1">
        <f>(C276*$C$2+E276*$E$2)/($C$2+$E$2)</f>
        <v>7.5584286237319637E-2</v>
      </c>
      <c r="G276" s="2">
        <v>611</v>
      </c>
      <c r="H276" s="2">
        <v>14531</v>
      </c>
      <c r="I276" s="2">
        <v>0</v>
      </c>
      <c r="J276" s="2">
        <v>0</v>
      </c>
      <c r="K276" s="9">
        <f>I276/$H276</f>
        <v>0</v>
      </c>
      <c r="L276" s="9">
        <f>J276/$H276</f>
        <v>0</v>
      </c>
      <c r="M276" s="9">
        <f>L276+K276</f>
        <v>0</v>
      </c>
      <c r="N276" s="10">
        <f>(J276/$J$1*$J$2+I276/$I$1*$I$2+G276/$G$1*$G$2)/($J$2+$I$2+$G$2)</f>
        <v>2.1633487244348795E-3</v>
      </c>
      <c r="O276" s="11">
        <f>N276*F276</f>
        <v>1.6351516921882624E-4</v>
      </c>
      <c r="P276" s="11">
        <f>(D276/$D$1*$D$2+M276/$M$1*$M$2)/($D$2+$M$2)</f>
        <v>0</v>
      </c>
    </row>
    <row r="277" spans="1:16" x14ac:dyDescent="0.25">
      <c r="A277" t="s">
        <v>244</v>
      </c>
      <c r="C277" s="10">
        <f>B277/$B$1</f>
        <v>0</v>
      </c>
      <c r="D277" s="1">
        <v>0.266666666</v>
      </c>
      <c r="E277" s="1">
        <f>D277/$D$1</f>
        <v>0.15116857247463927</v>
      </c>
      <c r="F277" s="1">
        <f>(C277*$C$2+E277*$E$2)/($C$2+$E$2)</f>
        <v>7.5584286237319637E-2</v>
      </c>
      <c r="G277" s="2">
        <v>611</v>
      </c>
      <c r="H277" s="2">
        <v>4523</v>
      </c>
      <c r="I277" s="2">
        <v>0</v>
      </c>
      <c r="J277" s="2">
        <v>0</v>
      </c>
      <c r="K277" s="9">
        <f>I277/$H277</f>
        <v>0</v>
      </c>
      <c r="L277" s="9">
        <f>J277/$H277</f>
        <v>0</v>
      </c>
      <c r="M277" s="9">
        <f>L277+K277</f>
        <v>0</v>
      </c>
      <c r="N277" s="10">
        <f>(J277/$J$1*$J$2+I277/$I$1*$I$2+G277/$G$1*$G$2)/($J$2+$I$2+$G$2)</f>
        <v>2.1633487244348795E-3</v>
      </c>
      <c r="O277" s="11">
        <f>N277*F277</f>
        <v>1.6351516921882624E-4</v>
      </c>
      <c r="P277" s="11">
        <f>(D277/$D$1*$D$2+M277/$M$1*$M$2)/($D$2+$M$2)</f>
        <v>0</v>
      </c>
    </row>
    <row r="278" spans="1:16" x14ac:dyDescent="0.25">
      <c r="A278" t="s">
        <v>281</v>
      </c>
      <c r="C278" s="10">
        <f>B278/$B$1</f>
        <v>0</v>
      </c>
      <c r="D278" s="1">
        <v>0.266666666</v>
      </c>
      <c r="E278" s="1">
        <f>D278/$D$1</f>
        <v>0.15116857247463927</v>
      </c>
      <c r="F278" s="1">
        <f>(C278*$C$2+E278*$E$2)/($C$2+$E$2)</f>
        <v>7.5584286237319637E-2</v>
      </c>
      <c r="G278" s="2">
        <v>417</v>
      </c>
      <c r="H278" s="2">
        <v>1632</v>
      </c>
      <c r="I278" s="2">
        <v>0</v>
      </c>
      <c r="J278" s="2">
        <v>0</v>
      </c>
      <c r="K278" s="9">
        <f>I278/$H278</f>
        <v>0</v>
      </c>
      <c r="L278" s="9">
        <f>J278/$H278</f>
        <v>0</v>
      </c>
      <c r="M278" s="9">
        <f>L278+K278</f>
        <v>0</v>
      </c>
      <c r="N278" s="10">
        <f>(J278/$J$1*$J$2+I278/$I$1*$I$2+G278/$G$1*$G$2)/($J$2+$I$2+$G$2)</f>
        <v>1.4764589494097294E-3</v>
      </c>
      <c r="O278" s="11">
        <f>N278*F278</f>
        <v>1.1159709584983722E-4</v>
      </c>
      <c r="P278" s="11">
        <f>(D278/$D$1*$D$2+M278/$M$1*$M$2)/($D$2+$M$2)</f>
        <v>0</v>
      </c>
    </row>
    <row r="279" spans="1:16" x14ac:dyDescent="0.25">
      <c r="A279" t="s">
        <v>312</v>
      </c>
      <c r="C279" s="10">
        <f>B279/$B$1</f>
        <v>0</v>
      </c>
      <c r="D279" s="1">
        <v>0.266666666</v>
      </c>
      <c r="E279" s="1">
        <f>D279/$D$1</f>
        <v>0.15116857247463927</v>
      </c>
      <c r="F279" s="1">
        <f>(C279*$C$2+E279*$E$2)/($C$2+$E$2)</f>
        <v>7.5584286237319637E-2</v>
      </c>
      <c r="G279" s="2">
        <v>351</v>
      </c>
      <c r="H279" s="2">
        <v>625</v>
      </c>
      <c r="I279" s="2">
        <v>0</v>
      </c>
      <c r="J279" s="2">
        <v>0</v>
      </c>
      <c r="K279" s="9">
        <f>I279/$H279</f>
        <v>0</v>
      </c>
      <c r="L279" s="9">
        <f>J279/$H279</f>
        <v>0</v>
      </c>
      <c r="M279" s="9">
        <f>L279+K279</f>
        <v>0</v>
      </c>
      <c r="N279" s="10">
        <f>(J279/$J$1*$J$2+I279/$I$1*$I$2+G279/$G$1*$G$2)/($J$2+$I$2+$G$2)</f>
        <v>1.2427747991434412E-3</v>
      </c>
      <c r="O279" s="11">
        <f>N279*F279</f>
        <v>9.393424614698528E-5</v>
      </c>
      <c r="P279" s="11">
        <f>(D279/$D$1*$D$2+M279/$M$1*$M$2)/($D$2+$M$2)</f>
        <v>0</v>
      </c>
    </row>
    <row r="280" spans="1:16" x14ac:dyDescent="0.25">
      <c r="A280" t="s">
        <v>222</v>
      </c>
      <c r="C280" s="10">
        <f>B280/$B$1</f>
        <v>0</v>
      </c>
      <c r="D280" s="1">
        <v>0.233333334</v>
      </c>
      <c r="E280" s="1">
        <f>D280/$D$1</f>
        <v>0.13227250162391208</v>
      </c>
      <c r="F280" s="1">
        <f>(C280*$C$2+E280*$E$2)/($C$2+$E$2)</f>
        <v>6.6136250811956038E-2</v>
      </c>
      <c r="G280" s="2">
        <v>1238</v>
      </c>
      <c r="H280" s="2">
        <v>11738</v>
      </c>
      <c r="I280" s="2">
        <v>0</v>
      </c>
      <c r="J280" s="2">
        <v>0</v>
      </c>
      <c r="K280" s="9">
        <f>I280/$H280</f>
        <v>0</v>
      </c>
      <c r="L280" s="9">
        <f>J280/$H280</f>
        <v>0</v>
      </c>
      <c r="M280" s="9">
        <f>L280+K280</f>
        <v>0</v>
      </c>
      <c r="N280" s="10">
        <f>(J280/$J$1*$J$2+I280/$I$1*$I$2+G280/$G$1*$G$2)/($J$2+$I$2+$G$2)</f>
        <v>4.3833481519646158E-3</v>
      </c>
      <c r="O280" s="11">
        <f>N280*F280</f>
        <v>2.8989821277445585E-4</v>
      </c>
      <c r="P280" s="11">
        <f>(D280/$D$1*$D$2+M280/$M$1*$M$2)/($D$2+$M$2)</f>
        <v>0</v>
      </c>
    </row>
    <row r="281" spans="1:16" x14ac:dyDescent="0.25">
      <c r="A281" t="s">
        <v>251</v>
      </c>
      <c r="C281" s="10">
        <f>B281/$B$1</f>
        <v>0</v>
      </c>
      <c r="D281" s="1">
        <v>0.233333334</v>
      </c>
      <c r="E281" s="1">
        <f>D281/$D$1</f>
        <v>0.13227250162391208</v>
      </c>
      <c r="F281" s="1">
        <f>(C281*$C$2+E281*$E$2)/($C$2+$E$2)</f>
        <v>6.6136250811956038E-2</v>
      </c>
      <c r="G281" s="2">
        <v>919</v>
      </c>
      <c r="H281" s="2">
        <v>4591</v>
      </c>
      <c r="I281" s="2">
        <v>0</v>
      </c>
      <c r="J281" s="2">
        <v>0</v>
      </c>
      <c r="K281" s="9">
        <f>I281/$H281</f>
        <v>0</v>
      </c>
      <c r="L281" s="9">
        <f>J281/$H281</f>
        <v>0</v>
      </c>
      <c r="M281" s="9">
        <f>L281+K281</f>
        <v>0</v>
      </c>
      <c r="N281" s="10">
        <f>(J281/$J$1*$J$2+I281/$I$1*$I$2+G281/$G$1*$G$2)/($J$2+$I$2+$G$2)</f>
        <v>3.2538747590108905E-3</v>
      </c>
      <c r="O281" s="11">
        <f>N281*F281</f>
        <v>2.1519907717263727E-4</v>
      </c>
      <c r="P281" s="11">
        <f>(D281/$D$1*$D$2+M281/$M$1*$M$2)/($D$2+$M$2)</f>
        <v>0</v>
      </c>
    </row>
    <row r="282" spans="1:16" x14ac:dyDescent="0.25">
      <c r="A282" t="s">
        <v>304</v>
      </c>
      <c r="C282" s="10">
        <f>B282/$B$1</f>
        <v>0</v>
      </c>
      <c r="D282" s="1">
        <v>0.233333334</v>
      </c>
      <c r="E282" s="1">
        <f>D282/$D$1</f>
        <v>0.13227250162391208</v>
      </c>
      <c r="F282" s="1">
        <f>(C282*$C$2+E282*$E$2)/($C$2+$E$2)</f>
        <v>6.6136250811956038E-2</v>
      </c>
      <c r="G282" s="2">
        <v>87</v>
      </c>
      <c r="H282" s="2">
        <v>790</v>
      </c>
      <c r="I282" s="2">
        <v>0</v>
      </c>
      <c r="J282" s="2">
        <v>0</v>
      </c>
      <c r="K282" s="9">
        <f>I282/$H282</f>
        <v>0</v>
      </c>
      <c r="L282" s="9">
        <f>J282/$H282</f>
        <v>0</v>
      </c>
      <c r="M282" s="9">
        <f>L282+K282</f>
        <v>0</v>
      </c>
      <c r="N282" s="10">
        <f>(J282/$J$1*$J$2+I282/$I$1*$I$2+G282/$G$1*$G$2)/($J$2+$I$2+$G$2)</f>
        <v>3.0803819807828891E-4</v>
      </c>
      <c r="O282" s="11">
        <f>N282*F282</f>
        <v>2.037249152776871E-5</v>
      </c>
      <c r="P282" s="11">
        <f>(D282/$D$1*$D$2+M282/$M$1*$M$2)/($D$2+$M$2)</f>
        <v>0</v>
      </c>
    </row>
    <row r="283" spans="1:16" x14ac:dyDescent="0.25">
      <c r="A283" t="s">
        <v>131</v>
      </c>
      <c r="C283" s="10">
        <f>B283/$B$1</f>
        <v>0</v>
      </c>
      <c r="D283" s="1">
        <v>0.233333333</v>
      </c>
      <c r="E283" s="1">
        <f>D283/$D$1</f>
        <v>0.13227250105702992</v>
      </c>
      <c r="F283" s="1">
        <f>(C283*$C$2+E283*$E$2)/($C$2+$E$2)</f>
        <v>6.6136250528514962E-2</v>
      </c>
      <c r="G283" s="2">
        <v>1524</v>
      </c>
      <c r="H283" s="2">
        <v>1536</v>
      </c>
      <c r="I283" s="2">
        <v>35</v>
      </c>
      <c r="J283" s="2">
        <v>55</v>
      </c>
      <c r="K283" s="9">
        <f>I283/$H283</f>
        <v>2.2786458333333332E-2</v>
      </c>
      <c r="L283" s="9">
        <f>J283/$H283</f>
        <v>3.5807291666666664E-2</v>
      </c>
      <c r="M283" s="9">
        <f>L283+K283</f>
        <v>5.859375E-2</v>
      </c>
      <c r="N283" s="10">
        <f>(J283/$J$1*$J$2+I283/$I$1*$I$2+G283/$G$1*$G$2)/($J$2+$I$2+$G$2)</f>
        <v>1.3064661620399416</v>
      </c>
      <c r="O283" s="11">
        <f>N283*F283</f>
        <v>8.6404773399700999E-2</v>
      </c>
      <c r="P283" s="11">
        <f>(D283/$D$1*$D$2+M283/$M$1*$M$2)/($D$2+$M$2)</f>
        <v>2.8819699860694823</v>
      </c>
    </row>
    <row r="284" spans="1:16" x14ac:dyDescent="0.25">
      <c r="A284" t="s">
        <v>133</v>
      </c>
      <c r="C284" s="10">
        <f>B284/$B$1</f>
        <v>0</v>
      </c>
      <c r="D284" s="1">
        <v>0.233333333</v>
      </c>
      <c r="E284" s="1">
        <f>D284/$D$1</f>
        <v>0.13227250105702992</v>
      </c>
      <c r="F284" s="1">
        <f>(C284*$C$2+E284*$E$2)/($C$2+$E$2)</f>
        <v>6.6136250528514962E-2</v>
      </c>
      <c r="G284" s="2">
        <v>1053</v>
      </c>
      <c r="H284" s="2">
        <v>1053</v>
      </c>
      <c r="I284" s="2">
        <v>27</v>
      </c>
      <c r="J284" s="2">
        <v>73</v>
      </c>
      <c r="K284" s="9">
        <f>I284/$H284</f>
        <v>2.564102564102564E-2</v>
      </c>
      <c r="L284" s="9">
        <f>J284/$H284</f>
        <v>6.9325735992402659E-2</v>
      </c>
      <c r="M284" s="9">
        <f>L284+K284</f>
        <v>9.4966761633428293E-2</v>
      </c>
      <c r="N284" s="10">
        <f>(J284/$J$1*$J$2+I284/$I$1*$I$2+G284/$G$1*$G$2)/($J$2+$I$2+$G$2)</f>
        <v>1.2422902605962285</v>
      </c>
      <c r="O284" s="11">
        <f>N284*F284</f>
        <v>8.2160419903926307E-2</v>
      </c>
      <c r="P284" s="11">
        <f>(D284/$D$1*$D$2+M284/$M$1*$M$2)/($D$2+$M$2)</f>
        <v>4.6709991543766218</v>
      </c>
    </row>
    <row r="285" spans="1:16" x14ac:dyDescent="0.25">
      <c r="A285" t="s">
        <v>162</v>
      </c>
      <c r="C285" s="10">
        <f>B285/$B$1</f>
        <v>0</v>
      </c>
      <c r="D285" s="1">
        <v>0.233333333</v>
      </c>
      <c r="E285" s="1">
        <f>D285/$D$1</f>
        <v>0.13227250105702992</v>
      </c>
      <c r="F285" s="1">
        <f>(C285*$C$2+E285*$E$2)/($C$2+$E$2)</f>
        <v>6.6136250528514962E-2</v>
      </c>
      <c r="G285" s="2">
        <v>836</v>
      </c>
      <c r="H285" s="2">
        <v>1524</v>
      </c>
      <c r="I285" s="2">
        <v>8</v>
      </c>
      <c r="J285" s="2">
        <v>7</v>
      </c>
      <c r="K285" s="9">
        <f>I285/$H285</f>
        <v>5.2493438320209973E-3</v>
      </c>
      <c r="L285" s="9">
        <f>J285/$H285</f>
        <v>4.5931758530183726E-3</v>
      </c>
      <c r="M285" s="9">
        <f>L285+K285</f>
        <v>9.8425196850393699E-3</v>
      </c>
      <c r="N285" s="10">
        <f>(J285/$J$1*$J$2+I285/$I$1*$I$2+G285/$G$1*$G$2)/($J$2+$I$2+$G$2)</f>
        <v>0.25754237732684288</v>
      </c>
      <c r="O285" s="11">
        <f>N285*F285</f>
        <v>1.7032887188597412E-2</v>
      </c>
      <c r="P285" s="11">
        <f>(D285/$D$1*$D$2+M285/$M$1*$M$2)/($D$2+$M$2)</f>
        <v>0.48411044385419122</v>
      </c>
    </row>
    <row r="286" spans="1:16" x14ac:dyDescent="0.25">
      <c r="A286" t="s">
        <v>263</v>
      </c>
      <c r="C286" s="10">
        <f>B286/$B$1</f>
        <v>0</v>
      </c>
      <c r="D286" s="1">
        <v>0.233333333</v>
      </c>
      <c r="E286" s="1">
        <f>D286/$D$1</f>
        <v>0.13227250105702992</v>
      </c>
      <c r="F286" s="1">
        <f>(C286*$C$2+E286*$E$2)/($C$2+$E$2)</f>
        <v>6.6136250528514962E-2</v>
      </c>
      <c r="G286" s="2">
        <v>2088</v>
      </c>
      <c r="H286" s="2">
        <v>3582</v>
      </c>
      <c r="I286" s="2">
        <v>0</v>
      </c>
      <c r="J286" s="2">
        <v>0</v>
      </c>
      <c r="K286" s="9">
        <f>I286/$H286</f>
        <v>0</v>
      </c>
      <c r="L286" s="9">
        <f>J286/$H286</f>
        <v>0</v>
      </c>
      <c r="M286" s="9">
        <f>L286+K286</f>
        <v>0</v>
      </c>
      <c r="N286" s="10">
        <f>(J286/$J$1*$J$2+I286/$I$1*$I$2+G286/$G$1*$G$2)/($J$2+$I$2+$G$2)</f>
        <v>7.3929167538789326E-3</v>
      </c>
      <c r="O286" s="11">
        <f>N286*F286</f>
        <v>4.8893979457099264E-4</v>
      </c>
      <c r="P286" s="11">
        <f>(D286/$D$1*$D$2+M286/$M$1*$M$2)/($D$2+$M$2)</f>
        <v>0</v>
      </c>
    </row>
    <row r="287" spans="1:16" x14ac:dyDescent="0.25">
      <c r="A287" t="s">
        <v>269</v>
      </c>
      <c r="C287" s="10">
        <f>B287/$B$1</f>
        <v>0</v>
      </c>
      <c r="D287" s="1">
        <v>0.233333333</v>
      </c>
      <c r="E287" s="1">
        <f>D287/$D$1</f>
        <v>0.13227250105702992</v>
      </c>
      <c r="F287" s="1">
        <f>(C287*$C$2+E287*$E$2)/($C$2+$E$2)</f>
        <v>6.6136250528514962E-2</v>
      </c>
      <c r="G287" s="2">
        <v>1501</v>
      </c>
      <c r="H287" s="2">
        <v>2591</v>
      </c>
      <c r="I287" s="2">
        <v>0</v>
      </c>
      <c r="J287" s="2">
        <v>0</v>
      </c>
      <c r="K287" s="9">
        <f>I287/$H287</f>
        <v>0</v>
      </c>
      <c r="L287" s="9">
        <f>J287/$H287</f>
        <v>0</v>
      </c>
      <c r="M287" s="9">
        <f>L287+K287</f>
        <v>0</v>
      </c>
      <c r="N287" s="10">
        <f>(J287/$J$1*$J$2+I287/$I$1*$I$2+G287/$G$1*$G$2)/($J$2+$I$2+$G$2)</f>
        <v>5.3145440840863395E-3</v>
      </c>
      <c r="O287" s="11">
        <f>N287*F287</f>
        <v>3.5148401898997121E-4</v>
      </c>
      <c r="P287" s="11">
        <f>(D287/$D$1*$D$2+M287/$M$1*$M$2)/($D$2+$M$2)</f>
        <v>0</v>
      </c>
    </row>
    <row r="288" spans="1:16" x14ac:dyDescent="0.25">
      <c r="A288" t="s">
        <v>285</v>
      </c>
      <c r="C288" s="10">
        <f>B288/$B$1</f>
        <v>0</v>
      </c>
      <c r="D288" s="1">
        <v>0.233333333</v>
      </c>
      <c r="E288" s="1">
        <f>D288/$D$1</f>
        <v>0.13227250105702992</v>
      </c>
      <c r="F288" s="1">
        <f>(C288*$C$2+E288*$E$2)/($C$2+$E$2)</f>
        <v>6.6136250528514962E-2</v>
      </c>
      <c r="G288" s="2">
        <v>502</v>
      </c>
      <c r="H288" s="2">
        <v>1663</v>
      </c>
      <c r="I288" s="2">
        <v>0</v>
      </c>
      <c r="J288" s="2">
        <v>0</v>
      </c>
      <c r="K288" s="9">
        <f>I288/$H288</f>
        <v>0</v>
      </c>
      <c r="L288" s="9">
        <f>J288/$H288</f>
        <v>0</v>
      </c>
      <c r="M288" s="9">
        <f>L288+K288</f>
        <v>0</v>
      </c>
      <c r="N288" s="10">
        <f>(J288/$J$1*$J$2+I288/$I$1*$I$2+G288/$G$1*$G$2)/($J$2+$I$2+$G$2)</f>
        <v>1.7774158096011611E-3</v>
      </c>
      <c r="O288" s="11">
        <f>N288*F288</f>
        <v>1.1755161727712564E-4</v>
      </c>
      <c r="P288" s="11">
        <f>(D288/$D$1*$D$2+M288/$M$1*$M$2)/($D$2+$M$2)</f>
        <v>0</v>
      </c>
    </row>
    <row r="289" spans="1:16" x14ac:dyDescent="0.25">
      <c r="A289" t="s">
        <v>324</v>
      </c>
      <c r="C289" s="10">
        <f>B289/$B$1</f>
        <v>0</v>
      </c>
      <c r="D289" s="1">
        <v>0.233333333</v>
      </c>
      <c r="E289" s="1">
        <f>D289/$D$1</f>
        <v>0.13227250105702992</v>
      </c>
      <c r="F289" s="1">
        <f>(C289*$C$2+E289*$E$2)/($C$2+$E$2)</f>
        <v>6.6136250528514962E-2</v>
      </c>
      <c r="G289" s="2">
        <v>132</v>
      </c>
      <c r="H289" s="2">
        <v>336</v>
      </c>
      <c r="I289" s="2">
        <v>0</v>
      </c>
      <c r="J289" s="2">
        <v>0</v>
      </c>
      <c r="K289" s="9">
        <f>I289/$H289</f>
        <v>0</v>
      </c>
      <c r="L289" s="9">
        <f>J289/$H289</f>
        <v>0</v>
      </c>
      <c r="M289" s="9">
        <f>L289+K289</f>
        <v>0</v>
      </c>
      <c r="N289" s="10">
        <f>(J289/$J$1*$J$2+I289/$I$1*$I$2+G289/$G$1*$G$2)/($J$2+$I$2+$G$2)</f>
        <v>4.6736830053257622E-4</v>
      </c>
      <c r="O289" s="11">
        <f>N289*F289</f>
        <v>3.0909987013108734E-5</v>
      </c>
      <c r="P289" s="11">
        <f>(D289/$D$1*$D$2+M289/$M$1*$M$2)/($D$2+$M$2)</f>
        <v>0</v>
      </c>
    </row>
    <row r="290" spans="1:16" x14ac:dyDescent="0.25">
      <c r="A290" t="s">
        <v>247</v>
      </c>
      <c r="C290" s="10">
        <f>B290/$B$1</f>
        <v>0</v>
      </c>
      <c r="D290" s="1">
        <v>0.20000000099999998</v>
      </c>
      <c r="E290" s="1">
        <f>D290/$D$1</f>
        <v>0.11337643020630268</v>
      </c>
      <c r="F290" s="1">
        <f>(C290*$C$2+E290*$E$2)/($C$2+$E$2)</f>
        <v>5.6688215103151342E-2</v>
      </c>
      <c r="G290" s="2">
        <v>830</v>
      </c>
      <c r="H290" s="2">
        <v>5732</v>
      </c>
      <c r="I290" s="2">
        <v>0</v>
      </c>
      <c r="J290" s="2">
        <v>0</v>
      </c>
      <c r="K290" s="9">
        <f>I290/$H290</f>
        <v>0</v>
      </c>
      <c r="L290" s="9">
        <f>J290/$H290</f>
        <v>0</v>
      </c>
      <c r="M290" s="9">
        <f>L290+K290</f>
        <v>0</v>
      </c>
      <c r="N290" s="10">
        <f>(J290/$J$1*$J$2+I290/$I$1*$I$2+G290/$G$1*$G$2)/($J$2+$I$2+$G$2)</f>
        <v>2.9387552230457441E-3</v>
      </c>
      <c r="O290" s="11">
        <f>N290*F290</f>
        <v>1.6659278821952664E-4</v>
      </c>
      <c r="P290" s="11">
        <f>(D290/$D$1*$D$2+M290/$M$1*$M$2)/($D$2+$M$2)</f>
        <v>0</v>
      </c>
    </row>
    <row r="291" spans="1:16" x14ac:dyDescent="0.25">
      <c r="A291" t="s">
        <v>198</v>
      </c>
      <c r="C291" s="10">
        <f>B291/$B$1</f>
        <v>0</v>
      </c>
      <c r="D291" s="1">
        <v>0.2</v>
      </c>
      <c r="E291" s="1">
        <f>D291/$D$1</f>
        <v>0.11337642963942055</v>
      </c>
      <c r="F291" s="1">
        <f>(C291*$C$2+E291*$E$2)/($C$2+$E$2)</f>
        <v>5.6688214819710273E-2</v>
      </c>
      <c r="G291" s="2">
        <v>789</v>
      </c>
      <c r="H291" s="2">
        <v>789</v>
      </c>
      <c r="I291" s="2">
        <v>0</v>
      </c>
      <c r="J291" s="2">
        <v>5</v>
      </c>
      <c r="K291" s="9">
        <f>I291/$H291</f>
        <v>0</v>
      </c>
      <c r="L291" s="9">
        <f>J291/$H291</f>
        <v>6.3371356147021544E-3</v>
      </c>
      <c r="M291" s="9">
        <f>L291+K291</f>
        <v>6.3371356147021544E-3</v>
      </c>
      <c r="N291" s="10">
        <f>(J291/$J$1*$J$2+I291/$I$1*$I$2+G291/$G$1*$G$2)/($J$2+$I$2+$G$2)</f>
        <v>4.1208414140120851E-2</v>
      </c>
      <c r="O291" s="11">
        <f>N291*F291</f>
        <v>2.336031433154757E-3</v>
      </c>
      <c r="P291" s="11">
        <f>(D291/$D$1*$D$2+M291/$M$1*$M$2)/($D$2+$M$2)</f>
        <v>0.31169595117608256</v>
      </c>
    </row>
    <row r="292" spans="1:16" x14ac:dyDescent="0.25">
      <c r="A292" t="s">
        <v>227</v>
      </c>
      <c r="C292" s="10">
        <f>B292/$B$1</f>
        <v>0</v>
      </c>
      <c r="D292" s="1">
        <v>0.2</v>
      </c>
      <c r="E292" s="1">
        <f>D292/$D$1</f>
        <v>0.11337642963942055</v>
      </c>
      <c r="F292" s="1">
        <f>(C292*$C$2+E292*$E$2)/($C$2+$E$2)</f>
        <v>5.6688214819710273E-2</v>
      </c>
      <c r="G292" s="2">
        <v>1859</v>
      </c>
      <c r="H292" s="2">
        <v>9710</v>
      </c>
      <c r="I292" s="2">
        <v>0</v>
      </c>
      <c r="J292" s="2">
        <v>0</v>
      </c>
      <c r="K292" s="9">
        <f>I292/$H292</f>
        <v>0</v>
      </c>
      <c r="L292" s="9">
        <f>J292/$H292</f>
        <v>0</v>
      </c>
      <c r="M292" s="9">
        <f>L292+K292</f>
        <v>0</v>
      </c>
      <c r="N292" s="10">
        <f>(J292/$J$1*$J$2+I292/$I$1*$I$2+G292/$G$1*$G$2)/($J$2+$I$2+$G$2)</f>
        <v>6.5821035658337823E-3</v>
      </c>
      <c r="O292" s="11">
        <f>N292*F292</f>
        <v>3.7312770090556645E-4</v>
      </c>
      <c r="P292" s="11">
        <f>(D292/$D$1*$D$2+M292/$M$1*$M$2)/($D$2+$M$2)</f>
        <v>0</v>
      </c>
    </row>
    <row r="293" spans="1:16" x14ac:dyDescent="0.25">
      <c r="A293" t="s">
        <v>308</v>
      </c>
      <c r="C293" s="10">
        <f>B293/$B$1</f>
        <v>0</v>
      </c>
      <c r="D293" s="1">
        <v>0.2</v>
      </c>
      <c r="E293" s="1">
        <f>D293/$D$1</f>
        <v>0.11337642963942055</v>
      </c>
      <c r="F293" s="1">
        <f>(C293*$C$2+E293*$E$2)/($C$2+$E$2)</f>
        <v>5.6688214819710273E-2</v>
      </c>
      <c r="G293" s="2">
        <v>210</v>
      </c>
      <c r="H293" s="2">
        <v>897</v>
      </c>
      <c r="I293" s="2">
        <v>0</v>
      </c>
      <c r="J293" s="2">
        <v>0</v>
      </c>
      <c r="K293" s="9">
        <f>I293/$H293</f>
        <v>0</v>
      </c>
      <c r="L293" s="9">
        <f>J293/$H293</f>
        <v>0</v>
      </c>
      <c r="M293" s="9">
        <f>L293+K293</f>
        <v>0</v>
      </c>
      <c r="N293" s="10">
        <f>(J293/$J$1*$J$2+I293/$I$1*$I$2+G293/$G$1*$G$2)/($J$2+$I$2+$G$2)</f>
        <v>7.4354047812000767E-4</v>
      </c>
      <c r="O293" s="11">
        <f>N293*F293</f>
        <v>4.2149982350817078E-5</v>
      </c>
      <c r="P293" s="11">
        <f>(D293/$D$1*$D$2+M293/$M$1*$M$2)/($D$2+$M$2)</f>
        <v>0</v>
      </c>
    </row>
    <row r="294" spans="1:16" x14ac:dyDescent="0.25">
      <c r="A294" t="s">
        <v>278</v>
      </c>
      <c r="C294" s="10">
        <f>B294/$B$1</f>
        <v>0</v>
      </c>
      <c r="D294" s="1">
        <v>0.2</v>
      </c>
      <c r="E294" s="1">
        <f>D294/$D$1</f>
        <v>0.11337642963942055</v>
      </c>
      <c r="F294" s="1">
        <f>(C294*$C$2+E294*$E$2)/($C$2+$E$2)</f>
        <v>5.6688214819710273E-2</v>
      </c>
      <c r="G294" s="2">
        <v>154</v>
      </c>
      <c r="H294" s="2">
        <v>2323</v>
      </c>
      <c r="I294" s="2">
        <v>0</v>
      </c>
      <c r="J294" s="2">
        <v>0</v>
      </c>
      <c r="K294" s="9">
        <f>I294/$H294</f>
        <v>0</v>
      </c>
      <c r="L294" s="9">
        <f>J294/$H294</f>
        <v>0</v>
      </c>
      <c r="M294" s="9">
        <f>L294+K294</f>
        <v>0</v>
      </c>
      <c r="N294" s="10">
        <f>(J294/$J$1*$J$2+I294/$I$1*$I$2+G294/$G$1*$G$2)/($J$2+$I$2+$G$2)</f>
        <v>5.452630172880056E-4</v>
      </c>
      <c r="O294" s="11">
        <f>N294*F294</f>
        <v>3.0909987057265856E-5</v>
      </c>
      <c r="P294" s="11">
        <f>(D294/$D$1*$D$2+M294/$M$1*$M$2)/($D$2+$M$2)</f>
        <v>0</v>
      </c>
    </row>
    <row r="295" spans="1:16" x14ac:dyDescent="0.25">
      <c r="A295" t="s">
        <v>238</v>
      </c>
      <c r="C295" s="10">
        <f>B295/$B$1</f>
        <v>0</v>
      </c>
      <c r="D295" s="1">
        <v>0.2</v>
      </c>
      <c r="E295" s="1">
        <f>D295/$D$1</f>
        <v>0.11337642963942055</v>
      </c>
      <c r="F295" s="1">
        <f>(C295*$C$2+E295*$E$2)/($C$2+$E$2)</f>
        <v>5.6688214819710273E-2</v>
      </c>
      <c r="G295" s="2">
        <v>144</v>
      </c>
      <c r="H295" s="2">
        <v>7769</v>
      </c>
      <c r="I295" s="2">
        <v>0</v>
      </c>
      <c r="J295" s="2">
        <v>0</v>
      </c>
      <c r="K295" s="9">
        <f>I295/$H295</f>
        <v>0</v>
      </c>
      <c r="L295" s="9">
        <f>J295/$H295</f>
        <v>0</v>
      </c>
      <c r="M295" s="9">
        <f>L295+K295</f>
        <v>0</v>
      </c>
      <c r="N295" s="10">
        <f>(J295/$J$1*$J$2+I295/$I$1*$I$2+G295/$G$1*$G$2)/($J$2+$I$2+$G$2)</f>
        <v>5.0985632785371948E-4</v>
      </c>
      <c r="O295" s="11">
        <f>N295*F295</f>
        <v>2.8902845040560281E-5</v>
      </c>
      <c r="P295" s="11">
        <f>(D295/$D$1*$D$2+M295/$M$1*$M$2)/($D$2+$M$2)</f>
        <v>0</v>
      </c>
    </row>
    <row r="296" spans="1:16" x14ac:dyDescent="0.25">
      <c r="A296" t="s">
        <v>253</v>
      </c>
      <c r="C296" s="10">
        <f>B296/$B$1</f>
        <v>0</v>
      </c>
      <c r="D296" s="1">
        <v>0.2</v>
      </c>
      <c r="E296" s="1">
        <f>D296/$D$1</f>
        <v>0.11337642963942055</v>
      </c>
      <c r="F296" s="1">
        <f>(C296*$C$2+E296*$E$2)/($C$2+$E$2)</f>
        <v>5.6688214819710273E-2</v>
      </c>
      <c r="G296" s="2">
        <v>80</v>
      </c>
      <c r="H296" s="2">
        <v>4869</v>
      </c>
      <c r="I296" s="2">
        <v>0</v>
      </c>
      <c r="J296" s="2">
        <v>0</v>
      </c>
      <c r="K296" s="9">
        <f>I296/$H296</f>
        <v>0</v>
      </c>
      <c r="L296" s="9">
        <f>J296/$H296</f>
        <v>0</v>
      </c>
      <c r="M296" s="9">
        <f>L296+K296</f>
        <v>0</v>
      </c>
      <c r="N296" s="10">
        <f>(J296/$J$1*$J$2+I296/$I$1*$I$2+G296/$G$1*$G$2)/($J$2+$I$2+$G$2)</f>
        <v>2.8325351547428865E-4</v>
      </c>
      <c r="O296" s="11">
        <f>N296*F296</f>
        <v>1.6057136133644602E-5</v>
      </c>
      <c r="P296" s="11">
        <f>(D296/$D$1*$D$2+M296/$M$1*$M$2)/($D$2+$M$2)</f>
        <v>0</v>
      </c>
    </row>
    <row r="297" spans="1:16" x14ac:dyDescent="0.25">
      <c r="A297" t="s">
        <v>347</v>
      </c>
      <c r="C297" s="10">
        <f>B297/$B$1</f>
        <v>0</v>
      </c>
      <c r="D297" s="1">
        <v>0.2</v>
      </c>
      <c r="E297" s="1">
        <f>D297/$D$1</f>
        <v>0.11337642963942055</v>
      </c>
      <c r="F297" s="1">
        <f>(C297*$C$2+E297*$E$2)/($C$2+$E$2)</f>
        <v>5.6688214819710273E-2</v>
      </c>
      <c r="G297" s="2">
        <v>4</v>
      </c>
      <c r="H297" s="2">
        <v>4</v>
      </c>
      <c r="I297" s="2">
        <v>0</v>
      </c>
      <c r="J297" s="2">
        <v>0</v>
      </c>
      <c r="K297" s="9">
        <f>I297/$H297</f>
        <v>0</v>
      </c>
      <c r="L297" s="9">
        <f>J297/$H297</f>
        <v>0</v>
      </c>
      <c r="M297" s="9">
        <f>L297+K297</f>
        <v>0</v>
      </c>
      <c r="N297" s="10">
        <f>(J297/$J$1*$J$2+I297/$I$1*$I$2+G297/$G$1*$G$2)/($J$2+$I$2+$G$2)</f>
        <v>1.4162675773714432E-5</v>
      </c>
      <c r="O297" s="11">
        <f>N297*F297</f>
        <v>8.0285680668223007E-7</v>
      </c>
      <c r="P297" s="11">
        <f>(D297/$D$1*$D$2+M297/$M$1*$M$2)/($D$2+$M$2)</f>
        <v>0</v>
      </c>
    </row>
    <row r="298" spans="1:16" x14ac:dyDescent="0.25">
      <c r="A298" t="s">
        <v>265</v>
      </c>
      <c r="C298" s="10">
        <f>B298/$B$1</f>
        <v>0</v>
      </c>
      <c r="D298" s="1">
        <v>0.16666666699999999</v>
      </c>
      <c r="E298" s="1">
        <f>D298/$D$1</f>
        <v>9.4480358221811153E-2</v>
      </c>
      <c r="F298" s="1">
        <f>(C298*$C$2+E298*$E$2)/($C$2+$E$2)</f>
        <v>4.7240179110905577E-2</v>
      </c>
      <c r="G298" s="2">
        <v>507</v>
      </c>
      <c r="H298" s="2">
        <v>4453</v>
      </c>
      <c r="I298" s="2">
        <v>0</v>
      </c>
      <c r="J298" s="2">
        <v>0</v>
      </c>
      <c r="K298" s="9">
        <f>I298/$H298</f>
        <v>0</v>
      </c>
      <c r="L298" s="9">
        <f>J298/$H298</f>
        <v>0</v>
      </c>
      <c r="M298" s="9">
        <f>L298+K298</f>
        <v>0</v>
      </c>
      <c r="N298" s="10">
        <f>(J298/$J$1*$J$2+I298/$I$1*$I$2+G298/$G$1*$G$2)/($J$2+$I$2+$G$2)</f>
        <v>1.7951191543183042E-3</v>
      </c>
      <c r="O298" s="11">
        <f>N298*F298</f>
        <v>8.4801750375414043E-5</v>
      </c>
      <c r="P298" s="11">
        <f>(D298/$D$1*$D$2+M298/$M$1*$M$2)/($D$2+$M$2)</f>
        <v>0</v>
      </c>
    </row>
    <row r="299" spans="1:16" x14ac:dyDescent="0.25">
      <c r="A299" t="s">
        <v>283</v>
      </c>
      <c r="C299" s="10">
        <f>B299/$B$1</f>
        <v>0</v>
      </c>
      <c r="D299" s="1">
        <v>0.16666666699999999</v>
      </c>
      <c r="E299" s="1">
        <f>D299/$D$1</f>
        <v>9.4480358221811153E-2</v>
      </c>
      <c r="F299" s="1">
        <f>(C299*$C$2+E299*$E$2)/($C$2+$E$2)</f>
        <v>4.7240179110905577E-2</v>
      </c>
      <c r="G299" s="2">
        <v>356</v>
      </c>
      <c r="H299" s="2">
        <v>2398</v>
      </c>
      <c r="I299" s="2">
        <v>0</v>
      </c>
      <c r="J299" s="2">
        <v>0</v>
      </c>
      <c r="K299" s="9">
        <f>I299/$H299</f>
        <v>0</v>
      </c>
      <c r="L299" s="9">
        <f>J299/$H299</f>
        <v>0</v>
      </c>
      <c r="M299" s="9">
        <f>L299+K299</f>
        <v>0</v>
      </c>
      <c r="N299" s="10">
        <f>(J299/$J$1*$J$2+I299/$I$1*$I$2+G299/$G$1*$G$2)/($J$2+$I$2+$G$2)</f>
        <v>1.2604781438605842E-3</v>
      </c>
      <c r="O299" s="11">
        <f>N299*F299</f>
        <v>5.9545213281355806E-5</v>
      </c>
      <c r="P299" s="11">
        <f>(D299/$D$1*$D$2+M299/$M$1*$M$2)/($D$2+$M$2)</f>
        <v>0</v>
      </c>
    </row>
    <row r="300" spans="1:16" x14ac:dyDescent="0.25">
      <c r="A300" t="s">
        <v>293</v>
      </c>
      <c r="C300" s="10">
        <f>B300/$B$1</f>
        <v>0</v>
      </c>
      <c r="D300" s="1">
        <v>0.16666666699999999</v>
      </c>
      <c r="E300" s="1">
        <f>D300/$D$1</f>
        <v>9.4480358221811153E-2</v>
      </c>
      <c r="F300" s="1">
        <f>(C300*$C$2+E300*$E$2)/($C$2+$E$2)</f>
        <v>4.7240179110905577E-2</v>
      </c>
      <c r="G300" s="2">
        <v>9</v>
      </c>
      <c r="H300" s="2">
        <v>1470</v>
      </c>
      <c r="I300" s="2">
        <v>0</v>
      </c>
      <c r="J300" s="2">
        <v>0</v>
      </c>
      <c r="K300" s="9">
        <f>I300/$H300</f>
        <v>0</v>
      </c>
      <c r="L300" s="9">
        <f>J300/$H300</f>
        <v>0</v>
      </c>
      <c r="M300" s="9">
        <f>L300+K300</f>
        <v>0</v>
      </c>
      <c r="N300" s="10">
        <f>(J300/$J$1*$J$2+I300/$I$1*$I$2+G300/$G$1*$G$2)/($J$2+$I$2+$G$2)</f>
        <v>3.1866020490857467E-5</v>
      </c>
      <c r="O300" s="11">
        <f>N300*F300</f>
        <v>1.5053565155398941E-6</v>
      </c>
      <c r="P300" s="11">
        <f>(D300/$D$1*$D$2+M300/$M$1*$M$2)/($D$2+$M$2)</f>
        <v>0</v>
      </c>
    </row>
    <row r="301" spans="1:16" x14ac:dyDescent="0.25">
      <c r="A301" t="s">
        <v>236</v>
      </c>
      <c r="C301" s="10">
        <f>B301/$B$1</f>
        <v>0</v>
      </c>
      <c r="D301" s="1">
        <v>0.16666666599999999</v>
      </c>
      <c r="E301" s="1">
        <f>D301/$D$1</f>
        <v>9.4480357654929015E-2</v>
      </c>
      <c r="F301" s="1">
        <f>(C301*$C$2+E301*$E$2)/($C$2+$E$2)</f>
        <v>4.7240178827464507E-2</v>
      </c>
      <c r="G301" s="2">
        <v>808</v>
      </c>
      <c r="H301" s="2">
        <v>9617</v>
      </c>
      <c r="I301" s="2">
        <v>0</v>
      </c>
      <c r="J301" s="2">
        <v>0</v>
      </c>
      <c r="K301" s="9">
        <f>I301/$H301</f>
        <v>0</v>
      </c>
      <c r="L301" s="9">
        <f>J301/$H301</f>
        <v>0</v>
      </c>
      <c r="M301" s="9">
        <f>L301+K301</f>
        <v>0</v>
      </c>
      <c r="N301" s="10">
        <f>(J301/$J$1*$J$2+I301/$I$1*$I$2+G301/$G$1*$G$2)/($J$2+$I$2+$G$2)</f>
        <v>2.8608605062903155E-3</v>
      </c>
      <c r="O301" s="11">
        <f>N301*F301</f>
        <v>1.3514756191758515E-4</v>
      </c>
      <c r="P301" s="11">
        <f>(D301/$D$1*$D$2+M301/$M$1*$M$2)/($D$2+$M$2)</f>
        <v>0</v>
      </c>
    </row>
    <row r="302" spans="1:16" x14ac:dyDescent="0.25">
      <c r="A302" t="s">
        <v>264</v>
      </c>
      <c r="C302" s="10">
        <f>B302/$B$1</f>
        <v>0</v>
      </c>
      <c r="D302" s="1">
        <v>0.133333334</v>
      </c>
      <c r="E302" s="1">
        <f>D302/$D$1</f>
        <v>7.5584286804201789E-2</v>
      </c>
      <c r="F302" s="1">
        <f>(C302*$C$2+E302*$E$2)/($C$2+$E$2)</f>
        <v>3.7792143402100895E-2</v>
      </c>
      <c r="G302" s="2">
        <v>393</v>
      </c>
      <c r="H302" s="2">
        <v>5932</v>
      </c>
      <c r="I302" s="2">
        <v>0</v>
      </c>
      <c r="J302" s="2">
        <v>0</v>
      </c>
      <c r="K302" s="9">
        <f>I302/$H302</f>
        <v>0</v>
      </c>
      <c r="L302" s="9">
        <f>J302/$H302</f>
        <v>0</v>
      </c>
      <c r="M302" s="9">
        <f>L302+K302</f>
        <v>0</v>
      </c>
      <c r="N302" s="10">
        <f>(J302/$J$1*$J$2+I302/$I$1*$I$2+G302/$G$1*$G$2)/($J$2+$I$2+$G$2)</f>
        <v>1.3914828947674427E-3</v>
      </c>
      <c r="O302" s="11">
        <f>N302*F302</f>
        <v>5.2587121100621667E-5</v>
      </c>
      <c r="P302" s="11">
        <f>(D302/$D$1*$D$2+M302/$M$1*$M$2)/($D$2+$M$2)</f>
        <v>0</v>
      </c>
    </row>
    <row r="303" spans="1:16" x14ac:dyDescent="0.25">
      <c r="A303" t="s">
        <v>139</v>
      </c>
      <c r="C303" s="10">
        <f>B303/$B$1</f>
        <v>0</v>
      </c>
      <c r="D303" s="1">
        <v>0.133333333</v>
      </c>
      <c r="E303" s="1">
        <f>D303/$D$1</f>
        <v>7.5584286237319637E-2</v>
      </c>
      <c r="F303" s="1">
        <f>(C303*$C$2+E303*$E$2)/($C$2+$E$2)</f>
        <v>3.7792143118659818E-2</v>
      </c>
      <c r="G303" s="2">
        <v>2705</v>
      </c>
      <c r="H303" s="2">
        <v>4821</v>
      </c>
      <c r="I303" s="2">
        <v>39</v>
      </c>
      <c r="J303" s="2">
        <v>76</v>
      </c>
      <c r="K303" s="9">
        <f>I303/$H303</f>
        <v>8.0896079651524583E-3</v>
      </c>
      <c r="L303" s="9">
        <f>J303/$H303</f>
        <v>1.5764364239784279E-2</v>
      </c>
      <c r="M303" s="9">
        <f>L303+K303</f>
        <v>2.3853972204936735E-2</v>
      </c>
      <c r="N303" s="10">
        <f>(J303/$J$1*$J$2+I303/$I$1*$I$2+G303/$G$1*$G$2)/($J$2+$I$2+$G$2)</f>
        <v>1.5723907733103439</v>
      </c>
      <c r="O303" s="11">
        <f>N303*F303</f>
        <v>5.9424017143404707E-2</v>
      </c>
      <c r="P303" s="11">
        <f>(D303/$D$1*$D$2+M303/$M$1*$M$2)/($D$2+$M$2)</f>
        <v>1.1732724384966544</v>
      </c>
    </row>
    <row r="304" spans="1:16" x14ac:dyDescent="0.25">
      <c r="A304" t="s">
        <v>277</v>
      </c>
      <c r="C304" s="10">
        <f>B304/$B$1</f>
        <v>0</v>
      </c>
      <c r="D304" s="1">
        <v>0.133333333</v>
      </c>
      <c r="E304" s="1">
        <f>D304/$D$1</f>
        <v>7.5584286237319637E-2</v>
      </c>
      <c r="F304" s="1">
        <f>(C304*$C$2+E304*$E$2)/($C$2+$E$2)</f>
        <v>3.7792143118659818E-2</v>
      </c>
      <c r="G304" s="2">
        <v>2174</v>
      </c>
      <c r="H304" s="2">
        <v>3555</v>
      </c>
      <c r="I304" s="2">
        <v>0</v>
      </c>
      <c r="J304" s="2">
        <v>0</v>
      </c>
      <c r="K304" s="9">
        <f>I304/$H304</f>
        <v>0</v>
      </c>
      <c r="L304" s="9">
        <f>J304/$H304</f>
        <v>0</v>
      </c>
      <c r="M304" s="9">
        <f>L304+K304</f>
        <v>0</v>
      </c>
      <c r="N304" s="10">
        <f>(J304/$J$1*$J$2+I304/$I$1*$I$2+G304/$G$1*$G$2)/($J$2+$I$2+$G$2)</f>
        <v>7.6974142830137935E-3</v>
      </c>
      <c r="O304" s="11">
        <f>N304*F304</f>
        <v>2.9090178222727355E-4</v>
      </c>
      <c r="P304" s="11">
        <f>(D304/$D$1*$D$2+M304/$M$1*$M$2)/($D$2+$M$2)</f>
        <v>0</v>
      </c>
    </row>
    <row r="305" spans="1:16" x14ac:dyDescent="0.25">
      <c r="A305" t="s">
        <v>296</v>
      </c>
      <c r="C305" s="10">
        <f>B305/$B$1</f>
        <v>0</v>
      </c>
      <c r="D305" s="1">
        <v>0.133333333</v>
      </c>
      <c r="E305" s="1">
        <f>D305/$D$1</f>
        <v>7.5584286237319637E-2</v>
      </c>
      <c r="F305" s="1">
        <f>(C305*$C$2+E305*$E$2)/($C$2+$E$2)</f>
        <v>3.7792143118659818E-2</v>
      </c>
      <c r="G305" s="2">
        <v>1665</v>
      </c>
      <c r="H305" s="2">
        <v>1682</v>
      </c>
      <c r="I305" s="2">
        <v>0</v>
      </c>
      <c r="J305" s="2">
        <v>0</v>
      </c>
      <c r="K305" s="9">
        <f>I305/$H305</f>
        <v>0</v>
      </c>
      <c r="L305" s="9">
        <f>J305/$H305</f>
        <v>0</v>
      </c>
      <c r="M305" s="9">
        <f>L305+K305</f>
        <v>0</v>
      </c>
      <c r="N305" s="10">
        <f>(J305/$J$1*$J$2+I305/$I$1*$I$2+G305/$G$1*$G$2)/($J$2+$I$2+$G$2)</f>
        <v>5.895213790808632E-3</v>
      </c>
      <c r="O305" s="11">
        <f>N305*F305</f>
        <v>2.2279276329733691E-4</v>
      </c>
      <c r="P305" s="11">
        <f>(D305/$D$1*$D$2+M305/$M$1*$M$2)/($D$2+$M$2)</f>
        <v>0</v>
      </c>
    </row>
    <row r="306" spans="1:16" x14ac:dyDescent="0.25">
      <c r="A306" t="s">
        <v>295</v>
      </c>
      <c r="C306" s="10">
        <f>B306/$B$1</f>
        <v>0</v>
      </c>
      <c r="D306" s="1">
        <v>0.133333333</v>
      </c>
      <c r="E306" s="1">
        <f>D306/$D$1</f>
        <v>7.5584286237319637E-2</v>
      </c>
      <c r="F306" s="1">
        <f>(C306*$C$2+E306*$E$2)/($C$2+$E$2)</f>
        <v>3.7792143118659818E-2</v>
      </c>
      <c r="G306" s="2">
        <v>772</v>
      </c>
      <c r="H306" s="2">
        <v>1683</v>
      </c>
      <c r="I306" s="2">
        <v>0</v>
      </c>
      <c r="J306" s="2">
        <v>0</v>
      </c>
      <c r="K306" s="9">
        <f>I306/$H306</f>
        <v>0</v>
      </c>
      <c r="L306" s="9">
        <f>J306/$H306</f>
        <v>0</v>
      </c>
      <c r="M306" s="9">
        <f>L306+K306</f>
        <v>0</v>
      </c>
      <c r="N306" s="10">
        <f>(J306/$J$1*$J$2+I306/$I$1*$I$2+G306/$G$1*$G$2)/($J$2+$I$2+$G$2)</f>
        <v>2.7333964243268852E-3</v>
      </c>
      <c r="O306" s="11">
        <f>N306*F306</f>
        <v>1.0330090886819464E-4</v>
      </c>
      <c r="P306" s="11">
        <f>(D306/$D$1*$D$2+M306/$M$1*$M$2)/($D$2+$M$2)</f>
        <v>0</v>
      </c>
    </row>
    <row r="307" spans="1:16" x14ac:dyDescent="0.25">
      <c r="A307" t="s">
        <v>248</v>
      </c>
      <c r="C307" s="10">
        <f>B307/$B$1</f>
        <v>0</v>
      </c>
      <c r="D307" s="1">
        <v>0.133333333</v>
      </c>
      <c r="E307" s="1">
        <f>D307/$D$1</f>
        <v>7.5584286237319637E-2</v>
      </c>
      <c r="F307" s="1">
        <f>(C307*$C$2+E307*$E$2)/($C$2+$E$2)</f>
        <v>3.7792143118659818E-2</v>
      </c>
      <c r="G307" s="2">
        <v>658</v>
      </c>
      <c r="H307" s="2">
        <v>8494</v>
      </c>
      <c r="I307" s="2">
        <v>0</v>
      </c>
      <c r="J307" s="2">
        <v>0</v>
      </c>
      <c r="K307" s="9">
        <f>I307/$H307</f>
        <v>0</v>
      </c>
      <c r="L307" s="9">
        <f>J307/$H307</f>
        <v>0</v>
      </c>
      <c r="M307" s="9">
        <f>L307+K307</f>
        <v>0</v>
      </c>
      <c r="N307" s="10">
        <f>(J307/$J$1*$J$2+I307/$I$1*$I$2+G307/$G$1*$G$2)/($J$2+$I$2+$G$2)</f>
        <v>2.3297601647760237E-3</v>
      </c>
      <c r="O307" s="11">
        <f>N307*F307</f>
        <v>8.8046629579367972E-5</v>
      </c>
      <c r="P307" s="11">
        <f>(D307/$D$1*$D$2+M307/$M$1*$M$2)/($D$2+$M$2)</f>
        <v>0</v>
      </c>
    </row>
    <row r="308" spans="1:16" x14ac:dyDescent="0.25">
      <c r="A308" t="s">
        <v>301</v>
      </c>
      <c r="C308" s="10">
        <f>B308/$B$1</f>
        <v>0</v>
      </c>
      <c r="D308" s="1">
        <v>0.133333333</v>
      </c>
      <c r="E308" s="1">
        <f>D308/$D$1</f>
        <v>7.5584286237319637E-2</v>
      </c>
      <c r="F308" s="1">
        <f>(C308*$C$2+E308*$E$2)/($C$2+$E$2)</f>
        <v>3.7792143118659818E-2</v>
      </c>
      <c r="G308" s="2">
        <v>242</v>
      </c>
      <c r="H308" s="2">
        <v>1407</v>
      </c>
      <c r="I308" s="2">
        <v>0</v>
      </c>
      <c r="J308" s="2">
        <v>0</v>
      </c>
      <c r="K308" s="9">
        <f>I308/$H308</f>
        <v>0</v>
      </c>
      <c r="L308" s="9">
        <f>J308/$H308</f>
        <v>0</v>
      </c>
      <c r="M308" s="9">
        <f>L308+K308</f>
        <v>0</v>
      </c>
      <c r="N308" s="10">
        <f>(J308/$J$1*$J$2+I308/$I$1*$I$2+G308/$G$1*$G$2)/($J$2+$I$2+$G$2)</f>
        <v>8.5684188430972311E-4</v>
      </c>
      <c r="O308" s="11">
        <f>N308*F308</f>
        <v>3.2381891121895215E-5</v>
      </c>
      <c r="P308" s="11">
        <f>(D308/$D$1*$D$2+M308/$M$1*$M$2)/($D$2+$M$2)</f>
        <v>0</v>
      </c>
    </row>
    <row r="309" spans="1:16" x14ac:dyDescent="0.25">
      <c r="A309" t="s">
        <v>259</v>
      </c>
      <c r="C309" s="10">
        <f>B309/$B$1</f>
        <v>0</v>
      </c>
      <c r="D309" s="1">
        <v>0.133333333</v>
      </c>
      <c r="E309" s="1">
        <f>D309/$D$1</f>
        <v>7.5584286237319637E-2</v>
      </c>
      <c r="F309" s="1">
        <f>(C309*$C$2+E309*$E$2)/($C$2+$E$2)</f>
        <v>3.7792143118659818E-2</v>
      </c>
      <c r="G309" s="2">
        <v>240</v>
      </c>
      <c r="H309" s="2">
        <v>6707</v>
      </c>
      <c r="I309" s="2">
        <v>0</v>
      </c>
      <c r="J309" s="2">
        <v>0</v>
      </c>
      <c r="K309" s="9">
        <f>I309/$H309</f>
        <v>0</v>
      </c>
      <c r="L309" s="9">
        <f>J309/$H309</f>
        <v>0</v>
      </c>
      <c r="M309" s="9">
        <f>L309+K309</f>
        <v>0</v>
      </c>
      <c r="N309" s="10">
        <f>(J309/$J$1*$J$2+I309/$I$1*$I$2+G309/$G$1*$G$2)/($J$2+$I$2+$G$2)</f>
        <v>8.4976054642286591E-4</v>
      </c>
      <c r="O309" s="11">
        <f>N309*F309</f>
        <v>3.2114272187003518E-5</v>
      </c>
      <c r="P309" s="11">
        <f>(D309/$D$1*$D$2+M309/$M$1*$M$2)/($D$2+$M$2)</f>
        <v>0</v>
      </c>
    </row>
    <row r="310" spans="1:16" x14ac:dyDescent="0.25">
      <c r="A310" t="s">
        <v>313</v>
      </c>
      <c r="C310" s="10">
        <f>B310/$B$1</f>
        <v>0</v>
      </c>
      <c r="D310" s="1">
        <v>0.1</v>
      </c>
      <c r="E310" s="1">
        <f>D310/$D$1</f>
        <v>5.6688214819710273E-2</v>
      </c>
      <c r="F310" s="1">
        <f>(C310*$C$2+E310*$E$2)/($C$2+$E$2)</f>
        <v>2.8344107409855136E-2</v>
      </c>
      <c r="G310" s="2">
        <v>832</v>
      </c>
      <c r="H310" s="2">
        <v>1588</v>
      </c>
      <c r="I310" s="2">
        <v>0</v>
      </c>
      <c r="J310" s="2">
        <v>0</v>
      </c>
      <c r="K310" s="9">
        <f>I310/$H310</f>
        <v>0</v>
      </c>
      <c r="L310" s="9">
        <f>J310/$H310</f>
        <v>0</v>
      </c>
      <c r="M310" s="9">
        <f>L310+K310</f>
        <v>0</v>
      </c>
      <c r="N310" s="10">
        <f>(J310/$J$1*$J$2+I310/$I$1*$I$2+G310/$G$1*$G$2)/($J$2+$I$2+$G$2)</f>
        <v>2.9458365609326014E-3</v>
      </c>
      <c r="O310" s="11">
        <f>N310*F310</f>
        <v>8.3497107894951915E-5</v>
      </c>
      <c r="P310" s="11">
        <f>(D310/$D$1*$D$2+M310/$M$1*$M$2)/($D$2+$M$2)</f>
        <v>0</v>
      </c>
    </row>
    <row r="311" spans="1:16" x14ac:dyDescent="0.25">
      <c r="A311" t="s">
        <v>258</v>
      </c>
      <c r="C311" s="10">
        <f>B311/$B$1</f>
        <v>0</v>
      </c>
      <c r="D311" s="1">
        <v>0.1</v>
      </c>
      <c r="E311" s="1">
        <f>D311/$D$1</f>
        <v>5.6688214819710273E-2</v>
      </c>
      <c r="F311" s="1">
        <f>(C311*$C$2+E311*$E$2)/($C$2+$E$2)</f>
        <v>2.8344107409855136E-2</v>
      </c>
      <c r="G311" s="2">
        <v>489</v>
      </c>
      <c r="H311" s="2">
        <v>8975</v>
      </c>
      <c r="I311" s="2">
        <v>0</v>
      </c>
      <c r="J311" s="2">
        <v>0</v>
      </c>
      <c r="K311" s="9">
        <f>I311/$H311</f>
        <v>0</v>
      </c>
      <c r="L311" s="9">
        <f>J311/$H311</f>
        <v>0</v>
      </c>
      <c r="M311" s="9">
        <f>L311+K311</f>
        <v>0</v>
      </c>
      <c r="N311" s="10">
        <f>(J311/$J$1*$J$2+I311/$I$1*$I$2+G311/$G$1*$G$2)/($J$2+$I$2+$G$2)</f>
        <v>1.7313871133365891E-3</v>
      </c>
      <c r="O311" s="11">
        <f>N311*F311</f>
        <v>4.907462230845131E-5</v>
      </c>
      <c r="P311" s="11">
        <f>(D311/$D$1*$D$2+M311/$M$1*$M$2)/($D$2+$M$2)</f>
        <v>0</v>
      </c>
    </row>
    <row r="312" spans="1:16" x14ac:dyDescent="0.25">
      <c r="A312" t="s">
        <v>271</v>
      </c>
      <c r="C312" s="10">
        <f>B312/$B$1</f>
        <v>0</v>
      </c>
      <c r="D312" s="1">
        <v>0.1</v>
      </c>
      <c r="E312" s="1">
        <f>D312/$D$1</f>
        <v>5.6688214819710273E-2</v>
      </c>
      <c r="F312" s="1">
        <f>(C312*$C$2+E312*$E$2)/($C$2+$E$2)</f>
        <v>2.8344107409855136E-2</v>
      </c>
      <c r="G312" s="2">
        <v>426</v>
      </c>
      <c r="H312" s="2">
        <v>5693</v>
      </c>
      <c r="I312" s="2">
        <v>0</v>
      </c>
      <c r="J312" s="2">
        <v>0</v>
      </c>
      <c r="K312" s="9">
        <f>I312/$H312</f>
        <v>0</v>
      </c>
      <c r="L312" s="9">
        <f>J312/$H312</f>
        <v>0</v>
      </c>
      <c r="M312" s="9">
        <f>L312+K312</f>
        <v>0</v>
      </c>
      <c r="N312" s="10">
        <f>(J312/$J$1*$J$2+I312/$I$1*$I$2+G312/$G$1*$G$2)/($J$2+$I$2+$G$2)</f>
        <v>1.5083249699005871E-3</v>
      </c>
      <c r="O312" s="11">
        <f>N312*F312</f>
        <v>4.2752124955828752E-5</v>
      </c>
      <c r="P312" s="11">
        <f>(D312/$D$1*$D$2+M312/$M$1*$M$2)/($D$2+$M$2)</f>
        <v>0</v>
      </c>
    </row>
    <row r="313" spans="1:16" x14ac:dyDescent="0.25">
      <c r="A313" t="s">
        <v>328</v>
      </c>
      <c r="C313" s="10">
        <f>B313/$B$1</f>
        <v>0</v>
      </c>
      <c r="D313" s="1">
        <v>0.1</v>
      </c>
      <c r="E313" s="1">
        <f>D313/$D$1</f>
        <v>5.6688214819710273E-2</v>
      </c>
      <c r="F313" s="1">
        <f>(C313*$C$2+E313*$E$2)/($C$2+$E$2)</f>
        <v>2.8344107409855136E-2</v>
      </c>
      <c r="G313" s="2">
        <v>182</v>
      </c>
      <c r="H313" s="2">
        <v>600</v>
      </c>
      <c r="I313" s="2">
        <v>0</v>
      </c>
      <c r="J313" s="2">
        <v>0</v>
      </c>
      <c r="K313" s="9">
        <f>I313/$H313</f>
        <v>0</v>
      </c>
      <c r="L313" s="9">
        <f>J313/$H313</f>
        <v>0</v>
      </c>
      <c r="M313" s="9">
        <f>L313+K313</f>
        <v>0</v>
      </c>
      <c r="N313" s="10">
        <f>(J313/$J$1*$J$2+I313/$I$1*$I$2+G313/$G$1*$G$2)/($J$2+$I$2+$G$2)</f>
        <v>6.4440174770400663E-4</v>
      </c>
      <c r="O313" s="11">
        <f>N313*F313</f>
        <v>1.8264992352020733E-5</v>
      </c>
      <c r="P313" s="11">
        <f>(D313/$D$1*$D$2+M313/$M$1*$M$2)/($D$2+$M$2)</f>
        <v>0</v>
      </c>
    </row>
    <row r="314" spans="1:16" x14ac:dyDescent="0.25">
      <c r="A314" t="s">
        <v>338</v>
      </c>
      <c r="C314" s="10">
        <f>B314/$B$1</f>
        <v>0</v>
      </c>
      <c r="D314" s="1">
        <v>0.1</v>
      </c>
      <c r="E314" s="1">
        <f>D314/$D$1</f>
        <v>5.6688214819710273E-2</v>
      </c>
      <c r="F314" s="1">
        <f>(C314*$C$2+E314*$E$2)/($C$2+$E$2)</f>
        <v>2.8344107409855136E-2</v>
      </c>
      <c r="G314" s="2">
        <v>11</v>
      </c>
      <c r="H314" s="2">
        <v>142</v>
      </c>
      <c r="I314" s="2">
        <v>0</v>
      </c>
      <c r="J314" s="2">
        <v>0</v>
      </c>
      <c r="K314" s="9">
        <f>I314/$H314</f>
        <v>0</v>
      </c>
      <c r="L314" s="9">
        <f>J314/$H314</f>
        <v>0</v>
      </c>
      <c r="M314" s="9">
        <f>L314+K314</f>
        <v>0</v>
      </c>
      <c r="N314" s="10">
        <f>(J314/$J$1*$J$2+I314/$I$1*$I$2+G314/$G$1*$G$2)/($J$2+$I$2+$G$2)</f>
        <v>3.8947358377714689E-5</v>
      </c>
      <c r="O314" s="11">
        <f>N314*F314</f>
        <v>1.1039281091880664E-6</v>
      </c>
      <c r="P314" s="11">
        <f>(D314/$D$1*$D$2+M314/$M$1*$M$2)/($D$2+$M$2)</f>
        <v>0</v>
      </c>
    </row>
    <row r="315" spans="1:16" x14ac:dyDescent="0.25">
      <c r="A315" t="s">
        <v>284</v>
      </c>
      <c r="C315" s="10">
        <f>B315/$B$1</f>
        <v>0</v>
      </c>
      <c r="D315" s="1">
        <v>0.1</v>
      </c>
      <c r="E315" s="1">
        <f>D315/$D$1</f>
        <v>5.6688214819710273E-2</v>
      </c>
      <c r="F315" s="1">
        <f>(C315*$C$2+E315*$E$2)/($C$2+$E$2)</f>
        <v>2.8344107409855136E-2</v>
      </c>
      <c r="G315" s="2">
        <v>6</v>
      </c>
      <c r="H315" s="2">
        <v>3925</v>
      </c>
      <c r="I315" s="2">
        <v>0</v>
      </c>
      <c r="J315" s="2">
        <v>0</v>
      </c>
      <c r="K315" s="9">
        <f>I315/$H315</f>
        <v>0</v>
      </c>
      <c r="L315" s="9">
        <f>J315/$H315</f>
        <v>0</v>
      </c>
      <c r="M315" s="9">
        <f>L315+K315</f>
        <v>0</v>
      </c>
      <c r="N315" s="10">
        <f>(J315/$J$1*$J$2+I315/$I$1*$I$2+G315/$G$1*$G$2)/($J$2+$I$2+$G$2)</f>
        <v>2.1244013660571645E-5</v>
      </c>
      <c r="O315" s="11">
        <f>N315*F315</f>
        <v>6.0214260501167253E-7</v>
      </c>
      <c r="P315" s="11">
        <f>(D315/$D$1*$D$2+M315/$M$1*$M$2)/($D$2+$M$2)</f>
        <v>0</v>
      </c>
    </row>
    <row r="316" spans="1:16" x14ac:dyDescent="0.25">
      <c r="A316" t="s">
        <v>334</v>
      </c>
      <c r="C316" s="10">
        <f>B316/$B$1</f>
        <v>0</v>
      </c>
      <c r="D316" s="1">
        <v>0.1</v>
      </c>
      <c r="E316" s="1">
        <f>D316/$D$1</f>
        <v>5.6688214819710273E-2</v>
      </c>
      <c r="F316" s="1">
        <f>(C316*$C$2+E316*$E$2)/($C$2+$E$2)</f>
        <v>2.8344107409855136E-2</v>
      </c>
      <c r="G316" s="2">
        <v>5</v>
      </c>
      <c r="H316" s="2">
        <v>337</v>
      </c>
      <c r="I316" s="2">
        <v>0</v>
      </c>
      <c r="J316" s="2">
        <v>0</v>
      </c>
      <c r="K316" s="9">
        <f>I316/$H316</f>
        <v>0</v>
      </c>
      <c r="L316" s="9">
        <f>J316/$H316</f>
        <v>0</v>
      </c>
      <c r="M316" s="9">
        <f>L316+K316</f>
        <v>0</v>
      </c>
      <c r="N316" s="10">
        <f>(J316/$J$1*$J$2+I316/$I$1*$I$2+G316/$G$1*$G$2)/($J$2+$I$2+$G$2)</f>
        <v>1.7703344717143041E-5</v>
      </c>
      <c r="O316" s="11">
        <f>N316*F316</f>
        <v>5.0178550417639381E-7</v>
      </c>
      <c r="P316" s="11">
        <f>(D316/$D$1*$D$2+M316/$M$1*$M$2)/($D$2+$M$2)</f>
        <v>0</v>
      </c>
    </row>
    <row r="317" spans="1:16" x14ac:dyDescent="0.25">
      <c r="A317" t="s">
        <v>306</v>
      </c>
      <c r="C317" s="10">
        <f>B317/$B$1</f>
        <v>0</v>
      </c>
      <c r="D317" s="1">
        <v>0.1</v>
      </c>
      <c r="E317" s="1">
        <f>D317/$D$1</f>
        <v>5.6688214819710273E-2</v>
      </c>
      <c r="F317" s="1">
        <f>(C317*$C$2+E317*$E$2)/($C$2+$E$2)</f>
        <v>2.8344107409855136E-2</v>
      </c>
      <c r="G317" s="2">
        <v>1</v>
      </c>
      <c r="H317" s="2">
        <v>1806</v>
      </c>
      <c r="I317" s="2">
        <v>0</v>
      </c>
      <c r="J317" s="2">
        <v>0</v>
      </c>
      <c r="K317" s="9">
        <f>I317/$H317</f>
        <v>0</v>
      </c>
      <c r="L317" s="9">
        <f>J317/$H317</f>
        <v>0</v>
      </c>
      <c r="M317" s="9">
        <f>L317+K317</f>
        <v>0</v>
      </c>
      <c r="N317" s="10">
        <f>(J317/$J$1*$J$2+I317/$I$1*$I$2+G317/$G$1*$G$2)/($J$2+$I$2+$G$2)</f>
        <v>3.5406689434286079E-6</v>
      </c>
      <c r="O317" s="11">
        <f>N317*F317</f>
        <v>1.0035710083527876E-7</v>
      </c>
      <c r="P317" s="11">
        <f>(D317/$D$1*$D$2+M317/$M$1*$M$2)/($D$2+$M$2)</f>
        <v>0</v>
      </c>
    </row>
    <row r="318" spans="1:16" x14ac:dyDescent="0.25">
      <c r="A318" t="s">
        <v>158</v>
      </c>
      <c r="C318" s="10">
        <f>B318/$B$1</f>
        <v>0</v>
      </c>
      <c r="D318" s="1">
        <v>9.9999999000000006E-2</v>
      </c>
      <c r="E318" s="1">
        <f>D318/$D$1</f>
        <v>5.6688214252828127E-2</v>
      </c>
      <c r="F318" s="1">
        <f>(C318*$C$2+E318*$E$2)/($C$2+$E$2)</f>
        <v>2.8344107126414064E-2</v>
      </c>
      <c r="G318" s="2">
        <v>496</v>
      </c>
      <c r="H318" s="2">
        <v>12590</v>
      </c>
      <c r="I318" s="2">
        <v>11</v>
      </c>
      <c r="J318" s="2">
        <v>53</v>
      </c>
      <c r="K318" s="9">
        <f>I318/$H318</f>
        <v>8.7370929308975382E-4</v>
      </c>
      <c r="L318" s="9">
        <f>J318/$H318</f>
        <v>4.2096902303415413E-3</v>
      </c>
      <c r="M318" s="9">
        <f>L318+K318</f>
        <v>5.0833995234312954E-3</v>
      </c>
      <c r="N318" s="10">
        <f>(J318/$J$1*$J$2+I318/$I$1*$I$2+G318/$G$1*$G$2)/($J$2+$I$2+$G$2)</f>
        <v>0.68505556020195879</v>
      </c>
      <c r="O318" s="11">
        <f>N318*F318</f>
        <v>1.9417288185909917E-2</v>
      </c>
      <c r="P318" s="11">
        <f>(D318/$D$1*$D$2+M318/$M$1*$M$2)/($D$2+$M$2)</f>
        <v>0.25003016283697327</v>
      </c>
    </row>
    <row r="319" spans="1:16" x14ac:dyDescent="0.25">
      <c r="A319" t="s">
        <v>196</v>
      </c>
      <c r="C319" s="10">
        <f>B319/$B$1</f>
        <v>0</v>
      </c>
      <c r="D319" s="1">
        <v>6.6666666999999999E-2</v>
      </c>
      <c r="E319" s="1">
        <f>D319/$D$1</f>
        <v>3.7792143402100895E-2</v>
      </c>
      <c r="F319" s="1">
        <f>(C319*$C$2+E319*$E$2)/($C$2+$E$2)</f>
        <v>1.8896071701050447E-2</v>
      </c>
      <c r="G319" s="2">
        <v>571</v>
      </c>
      <c r="H319" s="2">
        <v>3410</v>
      </c>
      <c r="I319" s="2">
        <v>2</v>
      </c>
      <c r="J319" s="2">
        <v>9</v>
      </c>
      <c r="K319" s="9">
        <f>I319/$H319</f>
        <v>5.8651026392961877E-4</v>
      </c>
      <c r="L319" s="9">
        <f>J319/$H319</f>
        <v>2.6392961876832845E-3</v>
      </c>
      <c r="M319" s="9">
        <f>L319+K319</f>
        <v>3.2258064516129032E-3</v>
      </c>
      <c r="N319" s="10">
        <f>(J319/$J$1*$J$2+I319/$I$1*$I$2+G319/$G$1*$G$2)/($J$2+$I$2+$G$2)</f>
        <v>0.12136881468767761</v>
      </c>
      <c r="O319" s="11">
        <f>N319*F319</f>
        <v>2.2933938246098608E-3</v>
      </c>
      <c r="P319" s="11">
        <f>(D319/$D$1*$D$2+M319/$M$1*$M$2)/($D$2+$M$2)</f>
        <v>0.15866329385672848</v>
      </c>
    </row>
    <row r="320" spans="1:16" x14ac:dyDescent="0.25">
      <c r="A320" t="s">
        <v>255</v>
      </c>
      <c r="C320" s="10">
        <f>B320/$B$1</f>
        <v>0</v>
      </c>
      <c r="D320" s="1">
        <v>6.6666666999999999E-2</v>
      </c>
      <c r="E320" s="1">
        <f>D320/$D$1</f>
        <v>3.7792143402100895E-2</v>
      </c>
      <c r="F320" s="1">
        <f>(C320*$C$2+E320*$E$2)/($C$2+$E$2)</f>
        <v>1.8896071701050447E-2</v>
      </c>
      <c r="G320" s="2">
        <v>23</v>
      </c>
      <c r="H320" s="2">
        <v>23</v>
      </c>
      <c r="I320" s="2">
        <v>0</v>
      </c>
      <c r="J320" s="2">
        <v>2</v>
      </c>
      <c r="K320" s="9">
        <f>I320/$H320</f>
        <v>0</v>
      </c>
      <c r="L320" s="9">
        <f>J320/$H320</f>
        <v>8.6956521739130432E-2</v>
      </c>
      <c r="M320" s="9">
        <f>L320+K320</f>
        <v>8.6956521739130432E-2</v>
      </c>
      <c r="N320" s="10">
        <f>(J320/$J$1*$J$2+I320/$I$1*$I$2+G320/$G$1*$G$2)/($J$2+$I$2+$G$2)</f>
        <v>1.5447365923201129E-2</v>
      </c>
      <c r="O320" s="11">
        <f>N320*F320</f>
        <v>2.9189453407717187E-4</v>
      </c>
      <c r="P320" s="11">
        <f>(D320/$D$1*$D$2+M320/$M$1*$M$2)/($D$2+$M$2)</f>
        <v>4.2770105300509416</v>
      </c>
    </row>
    <row r="321" spans="1:16" x14ac:dyDescent="0.25">
      <c r="A321" t="s">
        <v>309</v>
      </c>
      <c r="C321" s="10">
        <f>B321/$B$1</f>
        <v>0</v>
      </c>
      <c r="D321" s="1">
        <v>6.6666666999999999E-2</v>
      </c>
      <c r="E321" s="1">
        <f>D321/$D$1</f>
        <v>3.7792143402100895E-2</v>
      </c>
      <c r="F321" s="1">
        <f>(C321*$C$2+E321*$E$2)/($C$2+$E$2)</f>
        <v>1.8896071701050447E-2</v>
      </c>
      <c r="G321" s="2">
        <v>1459</v>
      </c>
      <c r="H321" s="2">
        <v>2624</v>
      </c>
      <c r="I321" s="2">
        <v>0</v>
      </c>
      <c r="J321" s="2">
        <v>0</v>
      </c>
      <c r="K321" s="9">
        <f>I321/$H321</f>
        <v>0</v>
      </c>
      <c r="L321" s="9">
        <f>J321/$H321</f>
        <v>0</v>
      </c>
      <c r="M321" s="9">
        <f>L321+K321</f>
        <v>0</v>
      </c>
      <c r="N321" s="10">
        <f>(J321/$J$1*$J$2+I321/$I$1*$I$2+G321/$G$1*$G$2)/($J$2+$I$2+$G$2)</f>
        <v>5.1658359884623386E-3</v>
      </c>
      <c r="O321" s="11">
        <f>N321*F321</f>
        <v>9.7614007233851163E-5</v>
      </c>
      <c r="P321" s="11">
        <f>(D321/$D$1*$D$2+M321/$M$1*$M$2)/($D$2+$M$2)</f>
        <v>0</v>
      </c>
    </row>
    <row r="322" spans="1:16" x14ac:dyDescent="0.25">
      <c r="A322" t="s">
        <v>319</v>
      </c>
      <c r="C322" s="10">
        <f>B322/$B$1</f>
        <v>0</v>
      </c>
      <c r="D322" s="1">
        <v>6.6666666999999999E-2</v>
      </c>
      <c r="E322" s="1">
        <f>D322/$D$1</f>
        <v>3.7792143402100895E-2</v>
      </c>
      <c r="F322" s="1">
        <f>(C322*$C$2+E322*$E$2)/($C$2+$E$2)</f>
        <v>1.8896071701050447E-2</v>
      </c>
      <c r="G322" s="2">
        <v>627</v>
      </c>
      <c r="H322" s="2">
        <v>1733</v>
      </c>
      <c r="I322" s="2">
        <v>0</v>
      </c>
      <c r="J322" s="2">
        <v>0</v>
      </c>
      <c r="K322" s="9">
        <f>I322/$H322</f>
        <v>0</v>
      </c>
      <c r="L322" s="9">
        <f>J322/$H322</f>
        <v>0</v>
      </c>
      <c r="M322" s="9">
        <f>L322+K322</f>
        <v>0</v>
      </c>
      <c r="N322" s="10">
        <f>(J322/$J$1*$J$2+I322/$I$1*$I$2+G322/$G$1*$G$2)/($J$2+$I$2+$G$2)</f>
        <v>2.2199994275297372E-3</v>
      </c>
      <c r="O322" s="11">
        <f>N322*F322</f>
        <v>4.1949268358892861E-5</v>
      </c>
      <c r="P322" s="11">
        <f>(D322/$D$1*$D$2+M322/$M$1*$M$2)/($D$2+$M$2)</f>
        <v>0</v>
      </c>
    </row>
    <row r="323" spans="1:16" x14ac:dyDescent="0.25">
      <c r="A323" t="s">
        <v>333</v>
      </c>
      <c r="C323" s="10">
        <f>B323/$B$1</f>
        <v>0</v>
      </c>
      <c r="D323" s="1">
        <v>6.6666666999999999E-2</v>
      </c>
      <c r="E323" s="1">
        <f>D323/$D$1</f>
        <v>3.7792143402100895E-2</v>
      </c>
      <c r="F323" s="1">
        <f>(C323*$C$2+E323*$E$2)/($C$2+$E$2)</f>
        <v>1.8896071701050447E-2</v>
      </c>
      <c r="G323" s="2">
        <v>481</v>
      </c>
      <c r="H323" s="2">
        <v>521</v>
      </c>
      <c r="I323" s="2">
        <v>0</v>
      </c>
      <c r="J323" s="2">
        <v>0</v>
      </c>
      <c r="K323" s="9">
        <f>I323/$H323</f>
        <v>0</v>
      </c>
      <c r="L323" s="9">
        <f>J323/$H323</f>
        <v>0</v>
      </c>
      <c r="M323" s="9">
        <f>L323+K323</f>
        <v>0</v>
      </c>
      <c r="N323" s="10">
        <f>(J323/$J$1*$J$2+I323/$I$1*$I$2+G323/$G$1*$G$2)/($J$2+$I$2+$G$2)</f>
        <v>1.7030617617891605E-3</v>
      </c>
      <c r="O323" s="11">
        <f>N323*F323</f>
        <v>3.218117716208527E-5</v>
      </c>
      <c r="P323" s="11">
        <f>(D323/$D$1*$D$2+M323/$M$1*$M$2)/($D$2+$M$2)</f>
        <v>0</v>
      </c>
    </row>
    <row r="324" spans="1:16" x14ac:dyDescent="0.25">
      <c r="A324" t="s">
        <v>326</v>
      </c>
      <c r="C324" s="10">
        <f>B324/$B$1</f>
        <v>0</v>
      </c>
      <c r="D324" s="1">
        <v>6.6666666999999999E-2</v>
      </c>
      <c r="E324" s="1">
        <f>D324/$D$1</f>
        <v>3.7792143402100895E-2</v>
      </c>
      <c r="F324" s="1">
        <f>(C324*$C$2+E324*$E$2)/($C$2+$E$2)</f>
        <v>1.8896071701050447E-2</v>
      </c>
      <c r="G324" s="2">
        <v>467</v>
      </c>
      <c r="H324" s="2">
        <v>1074</v>
      </c>
      <c r="I324" s="2">
        <v>0</v>
      </c>
      <c r="J324" s="2">
        <v>0</v>
      </c>
      <c r="K324" s="9">
        <f>I324/$H324</f>
        <v>0</v>
      </c>
      <c r="L324" s="9">
        <f>J324/$H324</f>
        <v>0</v>
      </c>
      <c r="M324" s="9">
        <f>L324+K324</f>
        <v>0</v>
      </c>
      <c r="N324" s="10">
        <f>(J324/$J$1*$J$2+I324/$I$1*$I$2+G324/$G$1*$G$2)/($J$2+$I$2+$G$2)</f>
        <v>1.6534923965811597E-3</v>
      </c>
      <c r="O324" s="11">
        <f>N324*F324</f>
        <v>3.1244510882939334E-5</v>
      </c>
      <c r="P324" s="11">
        <f>(D324/$D$1*$D$2+M324/$M$1*$M$2)/($D$2+$M$2)</f>
        <v>0</v>
      </c>
    </row>
    <row r="325" spans="1:16" x14ac:dyDescent="0.25">
      <c r="A325" t="s">
        <v>323</v>
      </c>
      <c r="C325" s="10">
        <f>B325/$B$1</f>
        <v>0</v>
      </c>
      <c r="D325" s="1">
        <v>6.6666666999999999E-2</v>
      </c>
      <c r="E325" s="1">
        <f>D325/$D$1</f>
        <v>3.7792143402100895E-2</v>
      </c>
      <c r="F325" s="1">
        <f>(C325*$C$2+E325*$E$2)/($C$2+$E$2)</f>
        <v>1.8896071701050447E-2</v>
      </c>
      <c r="G325" s="2">
        <v>364</v>
      </c>
      <c r="H325" s="2">
        <v>1419</v>
      </c>
      <c r="I325" s="2">
        <v>0</v>
      </c>
      <c r="J325" s="2">
        <v>0</v>
      </c>
      <c r="K325" s="9">
        <f>I325/$H325</f>
        <v>0</v>
      </c>
      <c r="L325" s="9">
        <f>J325/$H325</f>
        <v>0</v>
      </c>
      <c r="M325" s="9">
        <f>L325+K325</f>
        <v>0</v>
      </c>
      <c r="N325" s="10">
        <f>(J325/$J$1*$J$2+I325/$I$1*$I$2+G325/$G$1*$G$2)/($J$2+$I$2+$G$2)</f>
        <v>1.2888034954080133E-3</v>
      </c>
      <c r="O325" s="11">
        <f>N325*F325</f>
        <v>2.435332325779426E-5</v>
      </c>
      <c r="P325" s="11">
        <f>(D325/$D$1*$D$2+M325/$M$1*$M$2)/($D$2+$M$2)</f>
        <v>0</v>
      </c>
    </row>
    <row r="326" spans="1:16" x14ac:dyDescent="0.25">
      <c r="A326" t="s">
        <v>297</v>
      </c>
      <c r="C326" s="10">
        <f>B326/$B$1</f>
        <v>0</v>
      </c>
      <c r="D326" s="1">
        <v>6.6666666999999999E-2</v>
      </c>
      <c r="E326" s="1">
        <f>D326/$D$1</f>
        <v>3.7792143402100895E-2</v>
      </c>
      <c r="F326" s="1">
        <f>(C326*$C$2+E326*$E$2)/($C$2+$E$2)</f>
        <v>1.8896071701050447E-2</v>
      </c>
      <c r="G326" s="2">
        <v>62</v>
      </c>
      <c r="H326" s="2">
        <v>3244</v>
      </c>
      <c r="I326" s="2">
        <v>0</v>
      </c>
      <c r="J326" s="2">
        <v>0</v>
      </c>
      <c r="K326" s="9">
        <f>I326/$H326</f>
        <v>0</v>
      </c>
      <c r="L326" s="9">
        <f>J326/$H326</f>
        <v>0</v>
      </c>
      <c r="M326" s="9">
        <f>L326+K326</f>
        <v>0</v>
      </c>
      <c r="N326" s="10">
        <f>(J326/$J$1*$J$2+I326/$I$1*$I$2+G326/$G$1*$G$2)/($J$2+$I$2+$G$2)</f>
        <v>2.1952147449257368E-4</v>
      </c>
      <c r="O326" s="11">
        <f>N326*F326</f>
        <v>4.1480935219319893E-6</v>
      </c>
      <c r="P326" s="11">
        <f>(D326/$D$1*$D$2+M326/$M$1*$M$2)/($D$2+$M$2)</f>
        <v>0</v>
      </c>
    </row>
    <row r="327" spans="1:16" x14ac:dyDescent="0.25">
      <c r="A327" t="s">
        <v>345</v>
      </c>
      <c r="C327" s="10">
        <f>B327/$B$1</f>
        <v>0</v>
      </c>
      <c r="D327" s="1">
        <v>6.6666666999999999E-2</v>
      </c>
      <c r="E327" s="1">
        <f>D327/$D$1</f>
        <v>3.7792143402100895E-2</v>
      </c>
      <c r="F327" s="1">
        <f>(C327*$C$2+E327*$E$2)/($C$2+$E$2)</f>
        <v>1.8896071701050447E-2</v>
      </c>
      <c r="G327" s="2">
        <v>35</v>
      </c>
      <c r="H327" s="2">
        <v>35</v>
      </c>
      <c r="I327" s="2">
        <v>0</v>
      </c>
      <c r="J327" s="2">
        <v>0</v>
      </c>
      <c r="K327" s="9">
        <f>I327/$H327</f>
        <v>0</v>
      </c>
      <c r="L327" s="9">
        <f>J327/$H327</f>
        <v>0</v>
      </c>
      <c r="M327" s="9">
        <f>L327+K327</f>
        <v>0</v>
      </c>
      <c r="N327" s="10">
        <f>(J327/$J$1*$J$2+I327/$I$1*$I$2+G327/$G$1*$G$2)/($J$2+$I$2+$G$2)</f>
        <v>1.2392341302000127E-4</v>
      </c>
      <c r="O327" s="11">
        <f>N327*F327</f>
        <v>2.3416656978648324E-6</v>
      </c>
      <c r="P327" s="11">
        <f>(D327/$D$1*$D$2+M327/$M$1*$M$2)/($D$2+$M$2)</f>
        <v>0</v>
      </c>
    </row>
    <row r="328" spans="1:16" x14ac:dyDescent="0.25">
      <c r="A328" t="s">
        <v>337</v>
      </c>
      <c r="C328" s="10">
        <f>B328/$B$1</f>
        <v>0</v>
      </c>
      <c r="D328" s="1">
        <v>6.6666666999999999E-2</v>
      </c>
      <c r="E328" s="1">
        <f>D328/$D$1</f>
        <v>3.7792143402100895E-2</v>
      </c>
      <c r="F328" s="1">
        <f>(C328*$C$2+E328*$E$2)/($C$2+$E$2)</f>
        <v>1.8896071701050447E-2</v>
      </c>
      <c r="G328" s="2">
        <v>23</v>
      </c>
      <c r="H328" s="2">
        <v>284</v>
      </c>
      <c r="I328" s="2">
        <v>0</v>
      </c>
      <c r="J328" s="2">
        <v>0</v>
      </c>
      <c r="K328" s="9">
        <f>I328/$H328</f>
        <v>0</v>
      </c>
      <c r="L328" s="9">
        <f>J328/$H328</f>
        <v>0</v>
      </c>
      <c r="M328" s="9">
        <f>L328+K328</f>
        <v>0</v>
      </c>
      <c r="N328" s="10">
        <f>(J328/$J$1*$J$2+I328/$I$1*$I$2+G328/$G$1*$G$2)/($J$2+$I$2+$G$2)</f>
        <v>8.1435385698857979E-5</v>
      </c>
      <c r="O328" s="11">
        <f>N328*F328</f>
        <v>1.5388088871683185E-6</v>
      </c>
      <c r="P328" s="11">
        <f>(D328/$D$1*$D$2+M328/$M$1*$M$2)/($D$2+$M$2)</f>
        <v>0</v>
      </c>
    </row>
    <row r="329" spans="1:16" x14ac:dyDescent="0.25">
      <c r="A329" t="s">
        <v>318</v>
      </c>
      <c r="C329" s="10">
        <f>B329/$B$1</f>
        <v>0</v>
      </c>
      <c r="D329" s="1">
        <v>6.6666666999999999E-2</v>
      </c>
      <c r="E329" s="1">
        <f>D329/$D$1</f>
        <v>3.7792143402100895E-2</v>
      </c>
      <c r="F329" s="1">
        <f>(C329*$C$2+E329*$E$2)/($C$2+$E$2)</f>
        <v>1.8896071701050447E-2</v>
      </c>
      <c r="G329" s="2">
        <v>4</v>
      </c>
      <c r="H329" s="2">
        <v>1839</v>
      </c>
      <c r="I329" s="2">
        <v>0</v>
      </c>
      <c r="J329" s="2">
        <v>0</v>
      </c>
      <c r="K329" s="9">
        <f>I329/$H329</f>
        <v>0</v>
      </c>
      <c r="L329" s="9">
        <f>J329/$H329</f>
        <v>0</v>
      </c>
      <c r="M329" s="9">
        <f>L329+K329</f>
        <v>0</v>
      </c>
      <c r="N329" s="10">
        <f>(J329/$J$1*$J$2+I329/$I$1*$I$2+G329/$G$1*$G$2)/($J$2+$I$2+$G$2)</f>
        <v>1.4162675773714432E-5</v>
      </c>
      <c r="O329" s="11">
        <f>N329*F329</f>
        <v>2.6761893689883803E-7</v>
      </c>
      <c r="P329" s="11">
        <f>(D329/$D$1*$D$2+M329/$M$1*$M$2)/($D$2+$M$2)</f>
        <v>0</v>
      </c>
    </row>
    <row r="330" spans="1:16" x14ac:dyDescent="0.25">
      <c r="A330" t="s">
        <v>299</v>
      </c>
      <c r="C330" s="10">
        <f>B330/$B$1</f>
        <v>0</v>
      </c>
      <c r="D330" s="1">
        <v>6.6666665999999999E-2</v>
      </c>
      <c r="E330" s="1">
        <f>D330/$D$1</f>
        <v>3.7792142835218749E-2</v>
      </c>
      <c r="F330" s="1">
        <f>(C330*$C$2+E330*$E$2)/($C$2+$E$2)</f>
        <v>1.8896071417609375E-2</v>
      </c>
      <c r="G330" s="2">
        <v>156</v>
      </c>
      <c r="H330" s="2">
        <v>3068</v>
      </c>
      <c r="I330" s="2">
        <v>0</v>
      </c>
      <c r="J330" s="2">
        <v>0</v>
      </c>
      <c r="K330" s="9">
        <f>I330/$H330</f>
        <v>0</v>
      </c>
      <c r="L330" s="9">
        <f>J330/$H330</f>
        <v>0</v>
      </c>
      <c r="M330" s="9">
        <f>L330+K330</f>
        <v>0</v>
      </c>
      <c r="N330" s="10">
        <f>(J330/$J$1*$J$2+I330/$I$1*$I$2+G330/$G$1*$G$2)/($J$2+$I$2+$G$2)</f>
        <v>5.523443551748628E-4</v>
      </c>
      <c r="O330" s="11">
        <f>N330*F330</f>
        <v>1.0437138382497605E-5</v>
      </c>
      <c r="P330" s="11">
        <f>(D330/$D$1*$D$2+M330/$M$1*$M$2)/($D$2+$M$2)</f>
        <v>0</v>
      </c>
    </row>
    <row r="331" spans="1:16" x14ac:dyDescent="0.25">
      <c r="A331" t="s">
        <v>276</v>
      </c>
      <c r="C331" s="10">
        <f>B331/$B$1</f>
        <v>0</v>
      </c>
      <c r="D331" s="1">
        <v>3.3333333E-2</v>
      </c>
      <c r="E331" s="1">
        <f>D331/$D$1</f>
        <v>1.8896071417609375E-2</v>
      </c>
      <c r="F331" s="1">
        <f>(C331*$C$2+E331*$E$2)/($C$2+$E$2)</f>
        <v>9.4480357088046873E-3</v>
      </c>
      <c r="G331" s="2">
        <v>56</v>
      </c>
      <c r="H331" s="2">
        <v>2238</v>
      </c>
      <c r="I331" s="2">
        <v>0</v>
      </c>
      <c r="J331" s="2">
        <v>2</v>
      </c>
      <c r="K331" s="9">
        <f>I331/$H331</f>
        <v>0</v>
      </c>
      <c r="L331" s="9">
        <f>J331/$H331</f>
        <v>8.9365504915102768E-4</v>
      </c>
      <c r="M331" s="9">
        <f>L331+K331</f>
        <v>8.9365504915102768E-4</v>
      </c>
      <c r="N331" s="10">
        <f>(J331/$J$1*$J$2+I331/$I$1*$I$2+G331/$G$1*$G$2)/($J$2+$I$2+$G$2)</f>
        <v>1.5564207998334275E-2</v>
      </c>
      <c r="O331" s="11">
        <f>N331*F331</f>
        <v>1.4705119294752575E-4</v>
      </c>
      <c r="P331" s="11">
        <f>(D331/$D$1*$D$2+M331/$M$1*$M$2)/($D$2+$M$2)</f>
        <v>4.3954978637699579E-2</v>
      </c>
    </row>
    <row r="332" spans="1:16" x14ac:dyDescent="0.25">
      <c r="A332" t="s">
        <v>330</v>
      </c>
      <c r="C332" s="10">
        <f>B332/$B$1</f>
        <v>0</v>
      </c>
      <c r="D332" s="1">
        <v>3.3333333E-2</v>
      </c>
      <c r="E332" s="1">
        <f>D332/$D$1</f>
        <v>1.8896071417609375E-2</v>
      </c>
      <c r="F332" s="1">
        <f>(C332*$C$2+E332*$E$2)/($C$2+$E$2)</f>
        <v>9.4480357088046873E-3</v>
      </c>
      <c r="G332" s="2">
        <v>1628</v>
      </c>
      <c r="H332" s="2">
        <v>1643</v>
      </c>
      <c r="I332" s="2">
        <v>0</v>
      </c>
      <c r="J332" s="2">
        <v>0</v>
      </c>
      <c r="K332" s="9">
        <f>I332/$H332</f>
        <v>0</v>
      </c>
      <c r="L332" s="9">
        <f>J332/$H332</f>
        <v>0</v>
      </c>
      <c r="M332" s="9">
        <f>L332+K332</f>
        <v>0</v>
      </c>
      <c r="N332" s="10">
        <f>(J332/$J$1*$J$2+I332/$I$1*$I$2+G332/$G$1*$G$2)/($J$2+$I$2+$G$2)</f>
        <v>5.7642090399017739E-3</v>
      </c>
      <c r="O332" s="11">
        <f>N332*F332</f>
        <v>5.4460452842006742E-5</v>
      </c>
      <c r="P332" s="11">
        <f>(D332/$D$1*$D$2+M332/$M$1*$M$2)/($D$2+$M$2)</f>
        <v>0</v>
      </c>
    </row>
    <row r="333" spans="1:16" x14ac:dyDescent="0.25">
      <c r="A333" t="s">
        <v>336</v>
      </c>
      <c r="C333" s="10">
        <f>B333/$B$1</f>
        <v>0</v>
      </c>
      <c r="D333" s="1">
        <v>3.3333333E-2</v>
      </c>
      <c r="E333" s="1">
        <f>D333/$D$1</f>
        <v>1.8896071417609375E-2</v>
      </c>
      <c r="F333" s="1">
        <f>(C333*$C$2+E333*$E$2)/($C$2+$E$2)</f>
        <v>9.4480357088046873E-3</v>
      </c>
      <c r="G333" s="2">
        <v>611</v>
      </c>
      <c r="H333" s="2">
        <v>737</v>
      </c>
      <c r="I333" s="2">
        <v>0</v>
      </c>
      <c r="J333" s="2">
        <v>0</v>
      </c>
      <c r="K333" s="9">
        <f>I333/$H333</f>
        <v>0</v>
      </c>
      <c r="L333" s="9">
        <f>J333/$H333</f>
        <v>0</v>
      </c>
      <c r="M333" s="9">
        <f>L333+K333</f>
        <v>0</v>
      </c>
      <c r="N333" s="10">
        <f>(J333/$J$1*$J$2+I333/$I$1*$I$2+G333/$G$1*$G$2)/($J$2+$I$2+$G$2)</f>
        <v>2.1633487244348795E-3</v>
      </c>
      <c r="O333" s="11">
        <f>N333*F333</f>
        <v>2.0439395999057813E-5</v>
      </c>
      <c r="P333" s="11">
        <f>(D333/$D$1*$D$2+M333/$M$1*$M$2)/($D$2+$M$2)</f>
        <v>0</v>
      </c>
    </row>
    <row r="334" spans="1:16" x14ac:dyDescent="0.25">
      <c r="A334" t="s">
        <v>329</v>
      </c>
      <c r="C334" s="10">
        <f>B334/$B$1</f>
        <v>0</v>
      </c>
      <c r="D334" s="1">
        <v>3.3333333E-2</v>
      </c>
      <c r="E334" s="1">
        <f>D334/$D$1</f>
        <v>1.8896071417609375E-2</v>
      </c>
      <c r="F334" s="1">
        <f>(C334*$C$2+E334*$E$2)/($C$2+$E$2)</f>
        <v>9.4480357088046873E-3</v>
      </c>
      <c r="G334" s="2">
        <v>495</v>
      </c>
      <c r="H334" s="2">
        <v>1747</v>
      </c>
      <c r="I334" s="2">
        <v>0</v>
      </c>
      <c r="J334" s="2">
        <v>0</v>
      </c>
      <c r="K334" s="9">
        <f>I334/$H334</f>
        <v>0</v>
      </c>
      <c r="L334" s="9">
        <f>J334/$H334</f>
        <v>0</v>
      </c>
      <c r="M334" s="9">
        <f>L334+K334</f>
        <v>0</v>
      </c>
      <c r="N334" s="10">
        <f>(J334/$J$1*$J$2+I334/$I$1*$I$2+G334/$G$1*$G$2)/($J$2+$I$2+$G$2)</f>
        <v>1.7526311269971608E-3</v>
      </c>
      <c r="O334" s="11">
        <f>N334*F334</f>
        <v>1.6558921472231777E-5</v>
      </c>
      <c r="P334" s="11">
        <f>(D334/$D$1*$D$2+M334/$M$1*$M$2)/($D$2+$M$2)</f>
        <v>0</v>
      </c>
    </row>
    <row r="335" spans="1:16" x14ac:dyDescent="0.25">
      <c r="A335" t="s">
        <v>335</v>
      </c>
      <c r="C335" s="10">
        <f>B335/$B$1</f>
        <v>0</v>
      </c>
      <c r="D335" s="1">
        <v>3.3333333E-2</v>
      </c>
      <c r="E335" s="1">
        <f>D335/$D$1</f>
        <v>1.8896071417609375E-2</v>
      </c>
      <c r="F335" s="1">
        <f>(C335*$C$2+E335*$E$2)/($C$2+$E$2)</f>
        <v>9.4480357088046873E-3</v>
      </c>
      <c r="G335" s="2">
        <v>415</v>
      </c>
      <c r="H335" s="2">
        <v>880</v>
      </c>
      <c r="I335" s="2">
        <v>0</v>
      </c>
      <c r="J335" s="2">
        <v>0</v>
      </c>
      <c r="K335" s="9">
        <f>I335/$H335</f>
        <v>0</v>
      </c>
      <c r="L335" s="9">
        <f>J335/$H335</f>
        <v>0</v>
      </c>
      <c r="M335" s="9">
        <f>L335+K335</f>
        <v>0</v>
      </c>
      <c r="N335" s="10">
        <f>(J335/$J$1*$J$2+I335/$I$1*$I$2+G335/$G$1*$G$2)/($J$2+$I$2+$G$2)</f>
        <v>1.4693776115228721E-3</v>
      </c>
      <c r="O335" s="11">
        <f>N335*F335</f>
        <v>1.3882732143386236E-5</v>
      </c>
      <c r="P335" s="11">
        <f>(D335/$D$1*$D$2+M335/$M$1*$M$2)/($D$2+$M$2)</f>
        <v>0</v>
      </c>
    </row>
    <row r="336" spans="1:16" x14ac:dyDescent="0.25">
      <c r="A336" t="s">
        <v>315</v>
      </c>
      <c r="C336" s="10">
        <f>B336/$B$1</f>
        <v>0</v>
      </c>
      <c r="D336" s="1">
        <v>3.3333333E-2</v>
      </c>
      <c r="E336" s="1">
        <f>D336/$D$1</f>
        <v>1.8896071417609375E-2</v>
      </c>
      <c r="F336" s="1">
        <f>(C336*$C$2+E336*$E$2)/($C$2+$E$2)</f>
        <v>9.4480357088046873E-3</v>
      </c>
      <c r="G336" s="2">
        <v>167</v>
      </c>
      <c r="H336" s="2">
        <v>4176</v>
      </c>
      <c r="I336" s="2">
        <v>0</v>
      </c>
      <c r="J336" s="2">
        <v>0</v>
      </c>
      <c r="K336" s="9">
        <f>I336/$H336</f>
        <v>0</v>
      </c>
      <c r="L336" s="9">
        <f>J336/$H336</f>
        <v>0</v>
      </c>
      <c r="M336" s="9">
        <f>L336+K336</f>
        <v>0</v>
      </c>
      <c r="N336" s="10">
        <f>(J336/$J$1*$J$2+I336/$I$1*$I$2+G336/$G$1*$G$2)/($J$2+$I$2+$G$2)</f>
        <v>5.9129171355257757E-4</v>
      </c>
      <c r="O336" s="11">
        <f>N336*F336</f>
        <v>5.5865452239650653E-6</v>
      </c>
      <c r="P336" s="11">
        <f>(D336/$D$1*$D$2+M336/$M$1*$M$2)/($D$2+$M$2)</f>
        <v>0</v>
      </c>
    </row>
    <row r="337" spans="1:16" x14ac:dyDescent="0.25">
      <c r="A337" t="s">
        <v>300</v>
      </c>
      <c r="C337" s="10">
        <f>B337/$B$1</f>
        <v>0</v>
      </c>
      <c r="D337" s="1">
        <v>3.3333333E-2</v>
      </c>
      <c r="E337" s="1">
        <f>D337/$D$1</f>
        <v>1.8896071417609375E-2</v>
      </c>
      <c r="F337" s="1">
        <f>(C337*$C$2+E337*$E$2)/($C$2+$E$2)</f>
        <v>9.4480357088046873E-3</v>
      </c>
      <c r="G337" s="2">
        <v>78</v>
      </c>
      <c r="H337" s="2">
        <v>5867</v>
      </c>
      <c r="I337" s="2">
        <v>0</v>
      </c>
      <c r="J337" s="2">
        <v>0</v>
      </c>
      <c r="K337" s="9">
        <f>I337/$H337</f>
        <v>0</v>
      </c>
      <c r="L337" s="9">
        <f>J337/$H337</f>
        <v>0</v>
      </c>
      <c r="M337" s="9">
        <f>L337+K337</f>
        <v>0</v>
      </c>
      <c r="N337" s="10">
        <f>(J337/$J$1*$J$2+I337/$I$1*$I$2+G337/$G$1*$G$2)/($J$2+$I$2+$G$2)</f>
        <v>2.761721775874314E-4</v>
      </c>
      <c r="O337" s="11">
        <f>N337*F337</f>
        <v>2.6092845956244012E-6</v>
      </c>
      <c r="P337" s="11">
        <f>(D337/$D$1*$D$2+M337/$M$1*$M$2)/($D$2+$M$2)</f>
        <v>0</v>
      </c>
    </row>
    <row r="338" spans="1:16" x14ac:dyDescent="0.25">
      <c r="A338" t="s">
        <v>320</v>
      </c>
      <c r="C338" s="10">
        <f>B338/$B$1</f>
        <v>0</v>
      </c>
      <c r="D338" s="1">
        <v>3.3333333E-2</v>
      </c>
      <c r="E338" s="1">
        <f>D338/$D$1</f>
        <v>1.8896071417609375E-2</v>
      </c>
      <c r="F338" s="1">
        <f>(C338*$C$2+E338*$E$2)/($C$2+$E$2)</f>
        <v>9.4480357088046873E-3</v>
      </c>
      <c r="G338" s="2">
        <v>78</v>
      </c>
      <c r="H338" s="2">
        <v>3116</v>
      </c>
      <c r="I338" s="2">
        <v>0</v>
      </c>
      <c r="J338" s="2">
        <v>0</v>
      </c>
      <c r="K338" s="9">
        <f>I338/$H338</f>
        <v>0</v>
      </c>
      <c r="L338" s="9">
        <f>J338/$H338</f>
        <v>0</v>
      </c>
      <c r="M338" s="9">
        <f>L338+K338</f>
        <v>0</v>
      </c>
      <c r="N338" s="10">
        <f>(J338/$J$1*$J$2+I338/$I$1*$I$2+G338/$G$1*$G$2)/($J$2+$I$2+$G$2)</f>
        <v>2.761721775874314E-4</v>
      </c>
      <c r="O338" s="11">
        <f>N338*F338</f>
        <v>2.6092845956244012E-6</v>
      </c>
      <c r="P338" s="11">
        <f>(D338/$D$1*$D$2+M338/$M$1*$M$2)/($D$2+$M$2)</f>
        <v>0</v>
      </c>
    </row>
    <row r="339" spans="1:16" x14ac:dyDescent="0.25">
      <c r="A339" t="s">
        <v>322</v>
      </c>
      <c r="C339" s="10">
        <f>B339/$B$1</f>
        <v>0</v>
      </c>
      <c r="D339" s="1">
        <v>3.3333333E-2</v>
      </c>
      <c r="E339" s="1">
        <f>D339/$D$1</f>
        <v>1.8896071417609375E-2</v>
      </c>
      <c r="F339" s="1">
        <f>(C339*$C$2+E339*$E$2)/($C$2+$E$2)</f>
        <v>9.4480357088046873E-3</v>
      </c>
      <c r="G339" s="2">
        <v>38</v>
      </c>
      <c r="H339" s="2">
        <v>2926</v>
      </c>
      <c r="I339" s="2">
        <v>0</v>
      </c>
      <c r="J339" s="2">
        <v>0</v>
      </c>
      <c r="K339" s="9">
        <f>I339/$H339</f>
        <v>0</v>
      </c>
      <c r="L339" s="9">
        <f>J339/$H339</f>
        <v>0</v>
      </c>
      <c r="M339" s="9">
        <f>L339+K339</f>
        <v>0</v>
      </c>
      <c r="N339" s="10">
        <f>(J339/$J$1*$J$2+I339/$I$1*$I$2+G339/$G$1*$G$2)/($J$2+$I$2+$G$2)</f>
        <v>1.345454198502871E-4</v>
      </c>
      <c r="O339" s="11">
        <f>N339*F339</f>
        <v>1.2711899312016315E-6</v>
      </c>
      <c r="P339" s="11">
        <f>(D339/$D$1*$D$2+M339/$M$1*$M$2)/($D$2+$M$2)</f>
        <v>0</v>
      </c>
    </row>
    <row r="340" spans="1:16" x14ac:dyDescent="0.25">
      <c r="A340" t="s">
        <v>346</v>
      </c>
      <c r="C340" s="10">
        <f>B340/$B$1</f>
        <v>0</v>
      </c>
      <c r="D340" s="1">
        <v>3.3333333E-2</v>
      </c>
      <c r="E340" s="1">
        <f>D340/$D$1</f>
        <v>1.8896071417609375E-2</v>
      </c>
      <c r="F340" s="1">
        <f>(C340*$C$2+E340*$E$2)/($C$2+$E$2)</f>
        <v>9.4480357088046873E-3</v>
      </c>
      <c r="G340" s="2">
        <v>25</v>
      </c>
      <c r="H340" s="2">
        <v>25</v>
      </c>
      <c r="I340" s="2">
        <v>0</v>
      </c>
      <c r="J340" s="2">
        <v>0</v>
      </c>
      <c r="K340" s="9">
        <f>I340/$H340</f>
        <v>0</v>
      </c>
      <c r="L340" s="9">
        <f>J340/$H340</f>
        <v>0</v>
      </c>
      <c r="M340" s="9">
        <f>L340+K340</f>
        <v>0</v>
      </c>
      <c r="N340" s="10">
        <f>(J340/$J$1*$J$2+I340/$I$1*$I$2+G340/$G$1*$G$2)/($J$2+$I$2+$G$2)</f>
        <v>8.8516723585715194E-5</v>
      </c>
      <c r="O340" s="11">
        <f>N340*F340</f>
        <v>8.3630916526423123E-7</v>
      </c>
      <c r="P340" s="11">
        <f>(D340/$D$1*$D$2+M340/$M$1*$M$2)/($D$2+$M$2)</f>
        <v>0</v>
      </c>
    </row>
    <row r="341" spans="1:16" x14ac:dyDescent="0.25">
      <c r="A341" t="s">
        <v>310</v>
      </c>
      <c r="C341" s="10">
        <f>B341/$B$1</f>
        <v>0</v>
      </c>
      <c r="D341" s="1">
        <v>3.3333333E-2</v>
      </c>
      <c r="E341" s="1">
        <f>D341/$D$1</f>
        <v>1.8896071417609375E-2</v>
      </c>
      <c r="F341" s="1">
        <f>(C341*$C$2+E341*$E$2)/($C$2+$E$2)</f>
        <v>9.4480357088046873E-3</v>
      </c>
      <c r="G341" s="2">
        <v>21</v>
      </c>
      <c r="H341" s="2">
        <v>5114</v>
      </c>
      <c r="I341" s="2">
        <v>0</v>
      </c>
      <c r="J341" s="2">
        <v>0</v>
      </c>
      <c r="K341" s="9">
        <f>I341/$H341</f>
        <v>0</v>
      </c>
      <c r="L341" s="9">
        <f>J341/$H341</f>
        <v>0</v>
      </c>
      <c r="M341" s="9">
        <f>L341+K341</f>
        <v>0</v>
      </c>
      <c r="N341" s="10">
        <f>(J341/$J$1*$J$2+I341/$I$1*$I$2+G341/$G$1*$G$2)/($J$2+$I$2+$G$2)</f>
        <v>7.4354047812000764E-5</v>
      </c>
      <c r="O341" s="11">
        <f>N341*F341</f>
        <v>7.0249969882195422E-7</v>
      </c>
      <c r="P341" s="11">
        <f>(D341/$D$1*$D$2+M341/$M$1*$M$2)/($D$2+$M$2)</f>
        <v>0</v>
      </c>
    </row>
    <row r="342" spans="1:16" x14ac:dyDescent="0.25">
      <c r="A342" t="s">
        <v>311</v>
      </c>
      <c r="C342" s="10">
        <f>B342/$B$1</f>
        <v>0</v>
      </c>
      <c r="D342" s="1">
        <v>3.3333333E-2</v>
      </c>
      <c r="E342" s="1">
        <f>D342/$D$1</f>
        <v>1.8896071417609375E-2</v>
      </c>
      <c r="F342" s="1">
        <f>(C342*$C$2+E342*$E$2)/($C$2+$E$2)</f>
        <v>9.4480357088046873E-3</v>
      </c>
      <c r="G342" s="2">
        <v>13</v>
      </c>
      <c r="H342" s="2">
        <v>5051</v>
      </c>
      <c r="I342" s="2">
        <v>0</v>
      </c>
      <c r="J342" s="2">
        <v>0</v>
      </c>
      <c r="K342" s="9">
        <f>I342/$H342</f>
        <v>0</v>
      </c>
      <c r="L342" s="9">
        <f>J342/$H342</f>
        <v>0</v>
      </c>
      <c r="M342" s="9">
        <f>L342+K342</f>
        <v>0</v>
      </c>
      <c r="N342" s="10">
        <f>(J342/$J$1*$J$2+I342/$I$1*$I$2+G342/$G$1*$G$2)/($J$2+$I$2+$G$2)</f>
        <v>4.6028696264571897E-5</v>
      </c>
      <c r="O342" s="11">
        <f>N342*F342</f>
        <v>4.348807659374002E-7</v>
      </c>
      <c r="P342" s="11">
        <f>(D342/$D$1*$D$2+M342/$M$1*$M$2)/($D$2+$M$2)</f>
        <v>0</v>
      </c>
    </row>
    <row r="343" spans="1:16" x14ac:dyDescent="0.25">
      <c r="A343" t="s">
        <v>342</v>
      </c>
      <c r="C343" s="10">
        <f>B343/$B$1</f>
        <v>0</v>
      </c>
      <c r="D343" s="1">
        <v>3.3333333E-2</v>
      </c>
      <c r="E343" s="1">
        <f>D343/$D$1</f>
        <v>1.8896071417609375E-2</v>
      </c>
      <c r="F343" s="1">
        <f>(C343*$C$2+E343*$E$2)/($C$2+$E$2)</f>
        <v>9.4480357088046873E-3</v>
      </c>
      <c r="G343" s="2">
        <v>9</v>
      </c>
      <c r="H343" s="2">
        <v>136</v>
      </c>
      <c r="I343" s="2">
        <v>0</v>
      </c>
      <c r="J343" s="2">
        <v>0</v>
      </c>
      <c r="K343" s="9">
        <f>I343/$H343</f>
        <v>0</v>
      </c>
      <c r="L343" s="9">
        <f>J343/$H343</f>
        <v>0</v>
      </c>
      <c r="M343" s="9">
        <f>L343+K343</f>
        <v>0</v>
      </c>
      <c r="N343" s="10">
        <f>(J343/$J$1*$J$2+I343/$I$1*$I$2+G343/$G$1*$G$2)/($J$2+$I$2+$G$2)</f>
        <v>3.1866020490857467E-5</v>
      </c>
      <c r="O343" s="11">
        <f>N343*F343</f>
        <v>3.0107129949512325E-7</v>
      </c>
      <c r="P343" s="11">
        <f>(D343/$D$1*$D$2+M343/$M$1*$M$2)/($D$2+$M$2)</f>
        <v>0</v>
      </c>
    </row>
    <row r="344" spans="1:16" x14ac:dyDescent="0.25">
      <c r="A344" t="s">
        <v>316</v>
      </c>
      <c r="C344" s="10">
        <f>B344/$B$1</f>
        <v>0</v>
      </c>
      <c r="D344" s="1">
        <v>3.3333333E-2</v>
      </c>
      <c r="E344" s="1">
        <f>D344/$D$1</f>
        <v>1.8896071417609375E-2</v>
      </c>
      <c r="F344" s="1">
        <f>(C344*$C$2+E344*$E$2)/($C$2+$E$2)</f>
        <v>9.4480357088046873E-3</v>
      </c>
      <c r="G344" s="2">
        <v>6</v>
      </c>
      <c r="H344" s="2">
        <v>3789</v>
      </c>
      <c r="I344" s="2">
        <v>0</v>
      </c>
      <c r="J344" s="2">
        <v>0</v>
      </c>
      <c r="K344" s="9">
        <f>I344/$H344</f>
        <v>0</v>
      </c>
      <c r="L344" s="9">
        <f>J344/$H344</f>
        <v>0</v>
      </c>
      <c r="M344" s="9">
        <f>L344+K344</f>
        <v>0</v>
      </c>
      <c r="N344" s="10">
        <f>(J344/$J$1*$J$2+I344/$I$1*$I$2+G344/$G$1*$G$2)/($J$2+$I$2+$G$2)</f>
        <v>2.1244013660571645E-5</v>
      </c>
      <c r="O344" s="11">
        <f>N344*F344</f>
        <v>2.0071419966341549E-7</v>
      </c>
      <c r="P344" s="11">
        <f>(D344/$D$1*$D$2+M344/$M$1*$M$2)/($D$2+$M$2)</f>
        <v>0</v>
      </c>
    </row>
    <row r="345" spans="1:16" x14ac:dyDescent="0.25">
      <c r="A345" t="s">
        <v>339</v>
      </c>
      <c r="C345" s="10">
        <f>B345/$B$1</f>
        <v>0</v>
      </c>
      <c r="D345" s="1">
        <v>3.3333333E-2</v>
      </c>
      <c r="E345" s="1">
        <f>D345/$D$1</f>
        <v>1.8896071417609375E-2</v>
      </c>
      <c r="F345" s="1">
        <f>(C345*$C$2+E345*$E$2)/($C$2+$E$2)</f>
        <v>9.4480357088046873E-3</v>
      </c>
      <c r="G345" s="2">
        <v>6</v>
      </c>
      <c r="H345" s="2">
        <v>392</v>
      </c>
      <c r="I345" s="2">
        <v>0</v>
      </c>
      <c r="J345" s="2">
        <v>0</v>
      </c>
      <c r="K345" s="9">
        <f>I345/$H345</f>
        <v>0</v>
      </c>
      <c r="L345" s="9">
        <f>J345/$H345</f>
        <v>0</v>
      </c>
      <c r="M345" s="9">
        <f>L345+K345</f>
        <v>0</v>
      </c>
      <c r="N345" s="10">
        <f>(J345/$J$1*$J$2+I345/$I$1*$I$2+G345/$G$1*$G$2)/($J$2+$I$2+$G$2)</f>
        <v>2.1244013660571645E-5</v>
      </c>
      <c r="O345" s="11">
        <f>N345*F345</f>
        <v>2.0071419966341549E-7</v>
      </c>
      <c r="P345" s="11">
        <f>(D345/$D$1*$D$2+M345/$M$1*$M$2)/($D$2+$M$2)</f>
        <v>0</v>
      </c>
    </row>
    <row r="346" spans="1:16" x14ac:dyDescent="0.25">
      <c r="A346" t="s">
        <v>343</v>
      </c>
      <c r="C346" s="10">
        <f>B346/$B$1</f>
        <v>0</v>
      </c>
      <c r="D346" s="1">
        <v>3.3333333E-2</v>
      </c>
      <c r="E346" s="1">
        <f>D346/$D$1</f>
        <v>1.8896071417609375E-2</v>
      </c>
      <c r="F346" s="1">
        <f>(C346*$C$2+E346*$E$2)/($C$2+$E$2)</f>
        <v>9.4480357088046873E-3</v>
      </c>
      <c r="G346" s="2">
        <v>5</v>
      </c>
      <c r="H346" s="2">
        <v>99</v>
      </c>
      <c r="I346" s="2">
        <v>0</v>
      </c>
      <c r="J346" s="2">
        <v>0</v>
      </c>
      <c r="K346" s="9">
        <f>I346/$H346</f>
        <v>0</v>
      </c>
      <c r="L346" s="9">
        <f>J346/$H346</f>
        <v>0</v>
      </c>
      <c r="M346" s="9">
        <f>L346+K346</f>
        <v>0</v>
      </c>
      <c r="N346" s="10">
        <f>(J346/$J$1*$J$2+I346/$I$1*$I$2+G346/$G$1*$G$2)/($J$2+$I$2+$G$2)</f>
        <v>1.7703344717143041E-5</v>
      </c>
      <c r="O346" s="11">
        <f>N346*F346</f>
        <v>1.6726183305284626E-7</v>
      </c>
      <c r="P346" s="11">
        <f>(D346/$D$1*$D$2+M346/$M$1*$M$2)/($D$2+$M$2)</f>
        <v>0</v>
      </c>
    </row>
    <row r="347" spans="1:16" x14ac:dyDescent="0.25">
      <c r="A347" t="s">
        <v>340</v>
      </c>
      <c r="C347" s="10">
        <f>B347/$B$1</f>
        <v>0</v>
      </c>
      <c r="D347" s="1">
        <v>3.3333333E-2</v>
      </c>
      <c r="E347" s="1">
        <f>D347/$D$1</f>
        <v>1.8896071417609375E-2</v>
      </c>
      <c r="F347" s="1">
        <f>(C347*$C$2+E347*$E$2)/($C$2+$E$2)</f>
        <v>9.4480357088046873E-3</v>
      </c>
      <c r="G347" s="2">
        <v>4</v>
      </c>
      <c r="H347" s="2">
        <v>382</v>
      </c>
      <c r="I347" s="2">
        <v>0</v>
      </c>
      <c r="J347" s="2">
        <v>0</v>
      </c>
      <c r="K347" s="9">
        <f>I347/$H347</f>
        <v>0</v>
      </c>
      <c r="L347" s="9">
        <f>J347/$H347</f>
        <v>0</v>
      </c>
      <c r="M347" s="9">
        <f>L347+K347</f>
        <v>0</v>
      </c>
      <c r="N347" s="10">
        <f>(J347/$J$1*$J$2+I347/$I$1*$I$2+G347/$G$1*$G$2)/($J$2+$I$2+$G$2)</f>
        <v>1.4162675773714432E-5</v>
      </c>
      <c r="O347" s="11">
        <f>N347*F347</f>
        <v>1.3380946644227701E-7</v>
      </c>
      <c r="P347" s="11">
        <f>(D347/$D$1*$D$2+M347/$M$1*$M$2)/($D$2+$M$2)</f>
        <v>0</v>
      </c>
    </row>
    <row r="348" spans="1:16" x14ac:dyDescent="0.25">
      <c r="A348" t="s">
        <v>349</v>
      </c>
      <c r="C348" s="10">
        <f>B348/$B$1</f>
        <v>0</v>
      </c>
      <c r="D348" s="1">
        <v>0</v>
      </c>
      <c r="E348" s="1">
        <f>D348/$D$1</f>
        <v>0</v>
      </c>
      <c r="F348" s="1">
        <f>(C348*$C$2+E348*$E$2)/($C$2+$E$2)</f>
        <v>0</v>
      </c>
      <c r="G348" s="2">
        <v>193</v>
      </c>
      <c r="H348" s="2">
        <v>3921</v>
      </c>
      <c r="I348" s="2">
        <v>0</v>
      </c>
      <c r="J348" s="2">
        <v>0</v>
      </c>
      <c r="K348" s="9">
        <f>I348/$H348</f>
        <v>0</v>
      </c>
      <c r="L348" s="9">
        <f>J348/$H348</f>
        <v>0</v>
      </c>
      <c r="M348" s="9">
        <f>L348+K348</f>
        <v>0</v>
      </c>
      <c r="N348" s="10">
        <f>(J348/$J$1*$J$2+I348/$I$1*$I$2+G348/$G$1*$G$2)/($J$2+$I$2+$G$2)</f>
        <v>6.8334910608172129E-4</v>
      </c>
      <c r="O348" s="11">
        <f>N348*F348</f>
        <v>0</v>
      </c>
      <c r="P348" s="11">
        <f>(D348/$D$1*$D$2+M348/$M$1*$M$2)/($D$2+$M$2)</f>
        <v>0</v>
      </c>
    </row>
    <row r="349" spans="1:16" x14ac:dyDescent="0.25">
      <c r="A349" t="s">
        <v>350</v>
      </c>
      <c r="C349" s="10">
        <f>B349/$B$1</f>
        <v>0</v>
      </c>
      <c r="D349" s="1">
        <v>0</v>
      </c>
      <c r="E349" s="1">
        <f>D349/$D$1</f>
        <v>0</v>
      </c>
      <c r="F349" s="1">
        <f>(C349*$C$2+E349*$E$2)/($C$2+$E$2)</f>
        <v>0</v>
      </c>
      <c r="G349" s="2">
        <v>829</v>
      </c>
      <c r="H349" s="2">
        <v>9586</v>
      </c>
      <c r="I349" s="2">
        <v>0</v>
      </c>
      <c r="J349" s="2">
        <v>0</v>
      </c>
      <c r="K349" s="9">
        <f>I349/$H349</f>
        <v>0</v>
      </c>
      <c r="L349" s="9">
        <f>J349/$H349</f>
        <v>0</v>
      </c>
      <c r="M349" s="9">
        <f>L349+K349</f>
        <v>0</v>
      </c>
      <c r="N349" s="10">
        <f>(J349/$J$1*$J$2+I349/$I$1*$I$2+G349/$G$1*$G$2)/($J$2+$I$2+$G$2)</f>
        <v>2.9352145541023159E-3</v>
      </c>
      <c r="O349" s="11">
        <f>N349*F349</f>
        <v>0</v>
      </c>
      <c r="P349" s="11">
        <f>(D349/$D$1*$D$2+M349/$M$1*$M$2)/($D$2+$M$2)</f>
        <v>0</v>
      </c>
    </row>
    <row r="350" spans="1:16" x14ac:dyDescent="0.25">
      <c r="A350" t="s">
        <v>351</v>
      </c>
      <c r="C350" s="10">
        <f>B350/$B$1</f>
        <v>0</v>
      </c>
      <c r="D350" s="1">
        <v>0</v>
      </c>
      <c r="E350" s="1">
        <f>D350/$D$1</f>
        <v>0</v>
      </c>
      <c r="F350" s="1">
        <f>(C350*$C$2+E350*$E$2)/($C$2+$E$2)</f>
        <v>0</v>
      </c>
      <c r="G350" s="2">
        <v>2446</v>
      </c>
      <c r="H350" s="2">
        <v>27872</v>
      </c>
      <c r="I350" s="2">
        <v>0</v>
      </c>
      <c r="J350" s="2">
        <v>0</v>
      </c>
      <c r="K350" s="9">
        <f>I350/$H350</f>
        <v>0</v>
      </c>
      <c r="L350" s="9">
        <f>J350/$H350</f>
        <v>0</v>
      </c>
      <c r="M350" s="9">
        <f>L350+K350</f>
        <v>0</v>
      </c>
      <c r="N350" s="10">
        <f>(J350/$J$1*$J$2+I350/$I$1*$I$2+G350/$G$1*$G$2)/($J$2+$I$2+$G$2)</f>
        <v>8.6604762356263746E-3</v>
      </c>
      <c r="O350" s="11">
        <f>N350*F350</f>
        <v>0</v>
      </c>
      <c r="P350" s="11">
        <f>(D350/$D$1*$D$2+M350/$M$1*$M$2)/($D$2+$M$2)</f>
        <v>0</v>
      </c>
    </row>
    <row r="351" spans="1:16" x14ac:dyDescent="0.25">
      <c r="A351" t="s">
        <v>352</v>
      </c>
      <c r="C351" s="10">
        <f>B351/$B$1</f>
        <v>0</v>
      </c>
      <c r="D351" s="1">
        <v>0</v>
      </c>
      <c r="E351" s="1">
        <f>D351/$D$1</f>
        <v>0</v>
      </c>
      <c r="F351" s="1">
        <f>(C351*$C$2+E351*$E$2)/($C$2+$E$2)</f>
        <v>0</v>
      </c>
      <c r="G351" s="2">
        <v>631</v>
      </c>
      <c r="H351" s="2">
        <v>1016</v>
      </c>
      <c r="I351" s="2">
        <v>0</v>
      </c>
      <c r="J351" s="2">
        <v>0</v>
      </c>
      <c r="K351" s="9">
        <f>I351/$H351</f>
        <v>0</v>
      </c>
      <c r="L351" s="9">
        <f>J351/$H351</f>
        <v>0</v>
      </c>
      <c r="M351" s="9">
        <f>L351+K351</f>
        <v>0</v>
      </c>
      <c r="N351" s="10">
        <f>(J351/$J$1*$J$2+I351/$I$1*$I$2+G351/$G$1*$G$2)/($J$2+$I$2+$G$2)</f>
        <v>2.2341621033034513E-3</v>
      </c>
      <c r="O351" s="11">
        <f>N351*F351</f>
        <v>0</v>
      </c>
      <c r="P351" s="11">
        <f>(D351/$D$1*$D$2+M351/$M$1*$M$2)/($D$2+$M$2)</f>
        <v>0</v>
      </c>
    </row>
    <row r="352" spans="1:16" x14ac:dyDescent="0.25">
      <c r="A352" t="s">
        <v>353</v>
      </c>
      <c r="C352" s="10">
        <f>B352/$B$1</f>
        <v>0</v>
      </c>
      <c r="D352" s="1">
        <v>0</v>
      </c>
      <c r="E352" s="1">
        <f>D352/$D$1</f>
        <v>0</v>
      </c>
      <c r="F352" s="1">
        <f>(C352*$C$2+E352*$E$2)/($C$2+$E$2)</f>
        <v>0</v>
      </c>
      <c r="G352" s="2">
        <v>288</v>
      </c>
      <c r="H352" s="2">
        <v>1337</v>
      </c>
      <c r="I352" s="2">
        <v>0</v>
      </c>
      <c r="J352" s="2">
        <v>0</v>
      </c>
      <c r="K352" s="9">
        <f>I352/$H352</f>
        <v>0</v>
      </c>
      <c r="L352" s="9">
        <f>J352/$H352</f>
        <v>0</v>
      </c>
      <c r="M352" s="9">
        <f>L352+K352</f>
        <v>0</v>
      </c>
      <c r="N352" s="10">
        <f>(J352/$J$1*$J$2+I352/$I$1*$I$2+G352/$G$1*$G$2)/($J$2+$I$2+$G$2)</f>
        <v>1.019712655707439E-3</v>
      </c>
      <c r="O352" s="11">
        <f>N352*F352</f>
        <v>0</v>
      </c>
      <c r="P352" s="11">
        <f>(D352/$D$1*$D$2+M352/$M$1*$M$2)/($D$2+$M$2)</f>
        <v>0</v>
      </c>
    </row>
    <row r="353" spans="1:16" x14ac:dyDescent="0.25">
      <c r="A353" t="s">
        <v>354</v>
      </c>
      <c r="C353" s="10">
        <f>B353/$B$1</f>
        <v>0</v>
      </c>
      <c r="D353" s="1">
        <v>0</v>
      </c>
      <c r="E353" s="1">
        <f>D353/$D$1</f>
        <v>0</v>
      </c>
      <c r="F353" s="1">
        <f>(C353*$C$2+E353*$E$2)/($C$2+$E$2)</f>
        <v>0</v>
      </c>
      <c r="G353" s="2">
        <v>88</v>
      </c>
      <c r="H353" s="2">
        <v>493</v>
      </c>
      <c r="I353" s="2">
        <v>0</v>
      </c>
      <c r="J353" s="2">
        <v>0</v>
      </c>
      <c r="K353" s="9">
        <f>I353/$H353</f>
        <v>0</v>
      </c>
      <c r="L353" s="9">
        <f>J353/$H353</f>
        <v>0</v>
      </c>
      <c r="M353" s="9">
        <f>L353+K353</f>
        <v>0</v>
      </c>
      <c r="N353" s="10">
        <f>(J353/$J$1*$J$2+I353/$I$1*$I$2+G353/$G$1*$G$2)/($J$2+$I$2+$G$2)</f>
        <v>3.1157886702171751E-4</v>
      </c>
      <c r="O353" s="11">
        <f>N353*F353</f>
        <v>0</v>
      </c>
      <c r="P353" s="11">
        <f>(D353/$D$1*$D$2+M353/$M$1*$M$2)/($D$2+$M$2)</f>
        <v>0</v>
      </c>
    </row>
    <row r="354" spans="1:16" x14ac:dyDescent="0.25">
      <c r="A354" t="s">
        <v>355</v>
      </c>
      <c r="C354" s="10">
        <f>B354/$B$1</f>
        <v>0</v>
      </c>
      <c r="D354" s="1">
        <v>0</v>
      </c>
      <c r="E354" s="1">
        <f>D354/$D$1</f>
        <v>0</v>
      </c>
      <c r="F354" s="1">
        <f>(C354*$C$2+E354*$E$2)/($C$2+$E$2)</f>
        <v>0</v>
      </c>
      <c r="G354" s="2">
        <v>729</v>
      </c>
      <c r="H354" s="2">
        <v>1192</v>
      </c>
      <c r="I354" s="2">
        <v>0</v>
      </c>
      <c r="J354" s="2">
        <v>0</v>
      </c>
      <c r="K354" s="9">
        <f>I354/$H354</f>
        <v>0</v>
      </c>
      <c r="L354" s="9">
        <f>J354/$H354</f>
        <v>0</v>
      </c>
      <c r="M354" s="9">
        <f>L354+K354</f>
        <v>0</v>
      </c>
      <c r="N354" s="10">
        <f>(J354/$J$1*$J$2+I354/$I$1*$I$2+G354/$G$1*$G$2)/($J$2+$I$2+$G$2)</f>
        <v>2.5811476597594552E-3</v>
      </c>
      <c r="O354" s="11">
        <f>N354*F354</f>
        <v>0</v>
      </c>
      <c r="P354" s="11">
        <f>(D354/$D$1*$D$2+M354/$M$1*$M$2)/($D$2+$M$2)</f>
        <v>0</v>
      </c>
    </row>
    <row r="355" spans="1:16" x14ac:dyDescent="0.25">
      <c r="A355" t="s">
        <v>356</v>
      </c>
      <c r="C355" s="10">
        <f>B355/$B$1</f>
        <v>0</v>
      </c>
      <c r="D355" s="1">
        <v>0</v>
      </c>
      <c r="E355" s="1">
        <f>D355/$D$1</f>
        <v>0</v>
      </c>
      <c r="F355" s="1">
        <f>(C355*$C$2+E355*$E$2)/($C$2+$E$2)</f>
        <v>0</v>
      </c>
      <c r="G355" s="2">
        <v>64</v>
      </c>
      <c r="H355" s="2">
        <v>973</v>
      </c>
      <c r="I355" s="2">
        <v>0</v>
      </c>
      <c r="J355" s="2">
        <v>0</v>
      </c>
      <c r="K355" s="9">
        <f>I355/$H355</f>
        <v>0</v>
      </c>
      <c r="L355" s="9">
        <f>J355/$H355</f>
        <v>0</v>
      </c>
      <c r="M355" s="9">
        <f>L355+K355</f>
        <v>0</v>
      </c>
      <c r="N355" s="10">
        <f>(J355/$J$1*$J$2+I355/$I$1*$I$2+G355/$G$1*$G$2)/($J$2+$I$2+$G$2)</f>
        <v>2.2660281237943091E-4</v>
      </c>
      <c r="O355" s="11">
        <f>N355*F355</f>
        <v>0</v>
      </c>
      <c r="P355" s="11">
        <f>(D355/$D$1*$D$2+M355/$M$1*$M$2)/($D$2+$M$2)</f>
        <v>0</v>
      </c>
    </row>
    <row r="356" spans="1:16" x14ac:dyDescent="0.25">
      <c r="A356" t="s">
        <v>357</v>
      </c>
      <c r="C356" s="10">
        <f>B356/$B$1</f>
        <v>0</v>
      </c>
      <c r="D356" s="1">
        <v>0</v>
      </c>
      <c r="E356" s="1">
        <f>D356/$D$1</f>
        <v>0</v>
      </c>
      <c r="F356" s="1">
        <f>(C356*$C$2+E356*$E$2)/($C$2+$E$2)</f>
        <v>0</v>
      </c>
      <c r="G356" s="2">
        <v>666</v>
      </c>
      <c r="H356" s="2">
        <v>1522</v>
      </c>
      <c r="I356" s="2">
        <v>0</v>
      </c>
      <c r="J356" s="2">
        <v>0</v>
      </c>
      <c r="K356" s="9">
        <f>I356/$H356</f>
        <v>0</v>
      </c>
      <c r="L356" s="9">
        <f>J356/$H356</f>
        <v>0</v>
      </c>
      <c r="M356" s="9">
        <f>L356+K356</f>
        <v>0</v>
      </c>
      <c r="N356" s="10">
        <f>(J356/$J$1*$J$2+I356/$I$1*$I$2+G356/$G$1*$G$2)/($J$2+$I$2+$G$2)</f>
        <v>2.358085516323453E-3</v>
      </c>
      <c r="O356" s="11">
        <f>N356*F356</f>
        <v>0</v>
      </c>
      <c r="P356" s="11">
        <f>(D356/$D$1*$D$2+M356/$M$1*$M$2)/($D$2+$M$2)</f>
        <v>0</v>
      </c>
    </row>
    <row r="357" spans="1:16" x14ac:dyDescent="0.25">
      <c r="A357" t="s">
        <v>358</v>
      </c>
      <c r="C357" s="10">
        <f>B357/$B$1</f>
        <v>0</v>
      </c>
      <c r="D357" s="1">
        <v>0</v>
      </c>
      <c r="E357" s="1">
        <f>D357/$D$1</f>
        <v>0</v>
      </c>
      <c r="F357" s="1">
        <f>(C357*$C$2+E357*$E$2)/($C$2+$E$2)</f>
        <v>0</v>
      </c>
      <c r="G357" s="2">
        <v>600</v>
      </c>
      <c r="H357" s="2">
        <v>616</v>
      </c>
      <c r="I357" s="2">
        <v>0</v>
      </c>
      <c r="J357" s="2">
        <v>0</v>
      </c>
      <c r="K357" s="9">
        <f>I357/$H357</f>
        <v>0</v>
      </c>
      <c r="L357" s="9">
        <f>J357/$H357</f>
        <v>0</v>
      </c>
      <c r="M357" s="9">
        <f>L357+K357</f>
        <v>0</v>
      </c>
      <c r="N357" s="10">
        <f>(J357/$J$1*$J$2+I357/$I$1*$I$2+G357/$G$1*$G$2)/($J$2+$I$2+$G$2)</f>
        <v>2.1244013660571648E-3</v>
      </c>
      <c r="O357" s="11">
        <f>N357*F357</f>
        <v>0</v>
      </c>
      <c r="P357" s="11">
        <f>(D357/$D$1*$D$2+M357/$M$1*$M$2)/($D$2+$M$2)</f>
        <v>0</v>
      </c>
    </row>
    <row r="358" spans="1:16" x14ac:dyDescent="0.25">
      <c r="A358" t="s">
        <v>359</v>
      </c>
      <c r="C358" s="10">
        <f>B358/$B$1</f>
        <v>0</v>
      </c>
      <c r="D358" s="1">
        <v>0</v>
      </c>
      <c r="E358" s="1">
        <f>D358/$D$1</f>
        <v>0</v>
      </c>
      <c r="F358" s="1">
        <f>(C358*$C$2+E358*$E$2)/($C$2+$E$2)</f>
        <v>0</v>
      </c>
      <c r="G358" s="2">
        <v>56</v>
      </c>
      <c r="H358" s="2">
        <v>1173</v>
      </c>
      <c r="I358" s="2">
        <v>0</v>
      </c>
      <c r="J358" s="2">
        <v>0</v>
      </c>
      <c r="K358" s="9">
        <f>I358/$H358</f>
        <v>0</v>
      </c>
      <c r="L358" s="9">
        <f>J358/$H358</f>
        <v>0</v>
      </c>
      <c r="M358" s="9">
        <f>L358+K358</f>
        <v>0</v>
      </c>
      <c r="N358" s="10">
        <f>(J358/$J$1*$J$2+I358/$I$1*$I$2+G358/$G$1*$G$2)/($J$2+$I$2+$G$2)</f>
        <v>1.9827746083200205E-4</v>
      </c>
      <c r="O358" s="11">
        <f>N358*F358</f>
        <v>0</v>
      </c>
      <c r="P358" s="11">
        <f>(D358/$D$1*$D$2+M358/$M$1*$M$2)/($D$2+$M$2)</f>
        <v>0</v>
      </c>
    </row>
    <row r="359" spans="1:16" x14ac:dyDescent="0.25">
      <c r="A359" t="s">
        <v>360</v>
      </c>
      <c r="C359" s="10">
        <f>B359/$B$1</f>
        <v>0</v>
      </c>
      <c r="D359" s="1">
        <v>0</v>
      </c>
      <c r="E359" s="1">
        <f>D359/$D$1</f>
        <v>0</v>
      </c>
      <c r="F359" s="1">
        <f>(C359*$C$2+E359*$E$2)/($C$2+$E$2)</f>
        <v>0</v>
      </c>
      <c r="G359" s="2">
        <v>711</v>
      </c>
      <c r="H359" s="2">
        <v>2457</v>
      </c>
      <c r="I359" s="2">
        <v>0</v>
      </c>
      <c r="J359" s="2">
        <v>0</v>
      </c>
      <c r="K359" s="9">
        <f>I359/$H359</f>
        <v>0</v>
      </c>
      <c r="L359" s="9">
        <f>J359/$H359</f>
        <v>0</v>
      </c>
      <c r="M359" s="9">
        <f>L359+K359</f>
        <v>0</v>
      </c>
      <c r="N359" s="10">
        <f>(J359/$J$1*$J$2+I359/$I$1*$I$2+G359/$G$1*$G$2)/($J$2+$I$2+$G$2)</f>
        <v>2.5174156187777403E-3</v>
      </c>
      <c r="O359" s="11">
        <f>N359*F359</f>
        <v>0</v>
      </c>
      <c r="P359" s="11">
        <f>(D359/$D$1*$D$2+M359/$M$1*$M$2)/($D$2+$M$2)</f>
        <v>0</v>
      </c>
    </row>
    <row r="360" spans="1:16" x14ac:dyDescent="0.25">
      <c r="A360" t="s">
        <v>361</v>
      </c>
      <c r="C360" s="10">
        <f>B360/$B$1</f>
        <v>0</v>
      </c>
      <c r="D360" s="1">
        <v>0</v>
      </c>
      <c r="E360" s="1">
        <f>D360/$D$1</f>
        <v>0</v>
      </c>
      <c r="F360" s="1">
        <f>(C360*$C$2+E360*$E$2)/($C$2+$E$2)</f>
        <v>0</v>
      </c>
      <c r="G360" s="2">
        <v>24</v>
      </c>
      <c r="H360" s="2">
        <v>724</v>
      </c>
      <c r="I360" s="2">
        <v>0</v>
      </c>
      <c r="J360" s="2">
        <v>0</v>
      </c>
      <c r="K360" s="9">
        <f>I360/$H360</f>
        <v>0</v>
      </c>
      <c r="L360" s="9">
        <f>J360/$H360</f>
        <v>0</v>
      </c>
      <c r="M360" s="9">
        <f>L360+K360</f>
        <v>0</v>
      </c>
      <c r="N360" s="10">
        <f>(J360/$J$1*$J$2+I360/$I$1*$I$2+G360/$G$1*$G$2)/($J$2+$I$2+$G$2)</f>
        <v>8.497605464228658E-5</v>
      </c>
      <c r="O360" s="11">
        <f>N360*F360</f>
        <v>0</v>
      </c>
      <c r="P360" s="11">
        <f>(D360/$D$1*$D$2+M360/$M$1*$M$2)/($D$2+$M$2)</f>
        <v>0</v>
      </c>
    </row>
    <row r="361" spans="1:16" x14ac:dyDescent="0.25">
      <c r="A361" t="s">
        <v>362</v>
      </c>
      <c r="C361" s="10">
        <f>B361/$B$1</f>
        <v>0</v>
      </c>
      <c r="D361" s="1">
        <v>0</v>
      </c>
      <c r="E361" s="1">
        <f>D361/$D$1</f>
        <v>0</v>
      </c>
      <c r="F361" s="1">
        <f>(C361*$C$2+E361*$E$2)/($C$2+$E$2)</f>
        <v>0</v>
      </c>
      <c r="G361" s="2">
        <v>51</v>
      </c>
      <c r="H361" s="2">
        <v>784</v>
      </c>
      <c r="I361" s="2">
        <v>0</v>
      </c>
      <c r="J361" s="2">
        <v>0</v>
      </c>
      <c r="K361" s="9">
        <f>I361/$H361</f>
        <v>0</v>
      </c>
      <c r="L361" s="9">
        <f>J361/$H361</f>
        <v>0</v>
      </c>
      <c r="M361" s="9">
        <f>L361+K361</f>
        <v>0</v>
      </c>
      <c r="N361" s="10">
        <f>(J361/$J$1*$J$2+I361/$I$1*$I$2+G361/$G$1*$G$2)/($J$2+$I$2+$G$2)</f>
        <v>1.8057411611485899E-4</v>
      </c>
      <c r="O361" s="11">
        <f>N361*F361</f>
        <v>0</v>
      </c>
      <c r="P361" s="11">
        <f>(D361/$D$1*$D$2+M361/$M$1*$M$2)/($D$2+$M$2)</f>
        <v>0</v>
      </c>
    </row>
    <row r="362" spans="1:16" x14ac:dyDescent="0.25">
      <c r="A362" t="s">
        <v>363</v>
      </c>
      <c r="C362" s="10">
        <f>B362/$B$1</f>
        <v>0</v>
      </c>
      <c r="D362" s="1">
        <v>0</v>
      </c>
      <c r="E362" s="1">
        <f>D362/$D$1</f>
        <v>0</v>
      </c>
      <c r="F362" s="1">
        <f>(C362*$C$2+E362*$E$2)/($C$2+$E$2)</f>
        <v>0</v>
      </c>
      <c r="G362" s="2">
        <v>119</v>
      </c>
      <c r="H362" s="2">
        <v>657</v>
      </c>
      <c r="I362" s="2">
        <v>0</v>
      </c>
      <c r="J362" s="2">
        <v>0</v>
      </c>
      <c r="K362" s="9">
        <f>I362/$H362</f>
        <v>0</v>
      </c>
      <c r="L362" s="9">
        <f>J362/$H362</f>
        <v>0</v>
      </c>
      <c r="M362" s="9">
        <f>L362+K362</f>
        <v>0</v>
      </c>
      <c r="N362" s="10">
        <f>(J362/$J$1*$J$2+I362/$I$1*$I$2+G362/$G$1*$G$2)/($J$2+$I$2+$G$2)</f>
        <v>4.2133960426800435E-4</v>
      </c>
      <c r="O362" s="11">
        <f>N362*F362</f>
        <v>0</v>
      </c>
      <c r="P362" s="11">
        <f>(D362/$D$1*$D$2+M362/$M$1*$M$2)/($D$2+$M$2)</f>
        <v>0</v>
      </c>
    </row>
    <row r="363" spans="1:16" x14ac:dyDescent="0.25">
      <c r="A363" t="s">
        <v>364</v>
      </c>
      <c r="C363" s="10">
        <f>B363/$B$1</f>
        <v>0</v>
      </c>
      <c r="D363" s="1">
        <v>0</v>
      </c>
      <c r="E363" s="1">
        <f>D363/$D$1</f>
        <v>0</v>
      </c>
      <c r="F363" s="1">
        <f>(C363*$C$2+E363*$E$2)/($C$2+$E$2)</f>
        <v>0</v>
      </c>
      <c r="G363" s="2">
        <v>57</v>
      </c>
      <c r="H363" s="2">
        <v>2865</v>
      </c>
      <c r="I363" s="2">
        <v>0</v>
      </c>
      <c r="J363" s="2">
        <v>0</v>
      </c>
      <c r="K363" s="9">
        <f>I363/$H363</f>
        <v>0</v>
      </c>
      <c r="L363" s="9">
        <f>J363/$H363</f>
        <v>0</v>
      </c>
      <c r="M363" s="9">
        <f>L363+K363</f>
        <v>0</v>
      </c>
      <c r="N363" s="10">
        <f>(J363/$J$1*$J$2+I363/$I$1*$I$2+G363/$G$1*$G$2)/($J$2+$I$2+$G$2)</f>
        <v>2.0181812977543065E-4</v>
      </c>
      <c r="O363" s="11">
        <f>N363*F363</f>
        <v>0</v>
      </c>
      <c r="P363" s="11">
        <f>(D363/$D$1*$D$2+M363/$M$1*$M$2)/($D$2+$M$2)</f>
        <v>0</v>
      </c>
    </row>
    <row r="364" spans="1:16" x14ac:dyDescent="0.25">
      <c r="A364" t="s">
        <v>365</v>
      </c>
      <c r="C364" s="10">
        <f>B364/$B$1</f>
        <v>0</v>
      </c>
      <c r="D364" s="1">
        <v>0</v>
      </c>
      <c r="E364" s="1">
        <f>D364/$D$1</f>
        <v>0</v>
      </c>
      <c r="F364" s="1">
        <f>(C364*$C$2+E364*$E$2)/($C$2+$E$2)</f>
        <v>0</v>
      </c>
      <c r="G364" s="2">
        <v>62</v>
      </c>
      <c r="H364" s="2">
        <v>1178</v>
      </c>
      <c r="I364" s="2">
        <v>6</v>
      </c>
      <c r="J364" s="2">
        <v>3</v>
      </c>
      <c r="K364" s="9">
        <f>I364/$H364</f>
        <v>5.0933786078098476E-3</v>
      </c>
      <c r="L364" s="9">
        <f>J364/$H364</f>
        <v>2.5466893039049238E-3</v>
      </c>
      <c r="M364" s="9">
        <f>L364+K364</f>
        <v>7.6400679117147718E-3</v>
      </c>
      <c r="N364" s="10">
        <f>(J364/$J$1*$J$2+I364/$I$1*$I$2+G364/$G$1*$G$2)/($J$2+$I$2+$G$2)</f>
        <v>0.17386963318740492</v>
      </c>
      <c r="O364" s="11">
        <f>N364*F364</f>
        <v>0</v>
      </c>
      <c r="P364" s="11">
        <f>(D364/$D$1*$D$2+M364/$M$1*$M$2)/($D$2+$M$2)</f>
        <v>0.37578148545014645</v>
      </c>
    </row>
    <row r="365" spans="1:16" x14ac:dyDescent="0.25">
      <c r="A365" t="s">
        <v>366</v>
      </c>
      <c r="C365" s="10">
        <f>B365/$B$1</f>
        <v>0</v>
      </c>
      <c r="D365" s="1">
        <v>0</v>
      </c>
      <c r="E365" s="1">
        <f>D365/$D$1</f>
        <v>0</v>
      </c>
      <c r="F365" s="1">
        <f>(C365*$C$2+E365*$E$2)/($C$2+$E$2)</f>
        <v>0</v>
      </c>
      <c r="G365" s="2">
        <v>2604</v>
      </c>
      <c r="H365" s="2">
        <v>6481</v>
      </c>
      <c r="I365" s="2">
        <v>6</v>
      </c>
      <c r="J365" s="2">
        <v>12</v>
      </c>
      <c r="K365" s="9">
        <f>I365/$H365</f>
        <v>9.2578305817003553E-4</v>
      </c>
      <c r="L365" s="9">
        <f>J365/$H365</f>
        <v>1.8515661163400711E-3</v>
      </c>
      <c r="M365" s="9">
        <f>L365+K365</f>
        <v>2.7773491745101066E-3</v>
      </c>
      <c r="N365" s="10">
        <f>(J365/$J$1*$J$2+I365/$I$1*$I$2+G365/$G$1*$G$2)/($J$2+$I$2+$G$2)</f>
        <v>0.25201670106036067</v>
      </c>
      <c r="O365" s="11">
        <f>N365*F365</f>
        <v>0</v>
      </c>
      <c r="P365" s="11">
        <f>(D365/$D$1*$D$2+M365/$M$1*$M$2)/($D$2+$M$2)</f>
        <v>0.13660564414759219</v>
      </c>
    </row>
    <row r="366" spans="1:16" x14ac:dyDescent="0.25">
      <c r="A366" t="s">
        <v>368</v>
      </c>
      <c r="C366" s="10">
        <f>B366/$B$1</f>
        <v>0</v>
      </c>
      <c r="D366" s="1">
        <v>0</v>
      </c>
      <c r="E366" s="1">
        <f>D366/$D$1</f>
        <v>0</v>
      </c>
      <c r="F366" s="1">
        <f>(C366*$C$2+E366*$E$2)/($C$2+$E$2)</f>
        <v>0</v>
      </c>
      <c r="G366" s="2">
        <v>663</v>
      </c>
      <c r="H366" s="2">
        <v>6967</v>
      </c>
      <c r="I366" s="2">
        <v>3</v>
      </c>
      <c r="J366" s="2">
        <v>0</v>
      </c>
      <c r="K366" s="9">
        <f>I366/$H366</f>
        <v>4.3060140663126167E-4</v>
      </c>
      <c r="L366" s="9">
        <f>J366/$H366</f>
        <v>0</v>
      </c>
      <c r="M366" s="9">
        <f>L366+K366</f>
        <v>4.3060140663126167E-4</v>
      </c>
      <c r="N366" s="10">
        <f>(J366/$J$1*$J$2+I366/$I$1*$I$2+G366/$G$1*$G$2)/($J$2+$I$2+$G$2)</f>
        <v>7.764807146282264E-2</v>
      </c>
      <c r="O366" s="11">
        <f>N366*F366</f>
        <v>0</v>
      </c>
      <c r="P366" s="11">
        <f>(D366/$D$1*$D$2+M366/$M$1*$M$2)/($D$2+$M$2)</f>
        <v>2.1179397629791517E-2</v>
      </c>
    </row>
    <row r="367" spans="1:16" x14ac:dyDescent="0.25">
      <c r="A367" t="s">
        <v>369</v>
      </c>
      <c r="C367" s="10">
        <f>B367/$B$1</f>
        <v>0</v>
      </c>
      <c r="D367" s="1">
        <v>0</v>
      </c>
      <c r="E367" s="1">
        <f>D367/$D$1</f>
        <v>0</v>
      </c>
      <c r="F367" s="1">
        <f>(C367*$C$2+E367*$E$2)/($C$2+$E$2)</f>
        <v>0</v>
      </c>
      <c r="G367" s="2">
        <v>121</v>
      </c>
      <c r="H367" s="2">
        <v>121</v>
      </c>
      <c r="I367" s="2">
        <v>0</v>
      </c>
      <c r="J367" s="2">
        <v>0</v>
      </c>
      <c r="K367" s="9">
        <f>I367/$H367</f>
        <v>0</v>
      </c>
      <c r="L367" s="9">
        <f>J367/$H367</f>
        <v>0</v>
      </c>
      <c r="M367" s="9">
        <f>L367+K367</f>
        <v>0</v>
      </c>
      <c r="N367" s="10">
        <f>(J367/$J$1*$J$2+I367/$I$1*$I$2+G367/$G$1*$G$2)/($J$2+$I$2+$G$2)</f>
        <v>4.2842094215486155E-4</v>
      </c>
      <c r="O367" s="11">
        <f>N367*F367</f>
        <v>0</v>
      </c>
      <c r="P367" s="11">
        <f>(D367/$D$1*$D$2+M367/$M$1*$M$2)/($D$2+$M$2)</f>
        <v>0</v>
      </c>
    </row>
    <row r="368" spans="1:16" x14ac:dyDescent="0.25">
      <c r="A368" t="s">
        <v>370</v>
      </c>
      <c r="C368" s="10">
        <f>B368/$B$1</f>
        <v>0</v>
      </c>
      <c r="D368" s="1">
        <v>0</v>
      </c>
      <c r="E368" s="1">
        <f>D368/$D$1</f>
        <v>0</v>
      </c>
      <c r="F368" s="1">
        <f>(C368*$C$2+E368*$E$2)/($C$2+$E$2)</f>
        <v>0</v>
      </c>
      <c r="G368" s="2">
        <v>1436</v>
      </c>
      <c r="H368" s="2">
        <v>2389</v>
      </c>
      <c r="I368" s="2">
        <v>0</v>
      </c>
      <c r="J368" s="2">
        <v>0</v>
      </c>
      <c r="K368" s="9">
        <f>I368/$H368</f>
        <v>0</v>
      </c>
      <c r="L368" s="9">
        <f>J368/$H368</f>
        <v>0</v>
      </c>
      <c r="M368" s="9">
        <f>L368+K368</f>
        <v>0</v>
      </c>
      <c r="N368" s="10">
        <f>(J368/$J$1*$J$2+I368/$I$1*$I$2+G368/$G$1*$G$2)/($J$2+$I$2+$G$2)</f>
        <v>5.08440060276348E-3</v>
      </c>
      <c r="O368" s="11">
        <f>N368*F368</f>
        <v>0</v>
      </c>
      <c r="P368" s="11">
        <f>(D368/$D$1*$D$2+M368/$M$1*$M$2)/($D$2+$M$2)</f>
        <v>0</v>
      </c>
    </row>
    <row r="369" spans="1:16" x14ac:dyDescent="0.25">
      <c r="A369" t="s">
        <v>371</v>
      </c>
      <c r="C369" s="10">
        <f>B369/$B$1</f>
        <v>0</v>
      </c>
      <c r="D369" s="1">
        <v>0</v>
      </c>
      <c r="E369" s="1">
        <f>D369/$D$1</f>
        <v>0</v>
      </c>
      <c r="F369" s="1">
        <f>(C369*$C$2+E369*$E$2)/($C$2+$E$2)</f>
        <v>0</v>
      </c>
      <c r="G369" s="2">
        <v>125</v>
      </c>
      <c r="H369" s="2">
        <v>125</v>
      </c>
      <c r="I369" s="2">
        <v>0</v>
      </c>
      <c r="J369" s="2">
        <v>0</v>
      </c>
      <c r="K369" s="9">
        <f>I369/$H369</f>
        <v>0</v>
      </c>
      <c r="L369" s="9">
        <f>J369/$H369</f>
        <v>0</v>
      </c>
      <c r="M369" s="9">
        <f>L369+K369</f>
        <v>0</v>
      </c>
      <c r="N369" s="10">
        <f>(J369/$J$1*$J$2+I369/$I$1*$I$2+G369/$G$1*$G$2)/($J$2+$I$2+$G$2)</f>
        <v>4.4258361792857596E-4</v>
      </c>
      <c r="O369" s="11">
        <f>N369*F369</f>
        <v>0</v>
      </c>
      <c r="P369" s="11">
        <f>(D369/$D$1*$D$2+M369/$M$1*$M$2)/($D$2+$M$2)</f>
        <v>0</v>
      </c>
    </row>
    <row r="370" spans="1:16" x14ac:dyDescent="0.25">
      <c r="A370" t="s">
        <v>372</v>
      </c>
      <c r="C370" s="10">
        <f>B370/$B$1</f>
        <v>0</v>
      </c>
      <c r="D370" s="1">
        <v>0</v>
      </c>
      <c r="E370" s="1">
        <f>D370/$D$1</f>
        <v>0</v>
      </c>
      <c r="F370" s="1">
        <f>(C370*$C$2+E370*$E$2)/($C$2+$E$2)</f>
        <v>0</v>
      </c>
      <c r="G370" s="2">
        <v>201</v>
      </c>
      <c r="H370" s="2">
        <v>1572</v>
      </c>
      <c r="I370" s="2">
        <v>0</v>
      </c>
      <c r="J370" s="2">
        <v>0</v>
      </c>
      <c r="K370" s="9">
        <f>I370/$H370</f>
        <v>0</v>
      </c>
      <c r="L370" s="9">
        <f>J370/$H370</f>
        <v>0</v>
      </c>
      <c r="M370" s="9">
        <f>L370+K370</f>
        <v>0</v>
      </c>
      <c r="N370" s="10">
        <f>(J370/$J$1*$J$2+I370/$I$1*$I$2+G370/$G$1*$G$2)/($J$2+$I$2+$G$2)</f>
        <v>7.1167445762915021E-4</v>
      </c>
      <c r="O370" s="11">
        <f>N370*F370</f>
        <v>0</v>
      </c>
      <c r="P370" s="11">
        <f>(D370/$D$1*$D$2+M370/$M$1*$M$2)/($D$2+$M$2)</f>
        <v>0</v>
      </c>
    </row>
    <row r="371" spans="1:16" x14ac:dyDescent="0.25">
      <c r="A371" t="s">
        <v>373</v>
      </c>
      <c r="C371" s="10">
        <f>B371/$B$1</f>
        <v>0</v>
      </c>
      <c r="D371" s="1">
        <v>0</v>
      </c>
      <c r="E371" s="1">
        <f>D371/$D$1</f>
        <v>0</v>
      </c>
      <c r="F371" s="1">
        <f>(C371*$C$2+E371*$E$2)/($C$2+$E$2)</f>
        <v>0</v>
      </c>
      <c r="G371" s="2">
        <v>468</v>
      </c>
      <c r="H371" s="2">
        <v>882</v>
      </c>
      <c r="I371" s="2">
        <v>1</v>
      </c>
      <c r="J371" s="2">
        <v>5</v>
      </c>
      <c r="K371" s="9">
        <f>I371/$H371</f>
        <v>1.1337868480725624E-3</v>
      </c>
      <c r="L371" s="9">
        <f>J371/$H371</f>
        <v>5.6689342403628117E-3</v>
      </c>
      <c r="M371" s="9">
        <f>L371+K371</f>
        <v>6.8027210884353739E-3</v>
      </c>
      <c r="N371" s="10">
        <f>(J371/$J$1*$J$2+I371/$I$1*$I$2+G371/$G$1*$G$2)/($J$2+$I$2+$G$2)</f>
        <v>6.5172062060390099E-2</v>
      </c>
      <c r="O371" s="11">
        <f>N371*F371</f>
        <v>0</v>
      </c>
      <c r="P371" s="11">
        <f>(D371/$D$1*$D$2+M371/$M$1*$M$2)/($D$2+$M$2)</f>
        <v>0.33459606187473351</v>
      </c>
    </row>
    <row r="372" spans="1:16" x14ac:dyDescent="0.25">
      <c r="A372" t="s">
        <v>374</v>
      </c>
      <c r="C372" s="10">
        <f>B372/$B$1</f>
        <v>0</v>
      </c>
      <c r="D372" s="1">
        <v>0</v>
      </c>
      <c r="E372" s="1">
        <f>D372/$D$1</f>
        <v>0</v>
      </c>
      <c r="F372" s="1">
        <f>(C372*$C$2+E372*$E$2)/($C$2+$E$2)</f>
        <v>0</v>
      </c>
      <c r="G372" s="2">
        <v>274</v>
      </c>
      <c r="H372" s="2">
        <v>1661</v>
      </c>
      <c r="I372" s="2">
        <v>0</v>
      </c>
      <c r="J372" s="2">
        <v>0</v>
      </c>
      <c r="K372" s="9">
        <f>I372/$H372</f>
        <v>0</v>
      </c>
      <c r="L372" s="9">
        <f>J372/$H372</f>
        <v>0</v>
      </c>
      <c r="M372" s="9">
        <f>L372+K372</f>
        <v>0</v>
      </c>
      <c r="N372" s="10">
        <f>(J372/$J$1*$J$2+I372/$I$1*$I$2+G372/$G$1*$G$2)/($J$2+$I$2+$G$2)</f>
        <v>9.7014329049943855E-4</v>
      </c>
      <c r="O372" s="11">
        <f>N372*F372</f>
        <v>0</v>
      </c>
      <c r="P372" s="11">
        <f>(D372/$D$1*$D$2+M372/$M$1*$M$2)/($D$2+$M$2)</f>
        <v>0</v>
      </c>
    </row>
    <row r="373" spans="1:16" x14ac:dyDescent="0.25">
      <c r="A373" t="s">
        <v>376</v>
      </c>
      <c r="C373" s="10">
        <f>B373/$B$1</f>
        <v>0</v>
      </c>
      <c r="D373" s="1">
        <v>0</v>
      </c>
      <c r="E373" s="1">
        <f>D373/$D$1</f>
        <v>0</v>
      </c>
      <c r="F373" s="1">
        <f>(C373*$C$2+E373*$E$2)/($C$2+$E$2)</f>
        <v>0</v>
      </c>
      <c r="G373" s="2">
        <v>1952</v>
      </c>
      <c r="H373" s="2">
        <v>2422</v>
      </c>
      <c r="I373" s="2">
        <v>0</v>
      </c>
      <c r="J373" s="2">
        <v>0</v>
      </c>
      <c r="K373" s="9">
        <f>I373/$H373</f>
        <v>0</v>
      </c>
      <c r="L373" s="9">
        <f>J373/$H373</f>
        <v>0</v>
      </c>
      <c r="M373" s="9">
        <f>L373+K373</f>
        <v>0</v>
      </c>
      <c r="N373" s="10">
        <f>(J373/$J$1*$J$2+I373/$I$1*$I$2+G373/$G$1*$G$2)/($J$2+$I$2+$G$2)</f>
        <v>6.9113857775726416E-3</v>
      </c>
      <c r="O373" s="11">
        <f>N373*F373</f>
        <v>0</v>
      </c>
      <c r="P373" s="11">
        <f>(D373/$D$1*$D$2+M373/$M$1*$M$2)/($D$2+$M$2)</f>
        <v>0</v>
      </c>
    </row>
    <row r="374" spans="1:16" x14ac:dyDescent="0.25">
      <c r="A374" t="s">
        <v>379</v>
      </c>
      <c r="C374" s="10">
        <f>B374/$B$1</f>
        <v>0</v>
      </c>
      <c r="D374" s="1">
        <v>0</v>
      </c>
      <c r="E374" s="1">
        <f>D374/$D$1</f>
        <v>0</v>
      </c>
      <c r="F374" s="1">
        <f>(C374*$C$2+E374*$E$2)/($C$2+$E$2)</f>
        <v>0</v>
      </c>
      <c r="G374" s="2">
        <v>141</v>
      </c>
      <c r="H374" s="2">
        <v>152</v>
      </c>
      <c r="I374" s="2">
        <v>0</v>
      </c>
      <c r="J374" s="2">
        <v>0</v>
      </c>
      <c r="K374" s="9">
        <f>I374/$H374</f>
        <v>0</v>
      </c>
      <c r="L374" s="9">
        <f>J374/$H374</f>
        <v>0</v>
      </c>
      <c r="M374" s="9">
        <f>L374+K374</f>
        <v>0</v>
      </c>
      <c r="N374" s="10">
        <f>(J374/$J$1*$J$2+I374/$I$1*$I$2+G374/$G$1*$G$2)/($J$2+$I$2+$G$2)</f>
        <v>4.9923432102343373E-4</v>
      </c>
      <c r="O374" s="11">
        <f>N374*F374</f>
        <v>0</v>
      </c>
      <c r="P374" s="11">
        <f>(D374/$D$1*$D$2+M374/$M$1*$M$2)/($D$2+$M$2)</f>
        <v>0</v>
      </c>
    </row>
    <row r="375" spans="1:16" x14ac:dyDescent="0.25">
      <c r="A375" t="s">
        <v>381</v>
      </c>
      <c r="C375" s="10">
        <f>B375/$B$1</f>
        <v>0</v>
      </c>
      <c r="D375" s="1">
        <v>0</v>
      </c>
      <c r="E375" s="1">
        <f>D375/$D$1</f>
        <v>0</v>
      </c>
      <c r="F375" s="1">
        <f>(C375*$C$2+E375*$E$2)/($C$2+$E$2)</f>
        <v>0</v>
      </c>
      <c r="G375" s="2">
        <v>230</v>
      </c>
      <c r="H375" s="2">
        <v>405</v>
      </c>
      <c r="I375" s="2">
        <v>0</v>
      </c>
      <c r="J375" s="2">
        <v>0</v>
      </c>
      <c r="K375" s="9">
        <f>I375/$H375</f>
        <v>0</v>
      </c>
      <c r="L375" s="9">
        <f>J375/$H375</f>
        <v>0</v>
      </c>
      <c r="M375" s="9">
        <f>L375+K375</f>
        <v>0</v>
      </c>
      <c r="N375" s="10">
        <f>(J375/$J$1*$J$2+I375/$I$1*$I$2+G375/$G$1*$G$2)/($J$2+$I$2+$G$2)</f>
        <v>8.143538569885799E-4</v>
      </c>
      <c r="O375" s="11">
        <f>N375*F375</f>
        <v>0</v>
      </c>
      <c r="P375" s="11">
        <f>(D375/$D$1*$D$2+M375/$M$1*$M$2)/($D$2+$M$2)</f>
        <v>0</v>
      </c>
    </row>
    <row r="376" spans="1:16" x14ac:dyDescent="0.25">
      <c r="A376" t="s">
        <v>383</v>
      </c>
      <c r="C376" s="10">
        <f>B376/$B$1</f>
        <v>0</v>
      </c>
      <c r="D376" s="1">
        <v>0</v>
      </c>
      <c r="E376" s="1">
        <f>D376/$D$1</f>
        <v>0</v>
      </c>
      <c r="F376" s="1">
        <f>(C376*$C$2+E376*$E$2)/($C$2+$E$2)</f>
        <v>0</v>
      </c>
      <c r="G376" s="2">
        <v>161</v>
      </c>
      <c r="H376" s="2">
        <v>280</v>
      </c>
      <c r="I376" s="2">
        <v>2</v>
      </c>
      <c r="J376" s="2">
        <v>2</v>
      </c>
      <c r="K376" s="9">
        <f>I376/$H376</f>
        <v>7.1428571428571426E-3</v>
      </c>
      <c r="L376" s="9">
        <f>J376/$H376</f>
        <v>7.1428571428571426E-3</v>
      </c>
      <c r="M376" s="9">
        <f>L376+K376</f>
        <v>1.4285714285714285E-2</v>
      </c>
      <c r="N376" s="10">
        <f>(J376/$J$1*$J$2+I376/$I$1*$I$2+G376/$G$1*$G$2)/($J$2+$I$2+$G$2)</f>
        <v>6.613638353961393E-2</v>
      </c>
      <c r="O376" s="11">
        <f>N376*F376</f>
        <v>0</v>
      </c>
      <c r="P376" s="11">
        <f>(D376/$D$1*$D$2+M376/$M$1*$M$2)/($D$2+$M$2)</f>
        <v>0.70265172993694036</v>
      </c>
    </row>
    <row r="377" spans="1:16" x14ac:dyDescent="0.25">
      <c r="A377" t="s">
        <v>384</v>
      </c>
      <c r="C377" s="10">
        <f>B377/$B$1</f>
        <v>0</v>
      </c>
      <c r="D377" s="1">
        <v>0</v>
      </c>
      <c r="E377" s="1">
        <f>D377/$D$1</f>
        <v>0</v>
      </c>
      <c r="F377" s="1">
        <f>(C377*$C$2+E377*$E$2)/($C$2+$E$2)</f>
        <v>0</v>
      </c>
      <c r="G377" s="2">
        <v>259</v>
      </c>
      <c r="H377" s="2">
        <v>2000</v>
      </c>
      <c r="I377" s="2">
        <v>0</v>
      </c>
      <c r="J377" s="2">
        <v>0</v>
      </c>
      <c r="K377" s="9">
        <f>I377/$H377</f>
        <v>0</v>
      </c>
      <c r="L377" s="9">
        <f>J377/$H377</f>
        <v>0</v>
      </c>
      <c r="M377" s="9">
        <f>L377+K377</f>
        <v>0</v>
      </c>
      <c r="N377" s="10">
        <f>(J377/$J$1*$J$2+I377/$I$1*$I$2+G377/$G$1*$G$2)/($J$2+$I$2+$G$2)</f>
        <v>9.1703325634800938E-4</v>
      </c>
      <c r="O377" s="11">
        <f>N377*F377</f>
        <v>0</v>
      </c>
      <c r="P377" s="11">
        <f>(D377/$D$1*$D$2+M377/$M$1*$M$2)/($D$2+$M$2)</f>
        <v>0</v>
      </c>
    </row>
    <row r="378" spans="1:16" x14ac:dyDescent="0.25">
      <c r="A378" t="s">
        <v>385</v>
      </c>
      <c r="C378" s="10">
        <f>B378/$B$1</f>
        <v>0</v>
      </c>
      <c r="D378" s="1">
        <v>0</v>
      </c>
      <c r="E378" s="1">
        <f>D378/$D$1</f>
        <v>0</v>
      </c>
      <c r="F378" s="1">
        <f>(C378*$C$2+E378*$E$2)/($C$2+$E$2)</f>
        <v>0</v>
      </c>
      <c r="G378" s="2">
        <v>20</v>
      </c>
      <c r="H378" s="2">
        <v>154</v>
      </c>
      <c r="I378" s="2">
        <v>0</v>
      </c>
      <c r="J378" s="2">
        <v>0</v>
      </c>
      <c r="K378" s="9">
        <f>I378/$H378</f>
        <v>0</v>
      </c>
      <c r="L378" s="9">
        <f>J378/$H378</f>
        <v>0</v>
      </c>
      <c r="M378" s="9">
        <f>L378+K378</f>
        <v>0</v>
      </c>
      <c r="N378" s="10">
        <f>(J378/$J$1*$J$2+I378/$I$1*$I$2+G378/$G$1*$G$2)/($J$2+$I$2+$G$2)</f>
        <v>7.0813378868572163E-5</v>
      </c>
      <c r="O378" s="11">
        <f>N378*F378</f>
        <v>0</v>
      </c>
      <c r="P378" s="11">
        <f>(D378/$D$1*$D$2+M378/$M$1*$M$2)/($D$2+$M$2)</f>
        <v>0</v>
      </c>
    </row>
    <row r="379" spans="1:16" x14ac:dyDescent="0.25">
      <c r="A379" t="s">
        <v>386</v>
      </c>
      <c r="C379" s="10">
        <f>B379/$B$1</f>
        <v>0</v>
      </c>
      <c r="D379" s="1">
        <v>0</v>
      </c>
      <c r="E379" s="1">
        <f>D379/$D$1</f>
        <v>0</v>
      </c>
      <c r="F379" s="1">
        <f>(C379*$C$2+E379*$E$2)/($C$2+$E$2)</f>
        <v>0</v>
      </c>
      <c r="G379" s="2">
        <v>2</v>
      </c>
      <c r="H379" s="2">
        <v>2</v>
      </c>
      <c r="I379" s="2">
        <v>0</v>
      </c>
      <c r="J379" s="2">
        <v>0</v>
      </c>
      <c r="K379" s="9">
        <f>I379/$H379</f>
        <v>0</v>
      </c>
      <c r="L379" s="9">
        <f>J379/$H379</f>
        <v>0</v>
      </c>
      <c r="M379" s="9">
        <f>L379+K379</f>
        <v>0</v>
      </c>
      <c r="N379" s="10">
        <f>(J379/$J$1*$J$2+I379/$I$1*$I$2+G379/$G$1*$G$2)/($J$2+$I$2+$G$2)</f>
        <v>7.0813378868572158E-6</v>
      </c>
      <c r="O379" s="11">
        <f>N379*F379</f>
        <v>0</v>
      </c>
      <c r="P379" s="11">
        <f>(D379/$D$1*$D$2+M379/$M$1*$M$2)/($D$2+$M$2)</f>
        <v>0</v>
      </c>
    </row>
    <row r="380" spans="1:16" x14ac:dyDescent="0.25">
      <c r="A380" t="s">
        <v>387</v>
      </c>
      <c r="C380" s="10">
        <f>B380/$B$1</f>
        <v>0</v>
      </c>
      <c r="D380" s="1">
        <v>0</v>
      </c>
      <c r="E380" s="1">
        <f>D380/$D$1</f>
        <v>0</v>
      </c>
      <c r="F380" s="1">
        <f>(C380*$C$2+E380*$E$2)/($C$2+$E$2)</f>
        <v>0</v>
      </c>
      <c r="G380" s="2">
        <v>1</v>
      </c>
      <c r="H380" s="2">
        <v>1</v>
      </c>
      <c r="I380" s="2">
        <v>0</v>
      </c>
      <c r="J380" s="2">
        <v>0</v>
      </c>
      <c r="K380" s="9">
        <f>I380/$H380</f>
        <v>0</v>
      </c>
      <c r="L380" s="9">
        <f>J380/$H380</f>
        <v>0</v>
      </c>
      <c r="M380" s="9">
        <f>L380+K380</f>
        <v>0</v>
      </c>
      <c r="N380" s="10">
        <f>(J380/$J$1*$J$2+I380/$I$1*$I$2+G380/$G$1*$G$2)/($J$2+$I$2+$G$2)</f>
        <v>3.5406689434286079E-6</v>
      </c>
      <c r="O380" s="11">
        <f>N380*F380</f>
        <v>0</v>
      </c>
      <c r="P380" s="11">
        <f>(D380/$D$1*$D$2+M380/$M$1*$M$2)/($D$2+$M$2)</f>
        <v>0</v>
      </c>
    </row>
    <row r="381" spans="1:16" x14ac:dyDescent="0.25">
      <c r="A381" t="s">
        <v>388</v>
      </c>
      <c r="C381" s="10">
        <f>B381/$B$1</f>
        <v>0</v>
      </c>
      <c r="D381" s="1">
        <v>0</v>
      </c>
      <c r="E381" s="1">
        <f>D381/$D$1</f>
        <v>0</v>
      </c>
      <c r="F381" s="1">
        <f>(C381*$C$2+E381*$E$2)/($C$2+$E$2)</f>
        <v>0</v>
      </c>
      <c r="G381" s="2">
        <v>23</v>
      </c>
      <c r="H381" s="2">
        <v>1682</v>
      </c>
      <c r="I381" s="2">
        <v>0</v>
      </c>
      <c r="J381" s="2">
        <v>0</v>
      </c>
      <c r="K381" s="9">
        <f>I381/$H381</f>
        <v>0</v>
      </c>
      <c r="L381" s="9">
        <f>J381/$H381</f>
        <v>0</v>
      </c>
      <c r="M381" s="9">
        <f>L381+K381</f>
        <v>0</v>
      </c>
      <c r="N381" s="10">
        <f>(J381/$J$1*$J$2+I381/$I$1*$I$2+G381/$G$1*$G$2)/($J$2+$I$2+$G$2)</f>
        <v>8.1435385698857979E-5</v>
      </c>
      <c r="O381" s="11">
        <f>N381*F381</f>
        <v>0</v>
      </c>
      <c r="P381" s="11">
        <f>(D381/$D$1*$D$2+M381/$M$1*$M$2)/($D$2+$M$2)</f>
        <v>0</v>
      </c>
    </row>
    <row r="382" spans="1:16" x14ac:dyDescent="0.25">
      <c r="A382" t="s">
        <v>389</v>
      </c>
      <c r="C382" s="10">
        <f>B382/$B$1</f>
        <v>0</v>
      </c>
      <c r="D382" s="1">
        <v>0</v>
      </c>
      <c r="E382" s="1">
        <f>D382/$D$1</f>
        <v>0</v>
      </c>
      <c r="F382" s="1">
        <f>(C382*$C$2+E382*$E$2)/($C$2+$E$2)</f>
        <v>0</v>
      </c>
      <c r="G382" s="2">
        <v>31</v>
      </c>
      <c r="H382" s="2">
        <v>70</v>
      </c>
      <c r="I382" s="2">
        <v>0</v>
      </c>
      <c r="J382" s="2">
        <v>0</v>
      </c>
      <c r="K382" s="9">
        <f>I382/$H382</f>
        <v>0</v>
      </c>
      <c r="L382" s="9">
        <f>J382/$H382</f>
        <v>0</v>
      </c>
      <c r="M382" s="9">
        <f>L382+K382</f>
        <v>0</v>
      </c>
      <c r="N382" s="10">
        <f>(J382/$J$1*$J$2+I382/$I$1*$I$2+G382/$G$1*$G$2)/($J$2+$I$2+$G$2)</f>
        <v>1.0976073724628684E-4</v>
      </c>
      <c r="O382" s="11">
        <f>N382*F382</f>
        <v>0</v>
      </c>
      <c r="P382" s="11">
        <f>(D382/$D$1*$D$2+M382/$M$1*$M$2)/($D$2+$M$2)</f>
        <v>0</v>
      </c>
    </row>
    <row r="383" spans="1:16" x14ac:dyDescent="0.25">
      <c r="A383" t="s">
        <v>390</v>
      </c>
      <c r="C383" s="10">
        <f>B383/$B$1</f>
        <v>0</v>
      </c>
      <c r="D383" s="1">
        <v>0</v>
      </c>
      <c r="E383" s="1">
        <f>D383/$D$1</f>
        <v>0</v>
      </c>
      <c r="F383" s="1">
        <f>(C383*$C$2+E383*$E$2)/($C$2+$E$2)</f>
        <v>0</v>
      </c>
      <c r="G383" s="2">
        <v>1</v>
      </c>
      <c r="H383" s="2">
        <v>1</v>
      </c>
      <c r="I383" s="2">
        <v>0</v>
      </c>
      <c r="J383" s="2">
        <v>0</v>
      </c>
      <c r="K383" s="9">
        <f>I383/$H383</f>
        <v>0</v>
      </c>
      <c r="L383" s="9">
        <f>J383/$H383</f>
        <v>0</v>
      </c>
      <c r="M383" s="9">
        <f>L383+K383</f>
        <v>0</v>
      </c>
      <c r="N383" s="10">
        <f>(J383/$J$1*$J$2+I383/$I$1*$I$2+G383/$G$1*$G$2)/($J$2+$I$2+$G$2)</f>
        <v>3.5406689434286079E-6</v>
      </c>
      <c r="O383" s="11">
        <f>N383*F383</f>
        <v>0</v>
      </c>
      <c r="P383" s="11">
        <f>(D383/$D$1*$D$2+M383/$M$1*$M$2)/($D$2+$M$2)</f>
        <v>0</v>
      </c>
    </row>
  </sheetData>
  <autoFilter ref="A3:P383" xr:uid="{D28C08D4-4B41-4CAD-AF40-014C4A8DB627}">
    <sortState xmlns:xlrd2="http://schemas.microsoft.com/office/spreadsheetml/2017/richdata2" ref="A4:P383">
      <sortCondition descending="1" ref="F3:F383"/>
    </sortState>
  </autoFilter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B4FE26D924B44D895527CB966D45BA" ma:contentTypeVersion="13" ma:contentTypeDescription="Create a new document." ma:contentTypeScope="" ma:versionID="73879feeef19e5996e924a87aadb80fd">
  <xsd:schema xmlns:xsd="http://www.w3.org/2001/XMLSchema" xmlns:xs="http://www.w3.org/2001/XMLSchema" xmlns:p="http://schemas.microsoft.com/office/2006/metadata/properties" xmlns:ns3="2fd10d9a-f72c-458d-933d-ca9f0b2d062a" xmlns:ns4="aaba556c-9bdf-445d-8509-a95d52a59b00" targetNamespace="http://schemas.microsoft.com/office/2006/metadata/properties" ma:root="true" ma:fieldsID="de980e37a06e36961b7838beb120560f" ns3:_="" ns4:_="">
    <xsd:import namespace="2fd10d9a-f72c-458d-933d-ca9f0b2d062a"/>
    <xsd:import namespace="aaba556c-9bdf-445d-8509-a95d52a59b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10d9a-f72c-458d-933d-ca9f0b2d06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a556c-9bdf-445d-8509-a95d52a59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081015-35C5-4482-B18E-D7CD72E8DB5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fd10d9a-f72c-458d-933d-ca9f0b2d062a"/>
    <ds:schemaRef ds:uri="http://schemas.openxmlformats.org/package/2006/metadata/core-properties"/>
    <ds:schemaRef ds:uri="aaba556c-9bdf-445d-8509-a95d52a59b0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7059D9-C39B-475E-BC20-17179247FC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01B41-D617-4ACC-8FED-6E771909C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d10d9a-f72c-458d-933d-ca9f0b2d062a"/>
    <ds:schemaRef ds:uri="aaba556c-9bdf-445d-8509-a95d52a59b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Locational PSPS framework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 Succar</dc:creator>
  <cp:keywords/>
  <dc:description/>
  <cp:lastModifiedBy>Bakousseva, Renata</cp:lastModifiedBy>
  <cp:revision/>
  <dcterms:created xsi:type="dcterms:W3CDTF">2020-11-20T03:19:01Z</dcterms:created>
  <dcterms:modified xsi:type="dcterms:W3CDTF">2020-11-30T21:37:51Z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0x01010001B4FE26D924B44D895527CB966D45BA</vt:lpwstr>
  </property>
</Properties>
</file>