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Board Tracking\"/>
    </mc:Choice>
  </mc:AlternateContent>
  <xr:revisionPtr revIDLastSave="0" documentId="8_{878D0A00-AF9D-4026-8869-C1DEE4CC6983}" xr6:coauthVersionLast="45" xr6:coauthVersionMax="45" xr10:uidLastSave="{00000000-0000-0000-0000-000000000000}"/>
  <bookViews>
    <workbookView xWindow="-108" yWindow="-108" windowWidth="23256" windowHeight="12576" tabRatio="827" firstSheet="1" activeTab="2" xr2:uid="{00000000-000D-0000-FFFF-FFFF00000000}"/>
  </bookViews>
  <sheets>
    <sheet name="HFTD CPZ" sheetId="5" state="hidden" r:id="rId1"/>
    <sheet name="Workbook Description" sheetId="20" r:id="rId2"/>
    <sheet name="Summary Reporting" sheetId="9" r:id="rId3"/>
    <sheet name="Approved CPZ List" sheetId="18"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List'!$A$2:$R$246</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List'!$A$2:$R$247</definedName>
    <definedName name="_xlnm.Print_Area" localSheetId="3">'Approved CPZ List'!$A$2:$R$118</definedName>
    <definedName name="_xlnm.Print_Area" localSheetId="0">'HFTD CPZ'!$A$1:$M$3636</definedName>
    <definedName name="_xlnm.Print_Area" localSheetId="2">'Summary Reporting'!$A$1:$I$47</definedName>
    <definedName name="_xlnm.Print_Area" localSheetId="1">'Workbook Description'!$A$1:$J$69</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R1" i="1" l="1"/>
  <c r="Q1" i="1"/>
  <c r="P1" i="1"/>
  <c r="O1" i="1"/>
  <c r="N1" i="1"/>
  <c r="M1" i="1"/>
  <c r="L1" i="1"/>
  <c r="K1" i="1"/>
  <c r="J1" i="1"/>
  <c r="I1" i="1"/>
  <c r="H1" i="1"/>
  <c r="G1" i="1"/>
  <c r="F1" i="1"/>
  <c r="E1" i="1"/>
  <c r="D1" i="1"/>
  <c r="C1" i="1"/>
  <c r="B1" i="1"/>
  <c r="A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O247" i="1"/>
  <c r="N247" i="1"/>
  <c r="M247" i="1"/>
  <c r="L247" i="1"/>
  <c r="I247" i="1"/>
  <c r="G247" i="1"/>
  <c r="C247"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3"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E8" i="9" l="1"/>
  <c r="J118" i="18"/>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s="1"/>
  <c r="C20" i="9" l="1"/>
  <c r="Q42" i="1" l="1"/>
  <c r="Q211" i="1"/>
  <c r="Q69" i="1"/>
  <c r="Q63" i="1"/>
  <c r="Q10" i="1"/>
  <c r="Q11" i="1"/>
  <c r="Q12" i="1"/>
  <c r="Q13" i="1"/>
  <c r="Q147" i="1"/>
  <c r="Q148" i="1"/>
  <c r="Q175" i="1"/>
  <c r="Q176" i="1"/>
  <c r="Q150" i="1"/>
  <c r="Q151" i="1"/>
  <c r="Q152" i="1"/>
  <c r="Q153" i="1"/>
  <c r="Q154" i="1"/>
  <c r="Q155" i="1"/>
  <c r="Q159" i="1"/>
  <c r="Q160" i="1"/>
  <c r="Q158" i="1"/>
  <c r="Q20" i="1"/>
  <c r="Q156" i="1"/>
  <c r="Q157" i="1"/>
  <c r="Q161" i="1"/>
  <c r="Q5" i="1"/>
  <c r="Q45" i="1"/>
  <c r="Q149" i="1"/>
  <c r="Q212" i="1"/>
  <c r="Q190" i="1"/>
  <c r="Q189" i="1"/>
  <c r="Q124" i="1"/>
  <c r="Q82" i="1"/>
  <c r="Q83" i="1"/>
  <c r="Q67" i="1"/>
  <c r="Q68" i="1"/>
  <c r="Q206" i="1"/>
  <c r="Q207" i="1"/>
  <c r="Q208" i="1"/>
  <c r="Q209" i="1"/>
  <c r="Q210" i="1"/>
  <c r="Q21" i="1"/>
  <c r="Q22" i="1"/>
  <c r="Q85" i="1"/>
  <c r="Q86" i="1"/>
  <c r="Q87" i="1"/>
  <c r="Q88" i="1"/>
  <c r="Q89" i="1"/>
  <c r="Q90" i="1"/>
  <c r="Q91" i="1"/>
  <c r="Q92" i="1"/>
  <c r="Q93" i="1"/>
  <c r="Q94" i="1"/>
  <c r="Q95" i="1"/>
  <c r="Q46" i="1"/>
  <c r="Q47" i="1"/>
  <c r="Q48" i="1"/>
  <c r="Q49" i="1"/>
  <c r="Q50"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204" i="1"/>
  <c r="Q205" i="1"/>
  <c r="Q36" i="1"/>
  <c r="Q37" i="1"/>
  <c r="Q38" i="1"/>
  <c r="Q185" i="1"/>
  <c r="Q186" i="1"/>
  <c r="Q187" i="1"/>
  <c r="Q213" i="1"/>
  <c r="Q215" i="1"/>
  <c r="Q55" i="1"/>
  <c r="Q56" i="1"/>
  <c r="Q57" i="1"/>
  <c r="Q58" i="1"/>
  <c r="Q59" i="1"/>
  <c r="Q60" i="1"/>
  <c r="Q125" i="1"/>
  <c r="Q126" i="1"/>
  <c r="Q127" i="1"/>
  <c r="Q128" i="1"/>
  <c r="Q129" i="1"/>
  <c r="Q130" i="1"/>
  <c r="Q131" i="1"/>
  <c r="Q64" i="1"/>
  <c r="Q65" i="1"/>
  <c r="Q66" i="1"/>
  <c r="Q74" i="1"/>
  <c r="Q15" i="1"/>
  <c r="Q16" i="1"/>
  <c r="Q17" i="1"/>
  <c r="Q132" i="1"/>
  <c r="Q133" i="1"/>
  <c r="Q134" i="1"/>
  <c r="Q135" i="1"/>
  <c r="Q136" i="1"/>
  <c r="Q137" i="1"/>
  <c r="Q138" i="1"/>
  <c r="Q139" i="1"/>
  <c r="Q140" i="1"/>
  <c r="Q141" i="1"/>
  <c r="Q142" i="1"/>
  <c r="Q143" i="1"/>
  <c r="Q144" i="1"/>
  <c r="Q145" i="1"/>
  <c r="Q146" i="1"/>
  <c r="Q196" i="1"/>
  <c r="Q197" i="1"/>
  <c r="Q198" i="1"/>
  <c r="Q199" i="1"/>
  <c r="Q200" i="1"/>
  <c r="Q201" i="1"/>
  <c r="Q202" i="1"/>
  <c r="Q203" i="1"/>
  <c r="Q191" i="1"/>
  <c r="Q192" i="1"/>
  <c r="Q193" i="1"/>
  <c r="Q194" i="1"/>
  <c r="Q195" i="1"/>
  <c r="Q214" i="1"/>
  <c r="Q27" i="1"/>
  <c r="Q28" i="1"/>
  <c r="Q29" i="1"/>
  <c r="Q30" i="1"/>
  <c r="Q31" i="1"/>
  <c r="Q35" i="1"/>
  <c r="Q44" i="1"/>
  <c r="Q230" i="1"/>
  <c r="Q41" i="1"/>
  <c r="Q52" i="1"/>
  <c r="Q53" i="1"/>
  <c r="Q43" i="1"/>
  <c r="Q6" i="1"/>
  <c r="Q7" i="1"/>
  <c r="Q237" i="1"/>
  <c r="Q238" i="1"/>
  <c r="Q51" i="1"/>
  <c r="Q8" i="1"/>
  <c r="Q240" i="1"/>
  <c r="Q242" i="1"/>
  <c r="Q9" i="1"/>
  <c r="Q241" i="1"/>
  <c r="Q243" i="1"/>
  <c r="Q239" i="1"/>
  <c r="Q166" i="1"/>
  <c r="Q70" i="1"/>
  <c r="Q179" i="1"/>
  <c r="Q40" i="1"/>
  <c r="Q177" i="1"/>
  <c r="Q14" i="1"/>
  <c r="Q4" i="1"/>
  <c r="Q18" i="1"/>
  <c r="Q80" i="1"/>
  <c r="Q19" i="1"/>
  <c r="Q3" i="1"/>
  <c r="Q39" i="1"/>
  <c r="Q163" i="1"/>
  <c r="Q167" i="1"/>
  <c r="Q246" i="1"/>
  <c r="Q180" i="1"/>
  <c r="Q178" i="1"/>
  <c r="Q182" i="1"/>
  <c r="Q216" i="1"/>
  <c r="Q61" i="1"/>
  <c r="Q62" i="1"/>
  <c r="Q23" i="1"/>
  <c r="Q24" i="1"/>
  <c r="Q25" i="1"/>
  <c r="Q26" i="1"/>
  <c r="Q81" i="1"/>
  <c r="Q54" i="1"/>
  <c r="Q244" i="1"/>
  <c r="Q245" i="1"/>
  <c r="Q181" i="1"/>
  <c r="Q32" i="1"/>
  <c r="Q78" i="1"/>
  <c r="Q79" i="1"/>
  <c r="Q71" i="1"/>
  <c r="Q72" i="1"/>
  <c r="Q73" i="1"/>
  <c r="Q217" i="1"/>
  <c r="Q84" i="1"/>
  <c r="Q231" i="1"/>
  <c r="Q188" i="1"/>
  <c r="Q219" i="1"/>
  <c r="Q220" i="1"/>
  <c r="Q221" i="1"/>
  <c r="Q222" i="1"/>
  <c r="Q223" i="1"/>
  <c r="Q224" i="1"/>
  <c r="Q225" i="1"/>
  <c r="Q226" i="1"/>
  <c r="Q227" i="1"/>
  <c r="Q228" i="1"/>
  <c r="Q229" i="1"/>
  <c r="Q183" i="1"/>
  <c r="Q184" i="1"/>
  <c r="Q162" i="1"/>
  <c r="Q164" i="1"/>
  <c r="Q165" i="1"/>
  <c r="Q33" i="1"/>
  <c r="Q34" i="1"/>
  <c r="Q169" i="1"/>
  <c r="Q170" i="1"/>
  <c r="Q171" i="1"/>
  <c r="Q172" i="1"/>
  <c r="Q173" i="1"/>
  <c r="Q174" i="1"/>
  <c r="Q75" i="1"/>
  <c r="Q76" i="1"/>
  <c r="Q77" i="1"/>
  <c r="Q232" i="1"/>
  <c r="Q233" i="1"/>
  <c r="Q234" i="1"/>
  <c r="Q235" i="1"/>
  <c r="Q236" i="1"/>
  <c r="Q218" i="1"/>
  <c r="Q168"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<sst xmlns="http://schemas.openxmlformats.org/spreadsheetml/2006/main" count="8762" uniqueCount="4581">
  <si>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</si>
  <si>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</si>
  <si>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</si>
  <si>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</si>
  <si>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</si>
  <si>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</si>
  <si>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</si>
  <si>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</si>
  <si>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</si>
  <si>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</si>
  <si>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</si>
  <si>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</si>
  <si>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</si>
  <si>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</si>
  <si>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</si>
  <si>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</si>
  <si>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</si>
  <si>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</si>
  <si>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</si>
  <si>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</si>
  <si>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</si>
  <si>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</si>
  <si>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</si>
  <si>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</si>
  <si>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</si>
  <si>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</si>
  <si>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</si>
  <si>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</si>
  <si>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</si>
  <si>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</si>
  <si>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</si>
  <si>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</si>
  <si>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</si>
  <si>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</si>
  <si>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</si>
  <si>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</si>
  <si>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</si>
  <si>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</si>
  <si>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</si>
  <si>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</si>
  <si>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</si>
  <si>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</si>
  <si>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</si>
  <si>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</si>
  <si>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</si>
  <si>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</si>
  <si>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</si>
  <si>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</si>
  <si>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</si>
  <si>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</si>
  <si>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</si>
  <si>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</si>
  <si>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</si>
  <si>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</si>
  <si>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</si>
  <si>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</si>
  <si>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</si>
  <si>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</si>
  <si>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</si>
  <si>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</si>
  <si>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</si>
  <si>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</si>
  <si>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</si>
  <si>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</si>
  <si>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</si>
  <si>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</si>
  <si>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</si>
  <si>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</si>
  <si>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</si>
  <si>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</si>
  <si>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</si>
  <si>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</si>
  <si>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</si>
  <si>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</si>
  <si>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</si>
  <si>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</si>
  <si>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</si>
  <si>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</si>
  <si>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</si>
  <si>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</si>
  <si>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</si>
  <si>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</si>
  <si>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</si>
  <si>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</si>
  <si>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</si>
  <si>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</si>
  <si>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</si>
  <si>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</si>
  <si>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</si>
  <si>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</si>
  <si>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</si>
  <si>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</si>
  <si>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</si>
  <si>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</si>
  <si>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</si>
  <si>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</si>
  <si>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</si>
  <si>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</si>
  <si>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</si>
  <si>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</si>
  <si>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</si>
  <si>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</si>
  <si>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</si>
  <si>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</si>
  <si>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</si>
  <si>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</si>
  <si>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</si>
  <si>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</si>
  <si>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</si>
  <si>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</si>
  <si>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</si>
  <si>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</si>
  <si>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</si>
  <si>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</si>
  <si>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</si>
  <si>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</si>
  <si>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</si>
  <si>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</si>
  <si>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</si>
  <si>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</si>
  <si>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</si>
  <si>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</si>
  <si>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</si>
  <si>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</si>
  <si>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</si>
  <si>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</si>
  <si>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</si>
  <si>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</si>
  <si>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</si>
  <si>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</si>
  <si>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</si>
  <si>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</si>
  <si>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</si>
  <si>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</si>
  <si>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</si>
  <si>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</si>
  <si>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</si>
  <si>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</si>
  <si>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</si>
  <si>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</si>
  <si>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</si>
  <si>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</si>
  <si>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</si>
  <si>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</si>
  <si>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</si>
  <si>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</si>
  <si>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</si>
  <si>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</si>
  <si>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</si>
  <si>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</si>
  <si>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</si>
  <si>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</si>
  <si>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</si>
  <si>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</si>
  <si>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</si>
  <si>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</si>
  <si>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</si>
  <si>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</si>
  <si>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</si>
  <si>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</si>
  <si>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</si>
  <si>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</si>
  <si>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</si>
  <si>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</si>
  <si>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</si>
  <si>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</si>
  <si>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</si>
  <si>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</si>
  <si>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</si>
  <si>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</si>
  <si>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</si>
  <si>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</si>
  <si>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</si>
  <si>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</si>
  <si>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</si>
  <si>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</si>
  <si>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</si>
  <si>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</si>
  <si>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</si>
  <si>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</si>
  <si>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</si>
  <si>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</si>
  <si>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</si>
  <si>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</si>
  <si>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</si>
  <si>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</si>
  <si>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</si>
  <si>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</si>
  <si>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</si>
  <si>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</si>
  <si>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</si>
  <si>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</si>
  <si>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</si>
  <si>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</si>
  <si>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</si>
  <si>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</si>
  <si>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</si>
  <si>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</si>
  <si>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</si>
  <si>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</si>
  <si>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</si>
  <si>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</si>
  <si>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</si>
  <si>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</si>
  <si>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</si>
  <si>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</si>
  <si>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</si>
  <si>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</si>
  <si>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</si>
  <si>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</si>
  <si>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</si>
  <si>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</si>
  <si>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</si>
  <si>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</si>
  <si>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</si>
  <si>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</si>
  <si>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</si>
  <si>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</si>
  <si>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</si>
  <si>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</si>
  <si>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</si>
  <si>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</si>
  <si>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</si>
  <si>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</si>
  <si>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</si>
  <si>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</si>
  <si>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</si>
  <si>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</si>
  <si>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</si>
  <si>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</si>
  <si>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</si>
  <si>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</si>
  <si>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</si>
  <si>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</si>
  <si>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</si>
  <si>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</si>
  <si>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</si>
  <si>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</si>
  <si>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</si>
  <si>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</si>
  <si>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</si>
  <si>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</si>
  <si>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</si>
  <si>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</si>
  <si>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</si>
  <si>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</si>
  <si>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</si>
  <si>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</si>
  <si>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</si>
  <si>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</si>
  <si>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</si>
  <si>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</si>
  <si>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</si>
  <si>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</si>
  <si>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</si>
  <si>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</si>
  <si>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</si>
  <si>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</si>
  <si>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</si>
  <si>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</si>
  <si>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</si>
  <si>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</si>
  <si>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</si>
  <si>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</si>
  <si>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</si>
  <si>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</si>
  <si>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</si>
  <si>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</si>
  <si>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</si>
  <si>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</si>
  <si>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</si>
  <si>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</si>
  <si>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</si>
  <si>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</si>
  <si>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</si>
  <si>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</si>
  <si>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</si>
  <si>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</si>
  <si>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</si>
  <si>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</si>
  <si>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</si>
  <si>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</si>
  <si>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</si>
  <si>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</si>
  <si>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</si>
  <si>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</si>
  <si>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</si>
  <si>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</si>
  <si>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</si>
  <si>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</si>
  <si>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</si>
  <si>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</si>
  <si>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</si>
  <si>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</si>
  <si>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</si>
  <si>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</si>
  <si>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</si>
  <si>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</si>
  <si>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</si>
  <si>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</si>
  <si>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</si>
  <si>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</si>
  <si>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</si>
  <si>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</si>
  <si>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</si>
  <si>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</si>
  <si>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</si>
  <si>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</si>
  <si>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</si>
  <si>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</si>
  <si>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</si>
  <si>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</si>
  <si>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</si>
  <si>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</si>
  <si>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</si>
  <si>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</si>
  <si>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</si>
  <si>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</si>
  <si>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</si>
  <si>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</si>
  <si>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</si>
  <si>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</si>
  <si>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</si>
  <si>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</si>
  <si>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</si>
  <si>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</si>
  <si>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</si>
  <si>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</si>
  <si>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</si>
  <si>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</si>
  <si>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</si>
  <si>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</si>
  <si>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</si>
  <si>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</si>
  <si>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</si>
  <si>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</si>
  <si>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</si>
  <si>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</si>
  <si>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</si>
  <si>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</si>
  <si>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</si>
  <si>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</si>
  <si>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</si>
  <si>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</si>
  <si>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</si>
  <si>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</si>
  <si>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</si>
  <si>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</si>
  <si>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</si>
  <si>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</si>
  <si>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</si>
  <si>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</si>
  <si>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</si>
  <si>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</si>
  <si>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</si>
  <si>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</si>
  <si>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</si>
  <si>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</si>
  <si>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</si>
  <si>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</si>
  <si>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</si>
  <si>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</si>
  <si>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</si>
  <si>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</si>
  <si>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</si>
  <si>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</si>
  <si>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</si>
  <si>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</si>
  <si>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</si>
  <si>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</si>
  <si>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</si>
  <si>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</si>
  <si>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</si>
  <si>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</si>
  <si>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</si>
  <si>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</si>
  <si>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</si>
  <si>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</si>
  <si>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</si>
  <si>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</si>
  <si>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</si>
  <si>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</si>
  <si>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</si>
  <si>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</si>
  <si>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</si>
  <si>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</si>
  <si>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</si>
  <si>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</si>
  <si>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</si>
  <si>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</si>
  <si>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</si>
  <si>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</si>
  <si>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</si>
  <si>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</si>
  <si>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</si>
  <si>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</si>
  <si>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</si>
  <si>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</si>
  <si>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</si>
  <si>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</si>
  <si>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</si>
  <si>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</si>
  <si>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</si>
  <si>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</si>
  <si>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</si>
  <si>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</si>
  <si>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</si>
  <si>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</si>
  <si>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</si>
  <si>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</si>
  <si>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</si>
  <si>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</si>
  <si>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</si>
  <si>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</si>
  <si>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</si>
  <si>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</si>
  <si>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</si>
  <si>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</si>
  <si>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</si>
  <si>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</si>
  <si>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</si>
  <si>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</si>
  <si>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</si>
  <si>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</si>
  <si>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</si>
  <si>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</si>
  <si>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</si>
  <si>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</si>
  <si>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</si>
  <si>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</si>
  <si>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</si>
  <si>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</si>
  <si>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</si>
  <si>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</si>
  <si>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</si>
  <si>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</si>
  <si>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</si>
  <si>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</si>
  <si>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</si>
  <si>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</si>
  <si>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</si>
  <si>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</si>
  <si>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</si>
  <si>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</si>
  <si>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</si>
  <si>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</si>
  <si>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</si>
  <si>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</si>
  <si>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</si>
  <si>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</si>
  <si>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</si>
  <si>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</si>
  <si>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</si>
  <si>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</si>
  <si>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</si>
  <si>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</si>
  <si>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</si>
  <si>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</si>
  <si>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</si>
  <si>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</si>
  <si>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</si>
  <si>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</si>
  <si>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</si>
  <si>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</si>
  <si>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</si>
  <si>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</si>
  <si>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</si>
  <si>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</si>
  <si>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</si>
  <si>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</si>
  <si>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</si>
  <si>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</si>
  <si>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</si>
  <si>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</si>
  <si>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</si>
  <si>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</si>
  <si>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</si>
  <si>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</si>
  <si>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</si>
  <si>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</si>
  <si>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</si>
  <si>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</si>
  <si>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</si>
  <si>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</si>
  <si>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</si>
  <si>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</si>
  <si>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</si>
  <si>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</si>
  <si>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</si>
  <si>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</si>
  <si>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</si>
  <si>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</si>
  <si>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</si>
  <si>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</si>
  <si>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</si>
  <si>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</si>
  <si>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</si>
  <si>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</si>
  <si>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</si>
  <si>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</si>
  <si>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</si>
  <si>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</si>
  <si>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</si>
  <si>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</si>
  <si>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</si>
  <si>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</si>
  <si>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</si>
  <si>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</si>
  <si>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</si>
  <si>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</si>
  <si>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</si>
  <si>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</si>
  <si>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</si>
  <si>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</si>
  <si>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</si>
  <si>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</si>
  <si>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</si>
  <si>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</si>
  <si>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</si>
  <si>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</si>
  <si>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</si>
  <si>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</si>
  <si>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</si>
  <si>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</si>
  <si>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</si>
  <si>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</si>
  <si>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</si>
  <si>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</si>
  <si>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</si>
  <si>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</si>
  <si>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</si>
  <si>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</si>
  <si>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</si>
  <si>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</si>
  <si>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</si>
  <si>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</si>
  <si>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</si>
  <si>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</si>
  <si>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</si>
  <si>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</si>
  <si>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</si>
  <si>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</si>
  <si>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</si>
  <si>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</si>
  <si>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</si>
  <si>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</si>
  <si>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</si>
  <si>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</si>
  <si>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</si>
  <si>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</si>
  <si>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</si>
  <si>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</si>
  <si>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</si>
  <si>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</si>
  <si>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</si>
  <si>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</si>
  <si>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</si>
  <si>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</si>
  <si>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</si>
  <si>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</si>
  <si>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</si>
  <si>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</si>
  <si>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</si>
  <si>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</si>
  <si>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</si>
  <si>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</si>
  <si>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</si>
  <si>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</si>
  <si>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</si>
  <si>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</si>
  <si>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</si>
  <si>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</si>
  <si>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</si>
  <si>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</si>
  <si>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</si>
  <si>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</si>
  <si>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</si>
  <si>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</si>
  <si>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</si>
  <si>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</si>
  <si>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</si>
  <si>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</si>
  <si>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</si>
  <si>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</si>
  <si>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</si>
  <si>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</si>
  <si>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</si>
  <si>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</si>
  <si>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</si>
  <si>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</si>
  <si>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</si>
  <si>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</si>
  <si>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</si>
  <si>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</si>
  <si>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</si>
  <si>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</si>
  <si>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</si>
  <si>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</si>
  <si>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</si>
  <si>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</si>
  <si>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</si>
  <si>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</si>
  <si>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</si>
  <si>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</si>
  <si>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</si>
  <si>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</si>
  <si>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</si>
  <si>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</si>
  <si>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</si>
  <si>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</si>
  <si>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</si>
  <si>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</si>
  <si>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</si>
  <si>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</si>
  <si>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</si>
  <si>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</si>
  <si>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</si>
  <si>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</si>
  <si>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</si>
  <si>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</si>
  <si>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</si>
  <si>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</si>
  <si>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</si>
  <si>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</si>
  <si>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</si>
  <si>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</si>
  <si>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</si>
  <si>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</si>
  <si>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</si>
  <si>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</si>
  <si>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</si>
  <si>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</si>
  <si>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</si>
  <si>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</si>
  <si>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</si>
  <si>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</si>
  <si>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</si>
  <si>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</si>
  <si>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</si>
  <si>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</si>
  <si>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</si>
  <si>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</si>
  <si>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</si>
  <si>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</si>
  <si>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</si>
  <si>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</si>
  <si>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</si>
  <si>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</si>
  <si>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</si>
  <si>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</si>
  <si>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</si>
  <si>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</si>
  <si>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</si>
  <si>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</si>
  <si>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</si>
  <si>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</si>
  <si>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</si>
  <si>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</si>
  <si>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</si>
  <si>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</si>
  <si>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</si>
  <si>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</si>
  <si>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</si>
  <si>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</si>
  <si>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</si>
  <si>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</si>
  <si>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</si>
  <si>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</si>
  <si>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</si>
  <si>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</si>
  <si>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</si>
  <si>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</si>
  <si>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</si>
  <si>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</si>
  <si>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</si>
  <si>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</si>
  <si>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</si>
  <si>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</si>
  <si>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</si>
  <si>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</si>
  <si>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</si>
  <si>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</si>
  <si>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</si>
  <si>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</si>
  <si>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</si>
  <si>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</si>
  <si>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</si>
  <si>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</si>
  <si>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</si>
  <si>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</si>
  <si>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</si>
  <si>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</si>
  <si>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</si>
  <si>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</si>
  <si>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</si>
  <si>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</si>
  <si>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</si>
  <si>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</si>
  <si>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</si>
  <si>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</si>
  <si>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</si>
  <si>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</si>
  <si>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</si>
  <si>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</si>
  <si>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</si>
  <si>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</si>
  <si>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</si>
  <si>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</si>
  <si>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</si>
  <si>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</si>
  <si>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</si>
  <si>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</si>
  <si>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</si>
  <si>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</si>
  <si>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</si>
  <si>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</si>
  <si>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</si>
  <si>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</si>
  <si>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</si>
  <si>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</si>
  <si>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</si>
  <si>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</si>
  <si>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</si>
  <si>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</si>
  <si>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</si>
  <si>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</si>
  <si>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</si>
  <si>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</si>
  <si>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</si>
  <si>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</si>
  <si>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</si>
  <si>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</si>
  <si>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</si>
  <si>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</si>
  <si>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</si>
  <si>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</si>
  <si>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</si>
  <si>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</si>
  <si>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</si>
  <si>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</si>
  <si>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</si>
  <si>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</si>
  <si>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</si>
  <si>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</si>
  <si>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</si>
  <si>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</si>
  <si>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</si>
  <si>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</si>
  <si>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</si>
  <si>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</si>
  <si>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</si>
  <si>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</si>
  <si>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</si>
  <si>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</si>
  <si>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</si>
  <si>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</si>
  <si>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</si>
  <si>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</si>
  <si>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</si>
  <si>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</si>
  <si>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</si>
  <si>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</si>
  <si>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</si>
  <si>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</si>
  <si>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</si>
  <si>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</si>
  <si>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</si>
  <si>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</si>
  <si>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</si>
  <si>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</si>
  <si>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</si>
  <si>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</si>
  <si>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</si>
  <si>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</si>
  <si>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</si>
  <si>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</si>
  <si>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</si>
  <si>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</si>
  <si>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</si>
  <si>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</si>
  <si>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</si>
  <si>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</si>
  <si>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</si>
  <si>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</si>
  <si>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</si>
  <si>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</si>
  <si>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</si>
  <si>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</si>
  <si>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</si>
  <si>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</si>
  <si>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</si>
  <si>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</si>
  <si>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</si>
  <si>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</si>
  <si>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</si>
  <si>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</si>
  <si>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</si>
  <si>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</si>
  <si>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</si>
  <si>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</si>
  <si>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</si>
  <si>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</si>
  <si>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</si>
  <si>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</si>
  <si>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</si>
  <si>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</si>
  <si>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</si>
  <si>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</si>
  <si>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</si>
  <si>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</si>
  <si>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</si>
  <si>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</si>
  <si>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</si>
  <si>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</si>
  <si>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</si>
  <si>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</si>
  <si>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</si>
  <si>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</si>
  <si>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</si>
  <si>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</si>
  <si>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</si>
  <si>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</si>
  <si>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</si>
  <si>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</si>
  <si>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</si>
  <si>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</si>
  <si>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</si>
  <si>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</si>
  <si>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</si>
  <si>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</si>
  <si>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</si>
  <si>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</si>
  <si>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</si>
  <si>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</si>
  <si>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</si>
  <si>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</si>
  <si>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</si>
  <si>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</si>
  <si>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</si>
  <si>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</si>
  <si>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</si>
  <si>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</si>
  <si>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</si>
  <si>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</si>
  <si>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</si>
  <si>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</si>
  <si>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</si>
  <si>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</si>
  <si>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</si>
  <si>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</si>
  <si>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</si>
  <si>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</si>
  <si>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</si>
  <si>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</si>
  <si>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</si>
  <si>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</si>
  <si>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</si>
  <si>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</si>
  <si>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</si>
  <si>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</si>
  <si>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</si>
  <si>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</si>
  <si>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</si>
  <si>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</si>
  <si>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</si>
  <si>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</si>
  <si>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</si>
  <si>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</si>
  <si>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</si>
  <si>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</si>
  <si>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</si>
  <si>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</si>
  <si>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</si>
  <si>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</si>
  <si>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</si>
  <si>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</si>
  <si>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</si>
  <si>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</si>
  <si>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</si>
  <si>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</si>
  <si>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</si>
  <si>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</si>
  <si>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</si>
  <si>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</si>
  <si>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</si>
  <si>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</si>
  <si>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</si>
  <si>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</si>
  <si>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</si>
  <si>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</si>
  <si>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</si>
  <si>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</si>
  <si>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</si>
  <si>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</si>
  <si>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</si>
  <si>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</si>
  <si>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</si>
  <si>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</si>
  <si>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</si>
  <si>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</si>
  <si>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</si>
  <si>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</si>
  <si>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</si>
  <si>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</si>
  <si>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</si>
  <si>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</si>
  <si>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</si>
  <si>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</si>
  <si>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</si>
  <si>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</si>
  <si>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</si>
  <si>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</si>
  <si>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</si>
  <si>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</si>
  <si>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</si>
  <si>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</si>
  <si>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</si>
  <si>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</si>
  <si>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</si>
  <si>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</si>
  <si>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</si>
  <si>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</si>
  <si>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</si>
  <si>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</si>
  <si>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</si>
  <si>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</si>
  <si>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</si>
  <si>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</si>
  <si>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</si>
  <si>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</si>
  <si>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</si>
  <si>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</si>
  <si>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</si>
  <si>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</si>
  <si>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</si>
  <si>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</si>
  <si>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</si>
  <si>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</si>
  <si>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</si>
  <si>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</si>
  <si>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</si>
  <si>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</si>
  <si>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</si>
  <si>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</si>
  <si>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</si>
  <si>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</si>
  <si>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</si>
  <si>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</si>
  <si>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</si>
  <si>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</si>
  <si>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</si>
  <si>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</si>
  <si>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</si>
  <si>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</si>
  <si>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</si>
  <si>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</si>
  <si>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</si>
  <si>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</si>
  <si>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</si>
  <si>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</si>
  <si>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</si>
  <si>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</si>
  <si>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</si>
  <si>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</si>
  <si>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</si>
  <si>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</si>
  <si>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</si>
  <si>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</si>
  <si>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</si>
  <si>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</si>
  <si>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</si>
  <si>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</si>
  <si>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</si>
  <si>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</si>
  <si>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</si>
  <si>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</si>
  <si>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</si>
  <si>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</si>
  <si>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</si>
  <si>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</si>
  <si>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</si>
  <si>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</si>
  <si>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</si>
  <si>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</si>
  <si>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</si>
  <si>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</si>
  <si>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</si>
  <si>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</si>
  <si>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</si>
  <si>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</si>
  <si>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</si>
  <si>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</si>
  <si>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</si>
  <si>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</si>
  <si>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</si>
  <si>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</si>
  <si>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</si>
  <si>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</si>
  <si>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</si>
  <si>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</si>
  <si>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</si>
  <si>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</si>
  <si>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</si>
  <si>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</si>
  <si>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</si>
  <si>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</si>
  <si>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</si>
  <si>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</si>
  <si>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</si>
  <si>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</si>
  <si>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</si>
  <si>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</si>
  <si>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</si>
  <si>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</si>
  <si>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</si>
  <si>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</si>
  <si>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</si>
  <si>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</si>
  <si>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</si>
  <si>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</si>
  <si>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</si>
  <si>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</si>
  <si>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</si>
  <si>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</si>
  <si>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</si>
  <si>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</si>
  <si>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</si>
  <si>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</si>
  <si>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</si>
  <si>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</si>
  <si>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</si>
  <si>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</si>
  <si>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</si>
  <si>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</si>
  <si>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</si>
  <si>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</si>
  <si>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</si>
  <si>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</si>
  <si>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</si>
  <si>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</si>
  <si>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</si>
  <si>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</si>
  <si>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</si>
  <si>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</si>
  <si>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</si>
  <si>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</si>
  <si>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</si>
  <si>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</si>
  <si>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</si>
  <si>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</si>
  <si>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</si>
  <si>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</si>
  <si>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</si>
  <si>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</si>
  <si>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</si>
  <si>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</si>
  <si>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</si>
  <si>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</si>
  <si>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</si>
  <si>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</si>
  <si>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</si>
  <si>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</si>
  <si>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</si>
  <si>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</si>
  <si>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</si>
  <si>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</si>
  <si>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</si>
  <si>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</si>
  <si>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</si>
  <si>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</si>
  <si>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</si>
  <si>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</si>
  <si>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</si>
  <si>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</si>
  <si>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</si>
  <si>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</si>
  <si>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</si>
  <si>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</si>
  <si>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</si>
  <si>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</si>
  <si>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</si>
  <si>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</si>
  <si>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</si>
  <si>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</si>
  <si>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</si>
  <si>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</si>
  <si>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</si>
  <si>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</si>
  <si>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</si>
  <si>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</si>
  <si>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</si>
  <si>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</si>
  <si>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</si>
  <si>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</si>
  <si>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</si>
  <si>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</si>
  <si>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</si>
  <si>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</si>
  <si>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</si>
  <si>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</si>
  <si>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</si>
  <si>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</si>
  <si>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</si>
  <si>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</si>
  <si>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</si>
  <si>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</si>
  <si>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</si>
  <si>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</si>
  <si>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</si>
  <si>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</si>
  <si>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</si>
  <si>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</si>
  <si>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</si>
  <si>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</si>
  <si>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</si>
  <si>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</si>
  <si>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</si>
  <si>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</si>
  <si>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</si>
  <si>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</si>
  <si>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</si>
  <si>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</si>
  <si>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</si>
  <si>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</si>
  <si>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</si>
  <si>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</si>
  <si>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</si>
  <si>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</si>
  <si>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</si>
  <si>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</si>
  <si>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</si>
  <si>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</si>
  <si>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</si>
  <si>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</si>
  <si>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</si>
  <si>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</si>
  <si>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</si>
  <si>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</si>
  <si>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</si>
  <si>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</si>
  <si>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</si>
  <si>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</si>
  <si>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</si>
  <si>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</si>
  <si>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</si>
  <si>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</si>
  <si>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</si>
  <si>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</si>
  <si>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</si>
  <si>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</si>
  <si>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</si>
  <si>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</si>
  <si>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</si>
  <si>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</si>
  <si>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</si>
  <si>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</si>
  <si>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</si>
  <si>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</si>
  <si>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</si>
  <si>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</si>
  <si>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</si>
  <si>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</si>
  <si>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</si>
  <si>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</si>
  <si>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</si>
  <si>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</si>
  <si>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</si>
  <si>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</si>
  <si>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</si>
  <si>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</si>
  <si>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</si>
  <si>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</si>
  <si>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</si>
  <si>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</si>
  <si>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</si>
  <si>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</si>
  <si>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</si>
  <si>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</si>
  <si>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</si>
  <si>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</si>
  <si>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</si>
  <si>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</si>
  <si>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</si>
  <si>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</si>
  <si>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</si>
  <si>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</si>
  <si>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</si>
  <si>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</si>
  <si>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</si>
  <si>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</si>
  <si>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</si>
  <si>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</si>
  <si>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</si>
  <si>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</si>
  <si>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</si>
  <si>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</si>
  <si>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</si>
  <si>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</si>
  <si>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</si>
  <si>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</si>
  <si>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</si>
  <si>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</si>
  <si>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</si>
  <si>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</si>
  <si>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</si>
  <si>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</si>
  <si>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</si>
  <si>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</si>
  <si>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</si>
  <si>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</si>
  <si>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</si>
  <si>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</si>
  <si>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</si>
  <si>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</si>
  <si>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</si>
  <si>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</si>
  <si>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</si>
  <si>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</si>
  <si>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</si>
  <si>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</si>
  <si>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</si>
  <si>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</si>
  <si>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</si>
  <si>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</si>
  <si>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</si>
  <si>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</si>
  <si>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</si>
  <si>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</si>
  <si>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</si>
  <si>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</si>
  <si>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</si>
  <si>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</si>
  <si>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</si>
  <si>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</si>
  <si>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</si>
  <si>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</si>
  <si>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</si>
  <si>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</si>
  <si>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</si>
  <si>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</si>
  <si>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</si>
  <si>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</si>
  <si>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</si>
  <si>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</si>
  <si>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</si>
  <si>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</si>
  <si>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</si>
  <si>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</si>
  <si>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</si>
  <si>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</si>
  <si>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</si>
  <si>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</si>
  <si>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</si>
  <si>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</si>
  <si>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</si>
  <si>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</si>
  <si>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</si>
  <si>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</si>
  <si>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</si>
  <si>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</si>
  <si>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</si>
  <si>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</si>
  <si>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</si>
  <si>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</si>
  <si>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</si>
  <si>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</si>
  <si>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</si>
  <si>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</si>
  <si>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</si>
  <si>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</si>
  <si>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</si>
  <si>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</si>
  <si>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</si>
  <si>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</si>
  <si>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</si>
  <si>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</si>
  <si>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</si>
  <si>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</si>
  <si>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</si>
  <si>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</si>
  <si>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</si>
  <si>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</si>
  <si>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</si>
  <si>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</si>
  <si>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</si>
  <si>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</si>
  <si>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</si>
  <si>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</si>
  <si>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</si>
  <si>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</si>
  <si>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</si>
  <si>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</si>
  <si>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</si>
  <si>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</si>
  <si>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</si>
  <si>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</si>
  <si>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</si>
  <si>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</si>
  <si>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</si>
  <si>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</si>
  <si>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</si>
  <si>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</si>
  <si>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</si>
  <si>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</si>
  <si>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</si>
  <si>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</si>
  <si>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</si>
  <si>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</si>
  <si>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</si>
  <si>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</si>
  <si>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</si>
  <si>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</si>
  <si>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</si>
  <si>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</si>
  <si>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</si>
  <si>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</si>
  <si>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</si>
  <si>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</si>
  <si>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</si>
  <si>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</si>
  <si>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</si>
  <si>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</si>
  <si>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</si>
  <si>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</si>
  <si>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</si>
  <si>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</si>
  <si>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</si>
  <si>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</si>
  <si>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</si>
  <si>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</si>
  <si>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</si>
  <si>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</si>
  <si>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</si>
  <si>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</si>
  <si>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</si>
  <si>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</si>
  <si>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</si>
  <si>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</si>
  <si>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</si>
  <si>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</si>
  <si>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</si>
  <si>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</si>
  <si>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</si>
  <si>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</si>
  <si>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</si>
  <si>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</si>
  <si>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</si>
  <si>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</si>
  <si>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</si>
  <si>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</si>
  <si>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</si>
  <si>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</si>
  <si>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</si>
  <si>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</si>
  <si>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</si>
  <si>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</si>
  <si>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</si>
  <si>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</si>
  <si>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</si>
  <si>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</si>
  <si>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</si>
  <si>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</si>
  <si>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</si>
  <si>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</si>
  <si>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</si>
  <si>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</si>
  <si>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</si>
  <si>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</si>
  <si>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</si>
  <si>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</si>
  <si>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</si>
  <si>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</si>
  <si>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</si>
  <si>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</si>
  <si>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</si>
  <si>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</si>
  <si>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</si>
  <si>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</si>
  <si>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</si>
  <si>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</si>
  <si>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</si>
  <si>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</si>
  <si>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</si>
  <si>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</si>
  <si>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</si>
  <si>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</si>
  <si>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</si>
  <si>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</si>
  <si>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</si>
  <si>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</si>
  <si>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</si>
  <si>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</si>
  <si>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</si>
  <si>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</si>
  <si>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</si>
  <si>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</si>
  <si>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</si>
  <si>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</si>
  <si>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</si>
  <si>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</si>
  <si>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</si>
  <si>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</si>
  <si>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</si>
  <si>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</si>
  <si>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</si>
  <si>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</si>
  <si>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</si>
  <si>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</si>
  <si>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</si>
  <si>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</si>
  <si>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</si>
  <si>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</si>
  <si>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</si>
  <si>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</si>
  <si>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</si>
  <si>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</si>
  <si>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</si>
  <si>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</si>
  <si>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</si>
  <si>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</si>
  <si>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</si>
  <si>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</si>
  <si>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</si>
  <si>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</si>
  <si>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</si>
  <si>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</si>
  <si>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</si>
  <si>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</si>
  <si>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</si>
  <si>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</si>
  <si>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</si>
  <si>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</si>
  <si>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</si>
  <si>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</si>
  <si>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</si>
  <si>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</si>
  <si>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</si>
  <si>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</si>
  <si>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</si>
  <si>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</si>
  <si>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</si>
  <si>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</si>
  <si>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</si>
  <si>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</si>
  <si>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</si>
  <si>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</si>
  <si>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</si>
  <si>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</si>
  <si>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</si>
  <si>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</si>
  <si>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</si>
  <si>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</si>
  <si>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</si>
  <si>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</si>
  <si>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</si>
  <si>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</si>
  <si>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</si>
  <si>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</si>
  <si>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</si>
  <si>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</si>
  <si>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</si>
  <si>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</si>
  <si>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</si>
  <si>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</si>
  <si>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</si>
  <si>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</si>
  <si>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</si>
  <si>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</si>
  <si>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</si>
  <si>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</si>
  <si>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</si>
  <si>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</si>
  <si>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</si>
  <si>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</si>
  <si>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</si>
  <si>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</si>
  <si>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</si>
  <si>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</si>
  <si>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</si>
  <si>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</si>
  <si>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</si>
  <si>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</si>
  <si>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</si>
  <si>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</si>
  <si>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</si>
  <si>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</si>
  <si>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</si>
  <si>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</si>
  <si>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</si>
  <si>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</si>
  <si>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</si>
  <si>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</si>
  <si>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</si>
  <si>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</si>
  <si>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</si>
  <si>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</si>
  <si>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</si>
  <si>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</si>
  <si>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</si>
  <si>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</si>
  <si>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</si>
  <si>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</si>
  <si>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</si>
  <si>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</si>
  <si>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</si>
  <si>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</si>
  <si>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</si>
  <si>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</si>
  <si>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</si>
  <si>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</si>
  <si>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</si>
  <si>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</si>
  <si>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</si>
  <si>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</si>
  <si>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</si>
  <si>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</si>
  <si>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</si>
  <si>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</si>
  <si>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</si>
  <si>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</si>
  <si>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</si>
  <si>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</si>
  <si>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</si>
  <si>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</si>
  <si>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</si>
  <si>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</si>
  <si>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</si>
  <si>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</si>
  <si>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</si>
  <si>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</si>
  <si>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</si>
  <si>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</si>
  <si>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</si>
  <si>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</si>
  <si>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</si>
  <si>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</si>
  <si>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</si>
  <si>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</si>
  <si>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</si>
  <si>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</si>
  <si>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</si>
  <si>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</si>
  <si>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</si>
  <si>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</si>
  <si>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</si>
  <si>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</si>
  <si>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</si>
  <si>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</si>
  <si>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</si>
  <si>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</si>
  <si>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</si>
  <si>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</si>
  <si>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</si>
  <si>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</si>
  <si>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</si>
  <si>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</si>
  <si>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</si>
  <si>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</si>
  <si>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</si>
  <si>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</si>
  <si>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</si>
  <si>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</si>
  <si>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</si>
  <si>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</si>
  <si>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</si>
  <si>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</si>
  <si>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</si>
  <si>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</si>
  <si>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</si>
  <si>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</si>
  <si>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</si>
  <si>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</si>
  <si>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</si>
  <si>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</si>
  <si>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</si>
  <si>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</si>
  <si>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</si>
  <si>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</si>
  <si>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</si>
  <si>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</si>
  <si>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</si>
  <si>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</si>
  <si>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</si>
  <si>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</si>
  <si>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</si>
  <si>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</si>
  <si>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</si>
  <si>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</si>
  <si>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</si>
  <si>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</si>
  <si>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</si>
  <si>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</si>
  <si>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</si>
  <si>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</si>
  <si>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</si>
  <si>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</si>
  <si>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</si>
  <si>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</si>
  <si>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</si>
  <si>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</si>
  <si>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</si>
  <si>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</si>
  <si>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</si>
  <si>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</si>
  <si>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</si>
  <si>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</si>
  <si>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</si>
  <si>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</si>
  <si>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</si>
  <si>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</si>
  <si>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</si>
  <si>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</si>
  <si>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</si>
  <si>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</si>
  <si>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</si>
  <si>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</si>
  <si>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</si>
  <si>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</si>
  <si>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</si>
  <si>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</si>
  <si>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</si>
  <si>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</si>
  <si>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</si>
  <si>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</si>
  <si>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</si>
  <si>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</si>
  <si>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</si>
  <si>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</si>
  <si>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</si>
  <si>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</si>
  <si>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</si>
  <si>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</si>
  <si>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</si>
  <si>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</si>
  <si>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</si>
  <si>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</si>
  <si>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</si>
  <si>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</si>
  <si>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</si>
  <si>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</si>
  <si>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</si>
  <si>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</si>
  <si>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</si>
  <si>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</si>
  <si>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</si>
  <si>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</si>
  <si>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</si>
  <si>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</si>
  <si>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</si>
  <si>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</si>
  <si>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</si>
  <si>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</si>
  <si>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</si>
  <si>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</si>
  <si>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</si>
  <si>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</si>
  <si>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</si>
  <si>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</si>
  <si>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</si>
  <si>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</si>
  <si>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</si>
  <si>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</si>
  <si>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</si>
  <si>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</si>
  <si>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</si>
  <si>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</si>
  <si>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</si>
  <si>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</si>
  <si>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</si>
  <si>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</si>
  <si>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</si>
  <si>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</si>
  <si>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</si>
  <si>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</si>
  <si>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</si>
  <si>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</si>
  <si>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</si>
  <si>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</si>
  <si>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</si>
  <si>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</si>
  <si>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</si>
  <si>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</si>
  <si>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</si>
  <si>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</si>
  <si>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</si>
  <si>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</si>
  <si>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</si>
  <si>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</si>
  <si>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</si>
  <si>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</si>
  <si>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</si>
  <si>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</si>
  <si>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</si>
  <si>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</si>
  <si>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</si>
  <si>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</si>
  <si>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</si>
  <si>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</si>
  <si>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</si>
  <si>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</si>
  <si>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</si>
  <si>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</si>
  <si>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</si>
  <si>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</si>
  <si>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</si>
  <si>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</si>
  <si>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</si>
  <si>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</si>
  <si>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</si>
  <si>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</si>
  <si>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</si>
  <si>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</si>
  <si>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</si>
  <si>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</si>
  <si>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</si>
  <si>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</si>
  <si>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</si>
  <si>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</si>
  <si>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</si>
  <si>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</si>
  <si>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</si>
  <si>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</si>
  <si>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</si>
  <si>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</si>
  <si>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</si>
  <si>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</si>
  <si>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</si>
  <si>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</si>
  <si>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</si>
  <si>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</si>
  <si>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</si>
  <si>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</si>
  <si>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</si>
  <si>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</si>
  <si>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</si>
  <si>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</si>
  <si>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</si>
  <si>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</si>
  <si>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</si>
  <si>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</si>
  <si>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</si>
  <si>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</si>
  <si>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</si>
  <si>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</si>
  <si>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</si>
  <si>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</si>
  <si>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</si>
  <si>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</si>
  <si>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</si>
  <si>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</si>
  <si>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</si>
  <si>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</si>
  <si>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</si>
  <si>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</si>
  <si>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</si>
  <si>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</si>
  <si>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</si>
  <si>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</si>
  <si>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</si>
  <si>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</si>
  <si>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</si>
  <si>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</si>
  <si>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</si>
  <si>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</si>
  <si>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</si>
  <si>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</si>
  <si>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</si>
  <si>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</si>
  <si>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</si>
  <si>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</si>
  <si>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</si>
  <si>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</si>
  <si>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</si>
  <si>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</si>
  <si>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</si>
  <si>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</si>
  <si>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</si>
  <si>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</si>
  <si>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</si>
  <si>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</si>
  <si>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</si>
  <si>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</si>
  <si>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</si>
  <si>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</si>
  <si>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</si>
  <si>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</si>
  <si>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</si>
  <si>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</si>
  <si>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</si>
  <si>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</si>
  <si>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</si>
  <si>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</si>
  <si>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</si>
  <si>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</si>
  <si>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</si>
  <si>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</si>
  <si>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</si>
  <si>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</si>
  <si>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</si>
  <si>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</si>
  <si>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</si>
  <si>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</si>
  <si>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</si>
  <si>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</si>
  <si>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</si>
  <si>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</si>
  <si>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</si>
  <si>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</si>
  <si>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</si>
  <si>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</si>
  <si>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</si>
  <si>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</si>
  <si>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</si>
  <si>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</si>
  <si>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</si>
  <si>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</si>
  <si>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</si>
  <si>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</si>
  <si>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</si>
  <si>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</si>
  <si>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</si>
  <si>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</si>
  <si>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</si>
  <si>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</si>
  <si>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</si>
  <si>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</si>
  <si>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</si>
  <si>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</si>
  <si>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</si>
  <si>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</si>
  <si>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</si>
  <si>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</si>
  <si>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</si>
  <si>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</si>
  <si>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</si>
  <si>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</si>
  <si>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</si>
  <si>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</si>
  <si>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</si>
  <si>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</si>
  <si>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</si>
  <si>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</si>
  <si>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</si>
  <si>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</si>
  <si>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</si>
  <si>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</si>
  <si>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</si>
  <si>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</si>
  <si>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</si>
  <si>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</si>
  <si>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</si>
  <si>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</si>
  <si>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</si>
  <si>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</si>
  <si>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</si>
  <si>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</si>
  <si>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</si>
  <si>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</si>
  <si>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</si>
  <si>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</si>
  <si>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</si>
  <si>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</si>
  <si>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</si>
  <si>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</si>
  <si>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</si>
  <si>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</si>
  <si>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</si>
  <si>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</si>
  <si>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</si>
  <si>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</si>
  <si>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</si>
  <si>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</si>
  <si>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</si>
  <si>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</si>
  <si>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</si>
  <si>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</si>
  <si>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</si>
  <si>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</si>
  <si>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</si>
  <si>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</si>
  <si>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</si>
  <si>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</si>
  <si>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</si>
  <si>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</si>
  <si>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</si>
  <si>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</si>
  <si>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</si>
  <si>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</si>
  <si>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</si>
  <si>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</si>
  <si>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</si>
  <si>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</si>
  <si>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</si>
  <si>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</si>
  <si>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</si>
  <si>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</si>
  <si>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</si>
  <si>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</si>
  <si>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</si>
  <si>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</si>
  <si>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</si>
  <si>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</si>
  <si>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</si>
  <si>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</si>
  <si>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</si>
  <si>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</si>
  <si>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</si>
  <si>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</si>
  <si>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</si>
  <si>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</si>
  <si>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</si>
  <si>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</si>
  <si>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</si>
  <si>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</si>
  <si>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</si>
  <si>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</si>
  <si>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</si>
  <si>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</si>
  <si>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</si>
  <si>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</si>
  <si>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</si>
  <si>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</si>
  <si>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</si>
  <si>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</si>
  <si>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</si>
  <si>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</si>
  <si>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</si>
  <si>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</si>
  <si>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</si>
  <si>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</si>
  <si>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</si>
  <si>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</si>
  <si>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</si>
  <si>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</si>
  <si>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</si>
  <si>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</si>
  <si>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</si>
  <si>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</si>
  <si>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</si>
  <si>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</si>
  <si>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</si>
  <si>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</si>
  <si>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</si>
  <si>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</si>
  <si>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</si>
  <si>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</si>
  <si>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</si>
  <si>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</si>
  <si>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</si>
  <si>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</si>
  <si>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</si>
  <si>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</si>
  <si>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</si>
  <si>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</si>
  <si>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</si>
  <si>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</si>
  <si>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</si>
  <si>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</si>
  <si>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</si>
  <si>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</si>
  <si>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</si>
  <si>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</si>
  <si>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</si>
  <si>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</si>
  <si>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</si>
  <si>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</si>
  <si>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</si>
  <si>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</si>
  <si>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</si>
  <si>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</si>
  <si>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</si>
  <si>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</si>
  <si>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</si>
  <si>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</si>
  <si>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</si>
  <si>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</si>
  <si>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</si>
  <si>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</si>
  <si>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</si>
  <si>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</si>
  <si>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</si>
  <si>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</si>
  <si>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</si>
  <si>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</si>
  <si>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</si>
  <si>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</si>
  <si>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</si>
  <si>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</si>
  <si>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</si>
  <si>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</si>
  <si>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</si>
  <si>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</si>
  <si>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</si>
  <si>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</si>
  <si>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</si>
  <si>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</si>
  <si>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</si>
  <si>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</si>
  <si>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</si>
  <si>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</si>
  <si>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</si>
  <si>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</si>
  <si>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</si>
  <si>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</si>
  <si>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</si>
  <si>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</si>
  <si>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</si>
  <si>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</si>
  <si>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</si>
  <si>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</si>
  <si>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</si>
  <si>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</si>
  <si>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</si>
  <si>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</si>
  <si>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</si>
  <si>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</si>
  <si>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</si>
  <si>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</si>
  <si>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</si>
  <si>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</si>
  <si>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</si>
  <si>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</si>
  <si>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</si>
  <si>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</si>
  <si>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</si>
  <si>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</si>
  <si>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</si>
  <si>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</si>
  <si>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</si>
  <si>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</si>
  <si>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</si>
  <si>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</si>
  <si>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</si>
  <si>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</si>
  <si>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</si>
  <si>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</si>
  <si>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</si>
  <si>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</si>
  <si>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</si>
  <si>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</si>
  <si>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</si>
  <si>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</si>
  <si>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</si>
  <si>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</si>
  <si>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</si>
  <si>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</si>
  <si>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</si>
  <si>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</si>
  <si>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</si>
  <si>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</si>
  <si>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</si>
  <si>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</si>
  <si>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</si>
  <si>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</si>
  <si>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</si>
  <si>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</si>
  <si>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</si>
  <si>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</si>
  <si>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</si>
  <si>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</si>
  <si>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</si>
  <si>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</si>
  <si>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</si>
  <si>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</si>
  <si>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</si>
  <si>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</si>
  <si>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</si>
  <si>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</si>
  <si>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</si>
  <si>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</si>
  <si>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</si>
  <si>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</si>
  <si>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</si>
  <si>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</si>
  <si>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</si>
  <si>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</si>
  <si>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</si>
  <si>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</si>
  <si>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</si>
  <si>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</si>
  <si>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</si>
  <si>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</si>
  <si>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</si>
  <si>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</si>
  <si>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</si>
  <si>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</si>
  <si>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</si>
  <si>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</si>
  <si>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</si>
  <si>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</si>
  <si>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</si>
  <si>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</si>
  <si>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</si>
  <si>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</si>
  <si>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</si>
  <si>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</si>
  <si>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</si>
  <si>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</si>
  <si>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</si>
  <si>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</si>
  <si>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</si>
  <si>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</si>
  <si>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</si>
  <si>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</si>
  <si>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</si>
  <si>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</si>
  <si>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</si>
  <si>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</si>
  <si>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</si>
  <si>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</si>
  <si>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</si>
  <si>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</si>
  <si>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</si>
  <si>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</si>
  <si>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</si>
  <si>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</si>
  <si>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</si>
  <si>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</si>
  <si>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</si>
  <si>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</si>
  <si>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</si>
  <si>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</si>
  <si>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</si>
  <si>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</si>
  <si>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</si>
  <si>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</si>
  <si>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</si>
  <si>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</si>
  <si>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</si>
  <si>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</si>
  <si>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</si>
  <si>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</si>
  <si>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</si>
  <si>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</si>
  <si>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</si>
  <si>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</si>
  <si>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</si>
  <si>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</si>
  <si>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</si>
  <si>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</si>
  <si>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</si>
  <si>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</si>
  <si>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</si>
  <si>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</si>
  <si>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</si>
  <si>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</si>
  <si>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</si>
  <si>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</si>
  <si>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</si>
  <si>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</si>
  <si>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</si>
  <si>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</si>
  <si>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</si>
  <si>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</si>
  <si>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</si>
  <si>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</si>
  <si>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</si>
  <si>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</si>
  <si>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</si>
  <si>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</si>
  <si>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</si>
  <si>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</si>
  <si>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</si>
  <si>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</si>
  <si>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</si>
  <si>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</si>
  <si>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</si>
  <si>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</si>
  <si>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</si>
  <si>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</si>
  <si>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</si>
  <si>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</si>
  <si>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</si>
  <si>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</si>
  <si>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</si>
  <si>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</si>
  <si>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</si>
  <si>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</si>
  <si>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</si>
  <si>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</si>
  <si>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</si>
  <si>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</si>
  <si>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</si>
  <si>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</si>
  <si>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</si>
  <si>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</si>
  <si>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</si>
  <si>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</si>
  <si>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</si>
  <si>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</si>
  <si>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</si>
  <si>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</si>
  <si>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</si>
  <si>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</si>
  <si>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</si>
  <si>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</si>
  <si>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</si>
  <si>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</si>
  <si>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</si>
  <si>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</si>
  <si>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</si>
  <si>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</si>
  <si>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</si>
  <si>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</si>
  <si>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</si>
  <si>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</si>
  <si>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</si>
  <si>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</si>
  <si>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</si>
  <si>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</si>
  <si>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</si>
  <si>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</si>
  <si>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</si>
  <si>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</si>
  <si>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</si>
  <si>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</si>
  <si>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</si>
  <si>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</si>
  <si>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</si>
  <si>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</si>
  <si>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</si>
  <si>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</si>
  <si>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</si>
  <si>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</si>
  <si>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</si>
  <si>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</si>
  <si>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</si>
  <si>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</si>
  <si>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</si>
  <si>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</si>
  <si>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</si>
  <si>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</si>
  <si>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</si>
  <si>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</si>
  <si>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</si>
  <si>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</si>
  <si>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</si>
  <si>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</si>
  <si>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</si>
  <si>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</si>
  <si>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</si>
  <si>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</si>
  <si>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</si>
  <si>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</si>
  <si>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</si>
  <si>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</si>
  <si>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</si>
  <si>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</si>
  <si>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</si>
  <si>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</si>
  <si>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</si>
  <si>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</si>
  <si>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</si>
  <si>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</si>
  <si>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</si>
  <si>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</si>
  <si>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</si>
  <si>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</si>
  <si>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</si>
  <si>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</si>
  <si>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</si>
  <si>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</si>
  <si>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</si>
  <si>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</si>
  <si>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</si>
  <si>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</si>
  <si>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</si>
  <si>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</si>
  <si>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</si>
  <si>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</si>
  <si>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</si>
  <si>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</si>
  <si>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</si>
  <si>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</si>
  <si>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</si>
  <si>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</si>
  <si>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</si>
  <si>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</si>
  <si>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</si>
  <si>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</si>
  <si>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</si>
  <si>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</si>
  <si>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</si>
  <si>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</si>
  <si>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</si>
  <si>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</si>
  <si>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</si>
  <si>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</si>
  <si>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</si>
  <si>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</si>
  <si>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</si>
  <si>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</si>
  <si>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</si>
  <si>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</si>
  <si>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</si>
  <si>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</si>
  <si>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</si>
  <si>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</si>
  <si>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</si>
  <si>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</si>
  <si>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</si>
  <si>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</si>
  <si>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</si>
  <si>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</si>
  <si>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</si>
  <si>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</si>
  <si>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</si>
  <si>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</si>
  <si>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</si>
  <si>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</si>
  <si>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</si>
  <si>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</si>
  <si>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</si>
  <si>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</si>
  <si>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</si>
  <si>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</si>
  <si>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</si>
  <si>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</si>
  <si>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</si>
  <si>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</si>
  <si>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</si>
  <si>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</si>
  <si>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</si>
  <si>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</si>
  <si>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</si>
  <si>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</si>
  <si>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</si>
  <si>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</si>
  <si>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</si>
  <si>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</si>
  <si>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</si>
  <si>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</si>
  <si>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</si>
  <si>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</si>
  <si>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</si>
  <si>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</si>
  <si>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</si>
  <si>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</si>
  <si>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</si>
  <si>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</si>
  <si>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</si>
  <si>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</si>
  <si>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</si>
  <si>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</si>
  <si>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</si>
  <si>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</si>
  <si>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</si>
  <si>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</si>
  <si>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</si>
  <si>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</si>
  <si>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</si>
  <si>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</si>
  <si>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</si>
  <si>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</si>
  <si>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</si>
  <si>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</si>
  <si>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</si>
  <si>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</si>
  <si>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</si>
  <si>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</si>
  <si>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</si>
  <si>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</si>
  <si>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</si>
  <si>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</si>
  <si>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</si>
  <si>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</si>
  <si>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</si>
  <si>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</si>
  <si>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</si>
  <si>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</si>
  <si>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</si>
  <si>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</si>
  <si>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</si>
  <si>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</si>
  <si>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</si>
  <si>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</si>
  <si>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</si>
  <si>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</si>
  <si>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</si>
  <si>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</si>
  <si>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</si>
  <si>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</si>
  <si>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</si>
  <si>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</si>
  <si>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</si>
  <si>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</si>
  <si>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</si>
  <si>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</si>
  <si>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</si>
  <si>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</si>
  <si>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</si>
  <si>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</si>
  <si>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</si>
  <si>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</si>
  <si>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</si>
  <si>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</si>
  <si>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</si>
  <si>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</si>
  <si>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</si>
  <si>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</si>
  <si>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</si>
  <si>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</si>
  <si>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</si>
  <si>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</si>
  <si>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</si>
  <si>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</si>
  <si>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</si>
  <si>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</si>
  <si>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</si>
  <si>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</si>
  <si>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</si>
  <si>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</si>
  <si>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</si>
  <si>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</si>
  <si>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</si>
  <si>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</si>
  <si>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</si>
  <si>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</si>
  <si>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</si>
  <si>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</si>
  <si>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</si>
  <si>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</si>
  <si>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</si>
  <si>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</si>
  <si>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</si>
  <si>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</si>
  <si>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</si>
  <si>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</si>
  <si>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</si>
  <si>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</si>
  <si>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</si>
  <si>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</si>
  <si>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</si>
  <si>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</si>
  <si>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</si>
  <si>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</si>
  <si>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</si>
  <si>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</si>
  <si>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</si>
  <si>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</si>
  <si>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</si>
  <si>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</si>
  <si>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</si>
  <si>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</si>
  <si>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</si>
  <si>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</si>
  <si>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</si>
  <si>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</si>
  <si>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</si>
  <si>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</si>
  <si>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</si>
  <si>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</si>
  <si>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</si>
  <si>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</si>
  <si>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</si>
  <si>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</si>
  <si>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</si>
  <si>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</si>
  <si>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</si>
  <si>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</si>
  <si>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</si>
  <si>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</si>
  <si>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</si>
  <si>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</si>
  <si>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</si>
  <si>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</si>
  <si>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</si>
  <si>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</si>
  <si>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</si>
  <si>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</si>
  <si>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</si>
  <si>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</si>
  <si>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</si>
  <si>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</si>
  <si>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</si>
  <si>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</si>
  <si>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</si>
  <si>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</si>
  <si>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</si>
  <si>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</si>
  <si>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</si>
  <si>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</si>
  <si>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</si>
  <si>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</si>
  <si>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</si>
  <si>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</si>
  <si>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</si>
  <si>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</si>
  <si>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</si>
  <si>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</si>
  <si>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</si>
  <si>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</si>
  <si>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</si>
  <si>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</si>
  <si>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</si>
  <si>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</si>
  <si>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</si>
  <si>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</si>
  <si>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</si>
  <si>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</si>
  <si>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</si>
  <si>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</si>
  <si>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</si>
  <si>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</si>
  <si>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</si>
  <si>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</si>
  <si>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</si>
  <si>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</si>
  <si>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</si>
  <si>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</si>
  <si>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</si>
  <si>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</si>
  <si>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</si>
  <si>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</si>
  <si>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</si>
  <si>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</si>
  <si>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</si>
  <si>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</si>
  <si>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</si>
  <si>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</si>
  <si>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</si>
  <si>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</si>
  <si>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</si>
  <si>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</si>
  <si>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</si>
  <si>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</si>
  <si>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</si>
  <si>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</si>
  <si>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</si>
  <si>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</si>
  <si>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</si>
  <si>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</si>
  <si>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</si>
  <si>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</si>
  <si>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</si>
  <si>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</si>
  <si>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</si>
  <si>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</si>
  <si>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</si>
  <si>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</si>
  <si>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</si>
  <si>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</si>
  <si>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</si>
  <si>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</si>
  <si>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</si>
  <si>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</si>
  <si>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</si>
  <si>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</si>
  <si>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</si>
  <si>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</si>
  <si>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</si>
  <si>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</si>
  <si>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</si>
  <si>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</si>
  <si>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</si>
  <si>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</si>
  <si>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</si>
  <si>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</si>
  <si>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</si>
  <si>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</si>
  <si>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</si>
  <si>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</si>
  <si>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</si>
  <si>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</si>
  <si>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</si>
  <si>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</si>
  <si>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</si>
  <si>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</si>
  <si>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</si>
  <si>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</si>
  <si>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</si>
  <si>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</si>
  <si>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</si>
  <si>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</si>
  <si>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</si>
  <si>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</si>
  <si>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</si>
  <si>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</si>
  <si>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</si>
  <si>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</si>
  <si>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</si>
  <si>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</si>
  <si>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</si>
  <si>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</si>
  <si>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</si>
  <si>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</si>
  <si>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</si>
  <si>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</si>
  <si>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</si>
  <si>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</si>
  <si>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</si>
  <si>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</si>
  <si>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</si>
  <si>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</si>
  <si>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</si>
  <si>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</si>
  <si>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</si>
  <si>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</si>
  <si>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</si>
  <si>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</si>
  <si>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</si>
  <si>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</si>
  <si>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</si>
  <si>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</si>
  <si>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</si>
  <si>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</si>
  <si>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</si>
  <si>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</si>
  <si>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</si>
  <si>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</si>
  <si>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</si>
  <si>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</si>
  <si>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</si>
  <si>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</si>
  <si>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</si>
  <si>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</si>
  <si>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</si>
  <si>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</si>
  <si>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</si>
  <si>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</si>
  <si>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</si>
  <si>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</si>
  <si>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</si>
  <si>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</si>
  <si>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</si>
  <si>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</si>
  <si>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</si>
  <si>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</si>
  <si>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</si>
  <si>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</si>
  <si>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</si>
  <si>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</si>
  <si>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</si>
  <si>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</si>
  <si>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</si>
  <si>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</si>
  <si>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</si>
  <si>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</si>
  <si>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</si>
  <si>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</si>
  <si>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</si>
  <si>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</si>
  <si>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</si>
  <si>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</si>
  <si>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</si>
  <si>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</si>
  <si>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</si>
  <si>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</si>
  <si>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</si>
  <si>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</si>
  <si>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</si>
  <si>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</si>
  <si>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</si>
  <si>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</si>
  <si>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</si>
  <si>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</si>
  <si>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</si>
  <si>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</si>
  <si>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</si>
  <si>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</si>
  <si>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</si>
  <si>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</si>
  <si>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</si>
  <si>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</si>
  <si>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</si>
  <si>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</si>
  <si>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</si>
  <si>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</si>
  <si>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</si>
  <si>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</si>
  <si>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</si>
  <si>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</si>
  <si>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</si>
  <si>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</si>
  <si>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</si>
  <si>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</si>
  <si>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</si>
  <si>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</si>
  <si>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</si>
  <si>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</si>
  <si>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</si>
  <si>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</si>
  <si>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</si>
  <si>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</si>
  <si>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</si>
  <si>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</si>
  <si>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</si>
  <si>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</si>
  <si>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</si>
  <si>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</si>
  <si>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</si>
  <si>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</si>
  <si>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</si>
  <si>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</si>
  <si>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</si>
  <si>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</si>
  <si>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</si>
  <si>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</si>
  <si>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</si>
  <si>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</si>
  <si>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</si>
  <si>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</si>
  <si>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</si>
  <si>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</si>
  <si>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</si>
  <si>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</si>
  <si>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</si>
  <si>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</si>
  <si>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</si>
  <si>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</si>
  <si>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</si>
  <si>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</si>
  <si>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</si>
  <si>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</si>
  <si>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</si>
  <si>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</si>
  <si>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</si>
  <si>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</si>
  <si>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</si>
  <si>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</si>
  <si>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</si>
  <si>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</si>
  <si>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</si>
  <si>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</si>
  <si>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</si>
  <si>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</si>
  <si>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</si>
  <si>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</si>
  <si>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</si>
  <si>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</si>
  <si>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</si>
  <si>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</si>
  <si>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</si>
  <si>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</si>
  <si>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</si>
  <si>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</si>
  <si>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</si>
  <si>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</si>
  <si>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</si>
  <si>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</si>
  <si>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</si>
  <si>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</si>
  <si>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</si>
  <si>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</si>
  <si>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</si>
  <si>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</si>
  <si>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</si>
  <si>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</si>
  <si>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</si>
  <si>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</si>
  <si>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</si>
  <si>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</si>
  <si>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</si>
  <si>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</si>
  <si>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</si>
  <si>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</si>
  <si>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</si>
  <si>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</si>
  <si>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</si>
  <si>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</si>
  <si>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</si>
  <si>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</si>
  <si>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</si>
  <si>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</si>
  <si>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</si>
  <si>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</si>
  <si>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</si>
  <si>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</si>
  <si>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</si>
  <si>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</si>
  <si>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</si>
  <si>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</si>
  <si>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</si>
  <si>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</si>
  <si>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</si>
  <si>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</si>
  <si>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</si>
  <si>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</si>
  <si>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</si>
  <si>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</si>
  <si>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</si>
  <si>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</si>
  <si>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</si>
  <si>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</si>
  <si>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</si>
  <si>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</si>
  <si>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</si>
  <si>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</si>
  <si>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</si>
  <si>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</si>
  <si>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</si>
  <si>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</si>
  <si>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</si>
  <si>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</si>
  <si>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</si>
  <si>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</si>
  <si>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</si>
  <si>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</si>
  <si>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</si>
  <si>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</si>
  <si>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</si>
  <si>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</si>
  <si>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</si>
  <si>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</si>
  <si>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</si>
  <si>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</si>
  <si>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</si>
  <si>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</si>
  <si>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</si>
  <si>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</si>
  <si>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</si>
  <si>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</si>
  <si>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</si>
  <si>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</si>
  <si>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</si>
  <si>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</si>
  <si>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</si>
  <si>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</si>
  <si>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</si>
  <si>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</si>
  <si>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</si>
  <si>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</si>
  <si>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</si>
  <si>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</si>
  <si>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</si>
  <si>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</si>
  <si>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</si>
  <si>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</si>
  <si>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</si>
  <si>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</si>
  <si>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</si>
  <si>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</si>
  <si>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</si>
  <si>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</si>
  <si>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</si>
  <si>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</si>
  <si>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</si>
  <si>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</si>
  <si>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</si>
  <si>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</si>
  <si>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</si>
  <si>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</si>
  <si>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</si>
  <si>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</si>
  <si>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</si>
  <si>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</si>
  <si>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</si>
  <si>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</si>
  <si>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</si>
  <si>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</si>
  <si>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</si>
  <si>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</si>
  <si>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</si>
  <si>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</si>
  <si>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</si>
  <si>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</si>
  <si>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</si>
  <si>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</si>
  <si>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</si>
  <si>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</si>
  <si>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</si>
  <si>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</si>
  <si>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</si>
  <si>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</si>
  <si>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</si>
  <si>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</si>
  <si>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</si>
  <si>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</si>
  <si>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</si>
  <si>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</si>
  <si>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</si>
  <si>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</si>
  <si>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</si>
  <si>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</si>
  <si>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</si>
  <si>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</si>
  <si>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</si>
  <si>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</si>
  <si>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</si>
  <si>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</si>
  <si>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</si>
  <si>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</si>
  <si>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</si>
  <si>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</si>
  <si>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</si>
  <si>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</si>
  <si>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</si>
  <si>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</si>
  <si>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</si>
  <si>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</si>
  <si>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</si>
  <si>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</si>
  <si>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</si>
  <si>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</si>
  <si>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</si>
  <si>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</si>
  <si>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</si>
  <si>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</si>
  <si>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</si>
  <si>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</si>
  <si>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</si>
  <si>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</si>
  <si>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</si>
  <si>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</si>
  <si>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</si>
  <si>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</si>
  <si>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</si>
  <si>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</si>
  <si>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</si>
  <si>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</si>
  <si>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</si>
  <si>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</si>
  <si>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</si>
  <si>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</si>
  <si>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</si>
  <si>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</si>
  <si>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</si>
  <si>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</si>
  <si>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</si>
  <si>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</si>
  <si>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</si>
  <si>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</si>
  <si>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</si>
  <si>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</si>
  <si>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</si>
  <si>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</si>
  <si>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</si>
  <si>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</si>
  <si>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</si>
  <si>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</si>
  <si>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</si>
  <si>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</si>
  <si>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</si>
  <si>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</si>
  <si>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</si>
  <si>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</si>
  <si>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</si>
  <si>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</si>
  <si>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</si>
  <si>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</si>
  <si>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</si>
  <si>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</si>
  <si>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</si>
  <si>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</si>
  <si>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</si>
  <si>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</si>
  <si>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</si>
  <si>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</si>
  <si>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</si>
  <si>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</si>
  <si>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</si>
  <si>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</si>
  <si>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</si>
  <si>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</si>
  <si>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</si>
  <si>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</si>
  <si>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</si>
  <si>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</si>
  <si>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</si>
  <si>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</si>
  <si>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</si>
  <si>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</si>
  <si>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</si>
  <si>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</si>
  <si>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</si>
  <si>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</si>
  <si>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</si>
  <si>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</si>
  <si>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</si>
  <si>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</si>
  <si>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</si>
  <si>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</si>
  <si>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</si>
  <si>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</si>
  <si>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</si>
  <si>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</si>
  <si>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</si>
  <si>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</si>
  <si>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</si>
  <si>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</si>
  <si>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</si>
  <si>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</si>
  <si>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</si>
  <si>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</si>
  <si>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</si>
  <si>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</si>
  <si>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</si>
  <si>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</si>
  <si>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</si>
  <si>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</si>
  <si>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</si>
  <si>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</si>
  <si>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</si>
  <si>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</si>
  <si>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</si>
  <si>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</si>
  <si>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</si>
  <si>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</si>
  <si>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</si>
  <si>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</si>
  <si>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</si>
  <si>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</si>
  <si>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</si>
  <si>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</si>
  <si>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</si>
  <si>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</si>
  <si>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</si>
  <si>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</si>
  <si>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</si>
  <si>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</si>
  <si>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</si>
  <si>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</si>
  <si>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</si>
  <si>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</si>
  <si>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</si>
  <si>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</si>
  <si>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</si>
  <si>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</si>
  <si>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</si>
  <si>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</si>
  <si>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</si>
  <si>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</si>
  <si>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</si>
  <si>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</si>
  <si>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</si>
  <si>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</si>
  <si>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</si>
  <si>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</si>
  <si>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</si>
  <si>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</si>
  <si>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</si>
  <si>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</si>
  <si>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</si>
  <si>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</si>
  <si>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</si>
  <si>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</si>
  <si>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</si>
  <si>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</si>
  <si>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</si>
  <si>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</si>
  <si>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</si>
  <si>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</si>
  <si>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</si>
  <si>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</si>
  <si>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</si>
  <si>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</si>
  <si>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</si>
  <si>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</si>
  <si>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</si>
  <si>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</si>
  <si>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</si>
  <si>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</si>
  <si>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</si>
  <si>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</si>
  <si>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</si>
  <si>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</si>
  <si>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</si>
  <si>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</si>
  <si>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</si>
  <si>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</si>
  <si>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</si>
  <si>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</si>
  <si>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</si>
  <si>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</si>
  <si>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</si>
  <si>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</si>
  <si>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</si>
  <si>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</si>
  <si>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</si>
  <si>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</si>
  <si>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</si>
  <si>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</si>
  <si>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</si>
  <si>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</si>
  <si>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</si>
  <si>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</si>
  <si>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</si>
  <si>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</si>
  <si>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</si>
  <si>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</si>
  <si>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</si>
  <si>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</si>
  <si>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</si>
  <si>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</si>
  <si>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</si>
  <si>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</si>
  <si>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</si>
  <si>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</si>
  <si>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</si>
  <si>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</si>
  <si>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</si>
  <si>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</si>
  <si>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</si>
  <si>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</si>
  <si>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</si>
  <si>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</si>
  <si>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</si>
  <si>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</si>
  <si>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</si>
  <si>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</si>
  <si>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</si>
  <si>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</si>
  <si>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</si>
  <si>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</si>
  <si>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</si>
  <si>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</si>
  <si>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</si>
  <si>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</si>
  <si>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</si>
  <si>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</si>
  <si>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</si>
  <si>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</si>
  <si>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</si>
  <si>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</si>
  <si>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</si>
  <si>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</si>
  <si>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</si>
  <si>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</si>
  <si>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</si>
  <si>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</si>
  <si>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</si>
  <si>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</si>
  <si>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</si>
  <si>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</si>
  <si>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</si>
  <si>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</si>
  <si>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</si>
  <si>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</si>
  <si>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</si>
  <si>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</si>
  <si>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</si>
  <si>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</si>
  <si>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</si>
  <si>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</si>
  <si>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</si>
  <si>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</si>
  <si>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</si>
  <si>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</si>
  <si>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</si>
  <si>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</si>
  <si>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</si>
  <si>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</si>
  <si>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</si>
  <si>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</si>
  <si>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</si>
  <si>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</si>
  <si>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</si>
  <si>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</si>
  <si>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</si>
  <si>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</si>
  <si>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</si>
  <si>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</si>
  <si>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</si>
  <si>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</si>
  <si>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</si>
  <si>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</si>
  <si>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</si>
  <si>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</si>
  <si>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</si>
  <si>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</si>
  <si>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</si>
  <si>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</si>
  <si>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</si>
  <si>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</si>
  <si>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</si>
  <si>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</si>
  <si>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</si>
  <si>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</si>
  <si>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</si>
  <si>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</si>
  <si>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</si>
  <si>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</si>
  <si>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</si>
  <si>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</si>
  <si>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</si>
  <si>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</si>
  <si>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</si>
  <si>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</si>
  <si>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</si>
  <si>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</si>
  <si>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</si>
  <si>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</si>
  <si>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</si>
  <si>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</si>
  <si>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</si>
  <si>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</si>
  <si>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</si>
  <si>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</si>
  <si>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</si>
  <si>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</si>
  <si>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</si>
  <si>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</si>
  <si>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</si>
  <si>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</si>
  <si>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</si>
  <si>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</si>
  <si>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</si>
  <si>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</si>
  <si>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</si>
  <si>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</si>
  <si>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</si>
  <si>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</si>
  <si>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</si>
  <si>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</si>
  <si>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</si>
  <si>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</si>
  <si>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</si>
  <si>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</si>
  <si>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</si>
  <si>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</si>
  <si>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</si>
  <si>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</si>
  <si>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</si>
  <si>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</si>
  <si>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</si>
  <si>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</si>
  <si>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</si>
  <si>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</si>
  <si>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</si>
  <si>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</si>
  <si>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</si>
  <si>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</si>
  <si>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</si>
  <si>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</si>
  <si>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</si>
  <si>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</si>
  <si>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</si>
  <si>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</si>
  <si>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</si>
  <si>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</si>
  <si>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</si>
  <si>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</si>
  <si>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</si>
  <si>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</si>
  <si>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</si>
  <si>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</si>
  <si>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</si>
  <si>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</si>
  <si>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</si>
  <si>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</si>
  <si>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</si>
  <si>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</si>
  <si>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</si>
  <si>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</si>
  <si>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</si>
  <si>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</si>
  <si>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</si>
  <si>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</si>
  <si>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</si>
  <si>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</si>
  <si>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</si>
  <si>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</si>
  <si>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</si>
  <si>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</si>
  <si>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</si>
  <si>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</si>
  <si>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</si>
  <si>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</si>
  <si>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</si>
  <si>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</si>
  <si>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</si>
  <si>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</si>
  <si>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</si>
  <si>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</si>
  <si>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</si>
  <si>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</si>
  <si>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</si>
  <si>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</si>
  <si>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</si>
  <si>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</si>
  <si>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</si>
  <si>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</si>
  <si>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</si>
  <si>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</si>
  <si>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</si>
  <si>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</si>
  <si>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</si>
  <si>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</si>
  <si>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</si>
  <si>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</si>
  <si>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</si>
  <si>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</si>
  <si>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</si>
  <si>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</si>
  <si>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</si>
  <si>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</si>
  <si>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</si>
  <si>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</si>
  <si>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</si>
  <si>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</si>
  <si>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</si>
  <si>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</si>
  <si>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</si>
  <si>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</si>
  <si>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</si>
  <si>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</si>
  <si>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</si>
  <si>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</si>
  <si>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</si>
  <si>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</si>
  <si>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</si>
  <si>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</si>
  <si>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</si>
  <si>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</si>
  <si>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</si>
  <si>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</si>
  <si>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</si>
  <si>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</si>
  <si>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</si>
  <si>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</si>
  <si>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</si>
  <si>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</si>
  <si>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</si>
  <si>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</si>
  <si>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</si>
  <si>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</si>
  <si>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</si>
  <si>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</si>
  <si>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</si>
  <si>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</si>
  <si>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</si>
  <si>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</si>
  <si>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</si>
  <si>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</si>
  <si>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</si>
  <si>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</si>
  <si>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</si>
  <si>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</si>
  <si>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</si>
  <si>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</si>
  <si>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</si>
  <si>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</si>
  <si>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</si>
  <si>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</si>
  <si>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</si>
  <si>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</si>
  <si>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</si>
  <si>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</si>
  <si>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</si>
  <si>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</si>
  <si>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</si>
  <si>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</si>
  <si>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</si>
  <si>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</si>
  <si>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</si>
  <si>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</si>
  <si>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</si>
  <si>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</si>
  <si>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</si>
  <si>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</si>
  <si>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</si>
  <si>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</si>
  <si>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</si>
  <si>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</si>
  <si>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</si>
  <si>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</si>
  <si>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</si>
  <si>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</si>
  <si>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</si>
  <si>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</si>
  <si>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</si>
  <si>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</si>
  <si>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</si>
  <si>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</si>
  <si>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</si>
  <si>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</si>
  <si>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</si>
  <si>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</si>
  <si>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</si>
  <si>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</si>
  <si>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</si>
  <si>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</si>
  <si>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</si>
  <si>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</si>
  <si>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</si>
  <si>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</si>
  <si>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</si>
  <si>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</si>
  <si>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</si>
  <si>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</si>
  <si>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</si>
  <si>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</si>
  <si>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</si>
  <si>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</si>
  <si>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</si>
  <si>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</si>
  <si>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</si>
  <si>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</si>
  <si>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</si>
  <si>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</si>
  <si>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</si>
  <si>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</si>
  <si>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</si>
  <si>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</si>
  <si>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</si>
  <si>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</si>
  <si>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</si>
  <si>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</si>
  <si>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</si>
  <si>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</si>
  <si>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</si>
  <si>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</si>
  <si>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</si>
  <si>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</si>
  <si>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</si>
  <si>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</si>
  <si>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</si>
  <si>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</si>
  <si>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</si>
  <si>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</si>
  <si>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</si>
  <si>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</si>
  <si>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</si>
  <si>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</si>
  <si>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</si>
  <si>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</si>
  <si>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</si>
  <si>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</si>
  <si>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</si>
  <si>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</si>
  <si>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</si>
  <si>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</si>
  <si>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</si>
  <si>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</si>
  <si>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</si>
  <si>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</si>
  <si>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</si>
  <si>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</si>
  <si>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</si>
  <si>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</si>
  <si>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</si>
  <si>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</si>
  <si>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</si>
  <si>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</si>
  <si>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</si>
  <si>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</si>
  <si>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</si>
  <si>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</si>
  <si>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</si>
  <si>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</si>
  <si>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</si>
  <si>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</si>
  <si>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</si>
  <si>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</si>
  <si>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</si>
  <si>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</si>
  <si>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</si>
  <si>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</si>
  <si>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</si>
  <si>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</si>
  <si>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</si>
  <si>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</si>
  <si>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</si>
  <si>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</si>
  <si>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</si>
  <si>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</si>
  <si>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</si>
  <si>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</si>
  <si>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</si>
  <si>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</si>
  <si>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</si>
  <si>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</si>
  <si>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</si>
  <si>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</si>
  <si>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</si>
  <si>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</si>
  <si>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</si>
  <si>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</si>
  <si>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</si>
  <si>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</si>
  <si>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</si>
  <si>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</si>
  <si>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</si>
  <si>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</si>
  <si>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</si>
  <si>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</si>
  <si>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</si>
  <si>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</si>
  <si>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</si>
  <si>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</si>
  <si>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</si>
  <si>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</si>
  <si>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</si>
  <si>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</si>
  <si>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</si>
  <si>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</si>
  <si>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</si>
  <si>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</si>
  <si>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</si>
  <si>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</si>
  <si>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</si>
  <si>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</si>
  <si>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</si>
  <si>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</si>
  <si>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</si>
  <si>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</si>
  <si>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</si>
  <si>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</si>
  <si>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</si>
  <si>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</si>
  <si>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</si>
  <si>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</si>
  <si>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</si>
  <si>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</si>
  <si>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</si>
  <si>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</si>
  <si>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</si>
  <si>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</si>
  <si>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</si>
  <si>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</si>
  <si>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</si>
  <si>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</si>
  <si>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</si>
  <si>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</si>
  <si>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</si>
  <si>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</si>
  <si>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</si>
  <si>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</si>
  <si>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</si>
  <si>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</si>
  <si>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</si>
  <si>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</si>
  <si>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</si>
  <si>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</si>
  <si>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</si>
  <si>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</si>
  <si>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</si>
  <si>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</si>
  <si>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</si>
  <si>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</si>
  <si>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</si>
  <si>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</si>
  <si>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</si>
  <si>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</si>
  <si>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</si>
  <si>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</si>
  <si>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</si>
  <si>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</si>
  <si>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</si>
  <si>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</si>
  <si>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</si>
  <si>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</si>
  <si>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</si>
  <si>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</si>
  <si>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</si>
  <si>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</si>
  <si>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</si>
  <si>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</si>
  <si>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</si>
  <si>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</si>
  <si>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</si>
  <si>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</si>
  <si>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</si>
  <si>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</si>
  <si>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</si>
  <si>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</si>
  <si>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</si>
  <si>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</si>
  <si>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</si>
  <si>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</si>
  <si>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</si>
  <si>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</si>
  <si>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</si>
  <si>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</si>
  <si>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</si>
  <si>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</si>
  <si>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</si>
  <si>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</si>
  <si>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</si>
  <si>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</si>
  <si>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</si>
  <si>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</si>
  <si>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</si>
  <si>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</si>
  <si>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</si>
  <si>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</si>
  <si>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</si>
  <si>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</si>
  <si>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</si>
  <si>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</si>
  <si>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</si>
  <si>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</si>
  <si>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</si>
  <si>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</si>
  <si>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</si>
  <si>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</si>
  <si>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</si>
  <si>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</si>
  <si>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</si>
  <si>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</si>
  <si>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</si>
  <si>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</si>
  <si>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</si>
  <si>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</si>
  <si>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</si>
  <si>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</si>
  <si>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</si>
  <si>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</si>
  <si>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</si>
  <si>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</si>
  <si>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</si>
  <si>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</si>
  <si>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</si>
  <si>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</si>
  <si>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</si>
  <si>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</si>
  <si>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</si>
  <si>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</si>
  <si>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</si>
  <si>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</si>
  <si>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</si>
  <si>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</si>
  <si>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</si>
  <si>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</si>
  <si>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</si>
  <si>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</si>
  <si>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</si>
  <si>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</si>
  <si>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</si>
  <si>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</si>
  <si>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</si>
  <si>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</si>
  <si>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</si>
  <si>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</si>
  <si>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</si>
  <si>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</si>
  <si>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</si>
  <si>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</si>
  <si>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</si>
  <si>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</si>
  <si>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</si>
  <si>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</si>
  <si>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</si>
  <si>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</si>
  <si>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</si>
  <si>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</si>
  <si>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</si>
  <si>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</si>
  <si>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</si>
  <si>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</si>
  <si>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</si>
  <si>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</si>
  <si>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</si>
  <si>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</si>
  <si>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</si>
  <si>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</si>
  <si>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</si>
  <si>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</si>
  <si>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</si>
  <si>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</si>
  <si>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</si>
  <si>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</si>
  <si>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</si>
  <si>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</si>
  <si>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</si>
  <si>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</si>
  <si>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</si>
  <si>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</si>
  <si>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</si>
  <si>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</si>
  <si>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</si>
  <si>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</si>
  <si>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</si>
  <si>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</si>
  <si>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</si>
  <si>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</si>
  <si>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</si>
  <si>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</si>
  <si>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</si>
  <si>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</si>
  <si>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</si>
  <si>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</si>
  <si>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</si>
  <si>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</si>
  <si>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</si>
  <si>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</si>
  <si>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</si>
  <si>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</si>
  <si>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</si>
  <si>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</si>
  <si>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</si>
  <si>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</si>
  <si>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</si>
  <si>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</si>
  <si>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</si>
  <si>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</si>
  <si>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</si>
  <si>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</si>
  <si>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</si>
  <si>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</si>
  <si>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</si>
  <si>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</si>
  <si>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</si>
  <si>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</si>
  <si>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</si>
  <si>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</si>
  <si>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</si>
  <si>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</si>
  <si>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</si>
  <si>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</si>
  <si>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</si>
  <si>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</si>
  <si>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</si>
  <si>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</si>
  <si>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</si>
  <si>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</si>
  <si>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</si>
  <si>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</si>
  <si>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</si>
  <si>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</si>
  <si>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</si>
  <si>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</si>
  <si>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</si>
  <si>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</si>
  <si>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</si>
  <si>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</si>
  <si>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</si>
  <si>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</si>
  <si>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</si>
  <si>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</si>
  <si>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</si>
  <si>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</si>
  <si>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</si>
  <si>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</si>
  <si>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</si>
  <si>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</si>
  <si>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</si>
  <si>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</si>
  <si>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</si>
  <si>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</si>
  <si>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</si>
  <si>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</si>
  <si>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</si>
  <si>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</si>
  <si>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</si>
  <si>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</si>
  <si>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</si>
  <si>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</si>
  <si>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</si>
  <si>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</si>
  <si>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</si>
  <si>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</si>
  <si>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</si>
  <si>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</si>
  <si>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</si>
  <si>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</si>
  <si>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</si>
  <si>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</si>
  <si>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</si>
  <si>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</si>
  <si>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</si>
  <si>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</si>
  <si>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</si>
  <si>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</si>
  <si>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</si>
  <si>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</si>
  <si>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</si>
  <si>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</si>
  <si>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</si>
  <si>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</si>
  <si>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</si>
  <si>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</si>
  <si>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</si>
  <si>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</si>
  <si>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</si>
  <si>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</si>
  <si>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</si>
  <si>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</si>
  <si>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</si>
  <si>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</si>
  <si>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</si>
  <si>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</si>
  <si>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</si>
  <si>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</si>
  <si>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</si>
  <si>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</si>
  <si>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</si>
  <si>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</si>
  <si>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</si>
  <si>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</si>
  <si>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</si>
  <si>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</si>
  <si>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</si>
  <si>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</si>
  <si>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</si>
  <si>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</si>
  <si>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</si>
  <si>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</si>
  <si>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</si>
  <si>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</si>
  <si>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</si>
  <si>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</si>
  <si>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</si>
  <si>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</si>
  <si>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</si>
  <si>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</si>
  <si>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</si>
  <si>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</si>
  <si>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</si>
  <si>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</si>
  <si>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</si>
  <si>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</si>
  <si>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</si>
  <si>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</si>
  <si>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</si>
  <si>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</si>
  <si>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</si>
  <si>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</si>
  <si>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</si>
  <si>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</si>
  <si>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</si>
  <si>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</si>
  <si>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</si>
  <si>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</si>
  <si>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</si>
  <si>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</si>
  <si>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</si>
  <si>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</si>
  <si>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</si>
  <si>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</si>
  <si>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</si>
  <si>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</si>
  <si>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</si>
  <si>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</si>
  <si>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</si>
  <si>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</si>
  <si>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</si>
  <si>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</si>
  <si>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</si>
  <si>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</si>
  <si>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</si>
  <si>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</si>
  <si>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</si>
  <si>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</si>
  <si>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</si>
  <si>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</si>
  <si>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</si>
  <si>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</si>
  <si>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</si>
  <si>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</si>
  <si>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</si>
  <si>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</si>
  <si>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</si>
  <si>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</si>
  <si>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</si>
  <si>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</si>
  <si>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</si>
  <si>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</si>
  <si>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</si>
  <si>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</si>
  <si>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</si>
  <si>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</si>
  <si>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</si>
  <si>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</si>
  <si>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</si>
  <si>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</si>
  <si>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</si>
  <si>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</si>
  <si>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</si>
  <si>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</si>
  <si>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</si>
  <si>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</si>
  <si>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</si>
  <si>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</si>
  <si>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</si>
  <si>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</si>
  <si>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</si>
  <si>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</si>
  <si>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</si>
  <si>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</si>
  <si>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</si>
  <si>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</si>
  <si>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</si>
  <si>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</si>
  <si>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</si>
  <si>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</si>
  <si>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</si>
  <si>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</si>
  <si>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</si>
  <si>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</si>
  <si>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</si>
  <si>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</si>
  <si>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</si>
  <si>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</si>
  <si>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</si>
  <si>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</si>
  <si>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</si>
  <si>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</si>
  <si>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</si>
  <si>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</si>
  <si>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</si>
  <si>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</si>
  <si>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</si>
  <si>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</si>
  <si>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</si>
  <si>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</si>
  <si>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</si>
  <si>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</si>
  <si>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</si>
  <si>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</si>
  <si>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</si>
  <si>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</si>
  <si>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</si>
  <si>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</si>
  <si>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</si>
  <si>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</si>
  <si>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</si>
  <si>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</si>
  <si>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</si>
  <si>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</si>
  <si>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</si>
  <si>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</si>
  <si>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</si>
  <si>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</si>
  <si>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</si>
  <si>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</si>
  <si>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</si>
  <si>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</si>
  <si>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</si>
  <si>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</si>
  <si>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</si>
  <si>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</si>
  <si>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</si>
  <si>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</si>
  <si>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</si>
  <si>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</si>
  <si>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</si>
  <si>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</si>
  <si>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</si>
  <si>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</si>
  <si>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</si>
  <si>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</si>
  <si>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</si>
  <si>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</si>
  <si>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</si>
  <si>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</si>
  <si>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</si>
  <si>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</si>
  <si>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</si>
  <si>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</si>
  <si>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</si>
  <si>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</si>
  <si>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</si>
  <si>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</si>
  <si>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</si>
  <si>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</si>
  <si>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</si>
  <si>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</si>
  <si>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</si>
  <si>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</si>
  <si>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</si>
  <si>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</si>
  <si>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</si>
  <si>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</si>
  <si>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</si>
  <si>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</si>
  <si>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</si>
  <si>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</si>
  <si>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</si>
  <si>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</si>
  <si>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</si>
  <si>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</si>
  <si>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</si>
  <si>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</si>
  <si>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</si>
  <si>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</si>
  <si>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</si>
  <si>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</si>
  <si>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</si>
  <si>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</si>
  <si>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</si>
  <si>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</si>
  <si>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</si>
  <si>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</si>
  <si>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</si>
  <si>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</si>
  <si>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</si>
  <si>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</si>
  <si>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</si>
  <si>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</si>
  <si>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</si>
  <si>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</si>
  <si>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</si>
  <si>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</si>
  <si>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</si>
  <si>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</si>
  <si>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</si>
  <si>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</si>
  <si>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</si>
  <si>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</si>
  <si>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</si>
  <si>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</si>
  <si>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</si>
  <si>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</si>
  <si>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</si>
  <si>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</si>
  <si>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</si>
  <si>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</si>
  <si>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</si>
  <si>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</si>
  <si>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</si>
  <si>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</si>
  <si>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</si>
  <si>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</si>
  <si>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</si>
  <si>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</si>
  <si>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</si>
  <si>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</si>
  <si>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</si>
  <si>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</si>
  <si>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</si>
  <si>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</si>
  <si>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</si>
  <si>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</si>
  <si>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</si>
  <si>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</si>
  <si>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</si>
  <si>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</si>
  <si>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</si>
  <si>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</si>
  <si>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</si>
  <si>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</si>
  <si>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</si>
  <si>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</si>
  <si>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</si>
  <si>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</si>
  <si>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</si>
  <si>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</si>
  <si>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</si>
  <si>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</si>
  <si>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</si>
  <si>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</si>
  <si>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</si>
  <si>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</si>
  <si>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</si>
  <si>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</si>
  <si>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</si>
  <si>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</si>
  <si>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</si>
  <si>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</si>
  <si>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</si>
  <si>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</si>
  <si>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</si>
  <si>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</si>
  <si>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</si>
  <si>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</si>
  <si>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</si>
  <si>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</si>
  <si>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</si>
  <si>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</si>
  <si>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</si>
  <si>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</si>
  <si>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</si>
  <si>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</si>
  <si>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</si>
  <si>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</si>
  <si>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</si>
  <si>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</si>
  <si>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</si>
  <si>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</si>
  <si>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</si>
  <si>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</si>
  <si>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</si>
  <si>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</si>
  <si>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</si>
  <si>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</si>
  <si>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</si>
  <si>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</si>
  <si>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</si>
  <si>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</si>
  <si>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</si>
  <si>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</si>
  <si>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</si>
  <si>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</si>
  <si>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</si>
  <si>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</si>
  <si>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</si>
  <si>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</si>
  <si>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</si>
  <si>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</si>
  <si>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</si>
  <si>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</si>
  <si>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</si>
  <si>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</si>
  <si>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</si>
  <si>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</si>
  <si>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</si>
  <si>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</si>
  <si>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</si>
  <si>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</si>
  <si>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</si>
  <si>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</si>
  <si>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</si>
  <si>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</si>
  <si>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</si>
  <si>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</si>
  <si>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</si>
  <si>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</si>
  <si>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</si>
  <si>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</si>
  <si>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</si>
  <si>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</si>
  <si>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</si>
  <si>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</si>
  <si>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</si>
  <si>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</si>
  <si>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</si>
  <si>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</si>
  <si>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</si>
  <si>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</si>
  <si>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</si>
  <si>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</si>
  <si>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</si>
  <si>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</si>
  <si>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</si>
  <si>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</si>
  <si>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</si>
  <si>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</si>
  <si>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</si>
  <si>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</si>
  <si>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</si>
  <si>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</si>
  <si>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</si>
  <si>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</si>
  <si>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</si>
  <si>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</si>
  <si>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</si>
  <si>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</si>
  <si>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</si>
  <si>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</si>
  <si>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</si>
  <si>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</si>
  <si>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</si>
  <si>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</si>
  <si>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</si>
  <si>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</si>
  <si>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</si>
  <si>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</si>
  <si>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</si>
  <si>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</si>
  <si>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</si>
  <si>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</si>
  <si>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</si>
  <si>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</si>
  <si>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</si>
  <si>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</si>
  <si>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</si>
  <si>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</si>
  <si>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</si>
  <si>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</si>
  <si>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</si>
  <si>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</si>
  <si>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</si>
  <si>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</si>
  <si>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</si>
  <si>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</si>
  <si>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</si>
  <si>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</si>
  <si>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</si>
  <si>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</si>
  <si>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</si>
  <si>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</si>
  <si>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</si>
  <si>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</si>
  <si>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</si>
  <si>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</si>
  <si>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</si>
  <si>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</si>
  <si>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</si>
  <si>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</si>
  <si>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</si>
  <si>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</si>
  <si>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</si>
  <si>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</si>
  <si>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</si>
  <si>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</si>
  <si>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</si>
  <si>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</si>
  <si>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</si>
  <si>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</si>
  <si>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</si>
  <si>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</si>
  <si>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</si>
  <si>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</si>
  <si>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</si>
  <si>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</si>
  <si>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</si>
  <si>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</si>
  <si>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</si>
  <si>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</si>
  <si>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</si>
  <si>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</si>
  <si>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</si>
  <si>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</si>
  <si>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</si>
  <si>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</si>
  <si>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</si>
  <si>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</si>
  <si>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</si>
  <si>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</si>
  <si>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</si>
  <si>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</si>
  <si>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</si>
  <si>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</si>
  <si>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</si>
  <si>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</si>
  <si>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</si>
  <si>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</si>
  <si>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</si>
  <si>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</si>
  <si>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</si>
  <si>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</si>
  <si>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</si>
  <si>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</si>
  <si>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</si>
  <si>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</si>
  <si>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</si>
  <si>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</si>
  <si>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</si>
  <si>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</si>
  <si>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</si>
  <si>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</si>
  <si>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</si>
  <si>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</si>
  <si>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</si>
  <si>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</si>
  <si>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</si>
  <si>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</si>
  <si>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</si>
  <si>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</si>
  <si>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</si>
  <si>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</si>
  <si>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</si>
  <si>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</si>
  <si>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</si>
  <si>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</si>
  <si>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</si>
  <si>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</si>
  <si>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</si>
  <si>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</si>
  <si>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</si>
  <si>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</si>
  <si>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</si>
  <si>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</si>
  <si>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</si>
  <si>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</si>
  <si>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</si>
  <si>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</si>
  <si>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</si>
  <si>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</si>
  <si>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</si>
  <si>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</si>
  <si>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</si>
  <si>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</si>
  <si>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</si>
  <si>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</si>
  <si>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</si>
  <si>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</si>
  <si>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</si>
  <si>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</si>
  <si>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</si>
  <si>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</si>
  <si>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</si>
  <si>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</si>
  <si>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</si>
  <si>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</si>
  <si>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</si>
  <si>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</si>
  <si>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</si>
  <si>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</si>
  <si>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</si>
  <si>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</si>
  <si>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</si>
  <si>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</si>
  <si>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</si>
  <si>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</si>
  <si>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</si>
  <si>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</si>
  <si>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</si>
  <si>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</si>
  <si>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</si>
  <si>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</si>
  <si>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</si>
  <si>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</si>
  <si>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</si>
  <si>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</si>
  <si>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</si>
  <si>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</si>
  <si>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</si>
  <si>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</si>
  <si>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</si>
  <si>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</si>
  <si>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</si>
  <si>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</si>
  <si>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</si>
  <si>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</si>
  <si>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</si>
  <si>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</si>
  <si>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</si>
  <si>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</si>
  <si>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</si>
  <si>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</si>
  <si>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</si>
  <si>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</si>
  <si>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</si>
  <si>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</si>
  <si>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</si>
  <si>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</si>
  <si>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</si>
  <si>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</si>
  <si>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</si>
  <si>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</si>
  <si>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</si>
  <si>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</si>
  <si>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</si>
  <si>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</si>
  <si>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</si>
  <si>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</si>
  <si>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</si>
  <si>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</si>
  <si>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</si>
  <si>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</si>
  <si>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</si>
  <si>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</si>
  <si>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</si>
  <si>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</si>
  <si>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</si>
  <si>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</si>
  <si>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</si>
  <si>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</si>
  <si>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</si>
  <si>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</si>
  <si>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</si>
  <si>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</si>
  <si>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</si>
  <si>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</si>
  <si>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</si>
  <si>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</si>
  <si>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</si>
  <si>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</si>
  <si>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</si>
  <si>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</si>
  <si>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</si>
  <si>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</si>
  <si>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</si>
  <si>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</si>
  <si>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</si>
  <si>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</si>
  <si>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</si>
  <si>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</si>
  <si>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</si>
  <si>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</si>
  <si>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</si>
  <si>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</si>
  <si>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</si>
  <si>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</si>
  <si>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</si>
  <si>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</si>
  <si>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</si>
  <si>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</si>
  <si>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</si>
  <si>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</si>
  <si>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</si>
  <si>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</si>
  <si>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</si>
  <si>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</si>
  <si>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</si>
  <si>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</si>
  <si>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</si>
  <si>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</si>
  <si>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</si>
  <si>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</si>
  <si>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</si>
  <si>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</si>
  <si>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</si>
  <si>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</si>
  <si>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</si>
  <si>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</si>
  <si>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</si>
  <si>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</si>
  <si>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</si>
  <si>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</si>
  <si>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</si>
  <si>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</si>
  <si>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</si>
  <si>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</si>
  <si>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</si>
  <si>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</si>
  <si>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</si>
  <si>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</si>
  <si>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</si>
  <si>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</si>
  <si>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</si>
  <si>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</si>
  <si>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</si>
  <si>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</si>
  <si>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</si>
  <si>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</si>
  <si>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</si>
  <si>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</si>
  <si>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</si>
  <si>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</si>
  <si>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</si>
  <si>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</si>
  <si>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</si>
  <si>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</si>
  <si>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</si>
  <si>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</si>
  <si>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</si>
  <si>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</si>
  <si>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</si>
  <si>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</si>
  <si>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</si>
  <si>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</si>
  <si>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</si>
  <si>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</si>
  <si>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</si>
  <si>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</si>
  <si>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</si>
  <si>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</si>
  <si>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</si>
  <si>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</si>
  <si>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</si>
  <si>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</si>
  <si>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</si>
  <si>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</si>
  <si>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</si>
  <si>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</si>
  <si>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</si>
  <si>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</si>
  <si>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</si>
  <si>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</si>
  <si>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</si>
  <si>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</si>
  <si>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</si>
  <si>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</si>
  <si>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</si>
  <si>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</si>
  <si>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</si>
  <si>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</si>
  <si>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</si>
  <si>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</si>
  <si>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</si>
  <si>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</si>
  <si>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</si>
  <si>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</si>
  <si>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</si>
  <si>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</si>
  <si>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</si>
  <si>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</si>
  <si>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</si>
  <si>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</si>
  <si>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</si>
  <si>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</si>
  <si>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</si>
  <si>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</si>
  <si>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</si>
  <si>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</si>
  <si>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</si>
  <si>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</si>
  <si>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</si>
  <si>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</si>
  <si>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</si>
  <si>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</si>
  <si>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</si>
  <si>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</si>
  <si>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</si>
  <si>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</si>
  <si>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</si>
  <si>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</si>
  <si>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</si>
  <si>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</si>
  <si>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</si>
  <si>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</si>
  <si>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</si>
  <si>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</si>
  <si>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</si>
  <si>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</si>
  <si>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</si>
  <si>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</si>
  <si>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</si>
  <si>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</si>
  <si>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</si>
  <si>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</si>
  <si>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</si>
  <si>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</si>
  <si>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</si>
  <si>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</si>
  <si>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</si>
  <si>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</si>
  <si>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</si>
  <si>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</si>
  <si>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</si>
  <si>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</si>
  <si>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</si>
  <si>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</si>
  <si>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</si>
  <si>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</si>
  <si>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</si>
  <si>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</si>
  <si>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</si>
  <si>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</si>
  <si>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</si>
  <si>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</si>
  <si>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</si>
  <si>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</si>
  <si>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</si>
  <si>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</si>
  <si>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</si>
  <si>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</si>
  <si>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</si>
  <si>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</si>
  <si>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</si>
  <si>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</si>
  <si>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</si>
  <si>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</si>
  <si>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</si>
  <si>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</si>
  <si>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</si>
  <si>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</si>
  <si>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</si>
  <si>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</si>
  <si>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</si>
  <si>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</si>
  <si>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</si>
  <si>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CPZ approved by the WGC based on risk  characteristics and other considerations.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</si>
  <si>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</si>
  <si>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</si>
  <si>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</si>
  <si>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</si>
  <si>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</si>
  <si>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</si>
  <si>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</si>
  <si>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</si>
  <si>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</si>
  <si>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</si>
  <si>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</si>
  <si>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</si>
  <si>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</si>
  <si>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</si>
  <si>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</si>
  <si>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</si>
  <si>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</si>
  <si>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</si>
  <si>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</si>
  <si>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</si>
  <si>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</si>
  <si>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</si>
  <si>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</si>
  <si>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</si>
  <si>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</si>
  <si>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</si>
  <si>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</si>
  <si>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</si>
  <si>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</si>
  <si>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</si>
  <si>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</si>
  <si>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</si>
  <si>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</si>
  <si>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</si>
  <si>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</si>
  <si>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</si>
  <si>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</si>
  <si>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</si>
  <si>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</si>
  <si>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</si>
  <si>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</si>
  <si>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</si>
  <si>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</si>
  <si>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</si>
  <si>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</si>
  <si>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</si>
  <si>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</si>
  <si>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</si>
  <si>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</si>
  <si>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Approved CPZ List</t>
    </r>
    <r>
      <rPr>
        <sz val="11"/>
        <color theme="1"/>
        <rFont val="Calibri"/>
        <family val="2"/>
        <scheme val="minor"/>
      </rPr>
      <t xml:space="preserve"> - List of CPZs approved by the Wildfire Risk Governance Committee*</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</si>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</sst>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70" formatCode="#,##0.0_);\(#,##0.0\)"/>
  </numFmts>
  <fonts count="21"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6">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6" fillId="0" borderId="12" xfId="0" applyFont="1" applyBorder="1"/>
    <xf numFmtId="0" fontId="0" fillId="0" borderId="0" xfId="0" applyFont="1"/>
    <xf numFmtId="0" fontId="0" fillId="0" borderId="0" xfId="0" applyFont="1" applyAlignment="1">
      <alignment horizontal="left" vertical="top" wrapText="1"/>
    </xf>
    <xf numFmtId="0" fontId="0" fillId="0" borderId="0" xfId="0" applyFont="1" applyAlignment="1">
      <alignment horizontal="left" vertical="top" wrapText="1"/>
    </xf>
    <xf numFmtId="0" fontId="0" fillId="0" borderId="12" xfId="0" applyFont="1" applyBorder="1"/>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70" fontId="6" fillId="6" borderId="1" xfId="0" applyNumberFormat="1" applyFont="1" applyFill="1" applyBorder="1" applyAlignment="1">
      <alignment horizontal="center"/>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1" u="none">
              <a:solidFill>
                <a:sysClr val="windowText" lastClr="000000"/>
              </a:solidFill>
            </a:rPr>
            <a:t>Remaining</a:t>
          </a:r>
          <a:r>
            <a:rPr lang="en-US" sz="1100" b="1" u="none" baseline="0">
              <a:solidFill>
                <a:sysClr val="windowText" lastClr="000000"/>
              </a:solidFill>
            </a:rPr>
            <a:t> risk</a:t>
          </a:r>
          <a:r>
            <a:rPr lang="en-US" sz="1100" b="0" u="none" baseline="0">
              <a:solidFill>
                <a:sysClr val="windowText" lastClr="000000"/>
              </a:solidFill>
            </a:rPr>
            <a:t> (blue dots) is the total risk buy-down curve for all CPZs in High Fire Threat Districts (HFTDs).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r>
            <a:rPr lang="en-US" sz="1100" b="1" u="none" baseline="0">
              <a:solidFill>
                <a:sysClr val="windowText" lastClr="000000"/>
              </a:solidFill>
            </a:rPr>
            <a:t>Approved CPZ List</a:t>
          </a:r>
          <a:r>
            <a:rPr lang="en-US" sz="1100" b="0" u="none" baseline="0">
              <a:solidFill>
                <a:sysClr val="windowText" lastClr="000000"/>
              </a:solidFill>
            </a:rPr>
            <a:t> (red dots) represent CPZ's which have been approved by the WGC for scoping based on their risk characteristics, where the hardening team does not yet have on-going work. </a:t>
          </a:r>
          <a:endParaRPr lang="en-US" sz="1100" b="0" u="none">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546875" defaultRowHeight="13.2" x14ac:dyDescent="0.25"/>
  <cols>
    <col min="1" max="1" width="7.5546875" style="2" bestFit="1" customWidth="1"/>
    <col min="2" max="2" width="34.33203125" style="2" bestFit="1" customWidth="1"/>
    <col min="3" max="3" width="12.5546875" style="2"/>
    <col min="4" max="4" width="29" style="2" bestFit="1" customWidth="1"/>
    <col min="5" max="5" width="27.5546875" style="2" customWidth="1"/>
    <col min="6" max="6" width="12.5546875" style="2" bestFit="1" customWidth="1"/>
    <col min="7" max="7" width="25" style="2" bestFit="1" customWidth="1"/>
    <col min="8" max="8" width="25" style="2" customWidth="1"/>
    <col min="9" max="9" width="35.77734375" style="2" bestFit="1" customWidth="1"/>
    <col min="10" max="10" width="19.33203125" style="2" bestFit="1" customWidth="1"/>
    <col min="11" max="11" width="17.77734375" style="2" bestFit="1" customWidth="1"/>
    <col min="12" max="12" width="12.109375" style="2" bestFit="1" customWidth="1"/>
    <col min="13" max="13" width="16.109375" style="2" bestFit="1" customWidth="1"/>
    <col min="14" max="16384" width="12.5546875" style="2"/>
  </cols>
  <sheetData>
    <row r="1" spans="1:13" s="1" customFormat="1" ht="15.6" x14ac:dyDescent="0.3">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x14ac:dyDescent="0.3">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List'!$H:$H,MATCH('HFTD CPZ'!$B2,'08W Project List'!$E:$E,0))),$K2,#N/A)</f>
        <v>#N/A</v>
      </c>
      <c r="M2" s="35">
        <f>IF(ISNUMBER(L2),#N/A,IF(ISNUMBER(INDEX('Approved CPZ List'!$I:$I,MATCH('HFTD CPZ'!$B2,'Approved CPZ List'!$B:$B,0))),$K2,#N/A))</f>
        <v>24761.636364858849</v>
      </c>
    </row>
    <row r="3" spans="1:13" ht="15.6" x14ac:dyDescent="0.3">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List'!$H:$H,MATCH('HFTD CPZ'!$B3,'08W Project List'!$E:$E,0))),$K3,#N/A)</f>
        <v>#N/A</v>
      </c>
      <c r="M3" s="35">
        <f>IF(ISNUMBER(L3),#N/A,IF(ISNUMBER(INDEX('Approved CPZ List'!$I:$I,MATCH('HFTD CPZ'!$B3,'Approved CPZ List'!$B:$B,0))),$K3,#N/A))</f>
        <v>24759.757724840765</v>
      </c>
    </row>
    <row r="4" spans="1:13" ht="15.6" x14ac:dyDescent="0.3">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List'!$H:$H,MATCH('HFTD CPZ'!$B4,'08W Project List'!$E:$E,0))),$K4,#N/A)</f>
        <v>#N/A</v>
      </c>
      <c r="M4" s="35">
        <f>IF(ISNUMBER(L4),#N/A,IF(ISNUMBER(INDEX('Approved CPZ List'!$I:$I,MATCH('HFTD CPZ'!$B4,'Approved CPZ List'!$B:$B,0))),$K4,#N/A))</f>
        <v>24758.065356977189</v>
      </c>
    </row>
    <row r="5" spans="1:13" ht="15.6" x14ac:dyDescent="0.3">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List'!$H:$H,MATCH('HFTD CPZ'!$B5,'08W Project List'!$E:$E,0))),$K5,#N/A)</f>
        <v>#N/A</v>
      </c>
      <c r="M5" s="35">
        <f>IF(ISNUMBER(L5),#N/A,IF(ISNUMBER(INDEX('Approved CPZ List'!$I:$I,MATCH('HFTD CPZ'!$B5,'Approved CPZ List'!$B:$B,0))),$K5,#N/A))</f>
        <v>24756.62289696532</v>
      </c>
    </row>
    <row r="6" spans="1:13" ht="15.6" x14ac:dyDescent="0.3">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List'!$H:$H,MATCH('HFTD CPZ'!$B6,'08W Project List'!$E:$E,0))),$K6,#N/A)</f>
        <v>#N/A</v>
      </c>
      <c r="M6" s="35">
        <f>IF(ISNUMBER(L6),#N/A,IF(ISNUMBER(INDEX('Approved CPZ List'!$I:$I,MATCH('HFTD CPZ'!$B6,'Approved CPZ List'!$B:$B,0))),$K6,#N/A))</f>
        <v>24751.420313659703</v>
      </c>
    </row>
    <row r="7" spans="1:13" ht="15.6" x14ac:dyDescent="0.3">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List'!$H:$H,MATCH('HFTD CPZ'!$B7,'08W Project List'!$E:$E,0))),$K7,#N/A)</f>
        <v>24747.652757214841</v>
      </c>
      <c r="M7" s="35" t="e">
        <f>IF(ISNUMBER(L7),#N/A,IF(ISNUMBER(INDEX('Approved CPZ List'!$I:$I,MATCH('HFTD CPZ'!$B7,'Approved CPZ List'!$B:$B,0))),$K7,#N/A))</f>
        <v>#N/A</v>
      </c>
    </row>
    <row r="8" spans="1:13" ht="15.6" x14ac:dyDescent="0.3">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List'!$H:$H,MATCH('HFTD CPZ'!$B8,'08W Project List'!$E:$E,0))),$K8,#N/A)</f>
        <v>24698.809368119644</v>
      </c>
      <c r="M8" s="35" t="e">
        <f>IF(ISNUMBER(L8),#N/A,IF(ISNUMBER(INDEX('Approved CPZ List'!$I:$I,MATCH('HFTD CPZ'!$B8,'Approved CPZ List'!$B:$B,0))),$K8,#N/A))</f>
        <v>#N/A</v>
      </c>
    </row>
    <row r="9" spans="1:13" ht="15.6" x14ac:dyDescent="0.3">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List'!$H:$H,MATCH('HFTD CPZ'!$B9,'08W Project List'!$E:$E,0))),$K9,#N/A)</f>
        <v>24650.244390346485</v>
      </c>
      <c r="M9" s="35" t="e">
        <f>IF(ISNUMBER(L9),#N/A,IF(ISNUMBER(INDEX('Approved CPZ List'!$I:$I,MATCH('HFTD CPZ'!$B9,'Approved CPZ List'!$B:$B,0))),$K9,#N/A))</f>
        <v>#N/A</v>
      </c>
    </row>
    <row r="10" spans="1:13" ht="15.6" x14ac:dyDescent="0.3">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List'!$H:$H,MATCH('HFTD CPZ'!$B10,'08W Project List'!$E:$E,0))),$K10,#N/A)</f>
        <v>24598.543570749229</v>
      </c>
      <c r="M10" s="35" t="e">
        <f>IF(ISNUMBER(L10),#N/A,IF(ISNUMBER(INDEX('Approved CPZ List'!$I:$I,MATCH('HFTD CPZ'!$B10,'Approved CPZ List'!$B:$B,0))),$K10,#N/A))</f>
        <v>#N/A</v>
      </c>
    </row>
    <row r="11" spans="1:13" ht="15.6" x14ac:dyDescent="0.3">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List'!$H:$H,MATCH('HFTD CPZ'!$B11,'08W Project List'!$E:$E,0))),$K11,#N/A)</f>
        <v>24587.728794190243</v>
      </c>
      <c r="M11" s="35" t="e">
        <f>IF(ISNUMBER(L11),#N/A,IF(ISNUMBER(INDEX('Approved CPZ List'!$I:$I,MATCH('HFTD CPZ'!$B11,'Approved CPZ List'!$B:$B,0))),$K11,#N/A))</f>
        <v>#N/A</v>
      </c>
    </row>
    <row r="12" spans="1:13" ht="15.6" x14ac:dyDescent="0.3">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List'!$H:$H,MATCH('HFTD CPZ'!$B12,'08W Project List'!$E:$E,0))),$K12,#N/A)</f>
        <v>24578.174926389063</v>
      </c>
      <c r="M12" s="35" t="e">
        <f>IF(ISNUMBER(L12),#N/A,IF(ISNUMBER(INDEX('Approved CPZ List'!$I:$I,MATCH('HFTD CPZ'!$B12,'Approved CPZ List'!$B:$B,0))),$K12,#N/A))</f>
        <v>#N/A</v>
      </c>
    </row>
    <row r="13" spans="1:13" ht="15.6" x14ac:dyDescent="0.3">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List'!$H:$H,MATCH('HFTD CPZ'!$B13,'08W Project List'!$E:$E,0))),$K13,#N/A)</f>
        <v>#N/A</v>
      </c>
      <c r="M13" s="35">
        <f>IF(ISNUMBER(L13),#N/A,IF(ISNUMBER(INDEX('Approved CPZ List'!$I:$I,MATCH('HFTD CPZ'!$B13,'Approved CPZ List'!$B:$B,0))),$K13,#N/A))</f>
        <v>24575.980410927867</v>
      </c>
    </row>
    <row r="14" spans="1:13" ht="15.6" x14ac:dyDescent="0.3">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List'!$H:$H,MATCH('HFTD CPZ'!$B14,'08W Project List'!$E:$E,0))),$K14,#N/A)</f>
        <v>#N/A</v>
      </c>
      <c r="M14" s="35">
        <f>IF(ISNUMBER(L14),#N/A,IF(ISNUMBER(INDEX('Approved CPZ List'!$I:$I,MATCH('HFTD CPZ'!$B14,'Approved CPZ List'!$B:$B,0))),$K14,#N/A))</f>
        <v>24567.282736202851</v>
      </c>
    </row>
    <row r="15" spans="1:13" ht="15.6" x14ac:dyDescent="0.3">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List'!$H:$H,MATCH('HFTD CPZ'!$B15,'08W Project List'!$E:$E,0))),$K15,#N/A)</f>
        <v>24415.45358632991</v>
      </c>
      <c r="M15" s="35" t="e">
        <f>IF(ISNUMBER(L15),#N/A,IF(ISNUMBER(INDEX('Approved CPZ List'!$I:$I,MATCH('HFTD CPZ'!$B15,'Approved CPZ List'!$B:$B,0))),$K15,#N/A))</f>
        <v>#N/A</v>
      </c>
    </row>
    <row r="16" spans="1:13" ht="15.6" x14ac:dyDescent="0.3">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List'!$H:$H,MATCH('HFTD CPZ'!$B16,'08W Project List'!$E:$E,0))),$K16,#N/A)</f>
        <v>24388.692888450616</v>
      </c>
      <c r="M16" s="35" t="e">
        <f>IF(ISNUMBER(L16),#N/A,IF(ISNUMBER(INDEX('Approved CPZ List'!$I:$I,MATCH('HFTD CPZ'!$B16,'Approved CPZ List'!$B:$B,0))),$K16,#N/A))</f>
        <v>#N/A</v>
      </c>
    </row>
    <row r="17" spans="1:13" ht="15.6" x14ac:dyDescent="0.3">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List'!$H:$H,MATCH('HFTD CPZ'!$B17,'08W Project List'!$E:$E,0))),$K17,#N/A)</f>
        <v>#N/A</v>
      </c>
      <c r="M17" s="35">
        <f>IF(ISNUMBER(L17),#N/A,IF(ISNUMBER(INDEX('Approved CPZ List'!$I:$I,MATCH('HFTD CPZ'!$B17,'Approved CPZ List'!$B:$B,0))),$K17,#N/A))</f>
        <v>24385.946633877953</v>
      </c>
    </row>
    <row r="18" spans="1:13" ht="15.6" x14ac:dyDescent="0.3">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List'!$H:$H,MATCH('HFTD CPZ'!$B18,'08W Project List'!$E:$E,0))),$K18,#N/A)</f>
        <v>#N/A</v>
      </c>
      <c r="M18" s="35">
        <f>IF(ISNUMBER(L18),#N/A,IF(ISNUMBER(INDEX('Approved CPZ List'!$I:$I,MATCH('HFTD CPZ'!$B18,'Approved CPZ List'!$B:$B,0))),$K18,#N/A))</f>
        <v>24385.275839308844</v>
      </c>
    </row>
    <row r="19" spans="1:13" ht="15.6" x14ac:dyDescent="0.3">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List'!$H:$H,MATCH('HFTD CPZ'!$B19,'08W Project List'!$E:$E,0))),$K19,#N/A)</f>
        <v>24365.676481814204</v>
      </c>
      <c r="M19" s="35" t="e">
        <f>IF(ISNUMBER(L19),#N/A,IF(ISNUMBER(INDEX('Approved CPZ List'!$I:$I,MATCH('HFTD CPZ'!$B19,'Approved CPZ List'!$B:$B,0))),$K19,#N/A))</f>
        <v>#N/A</v>
      </c>
    </row>
    <row r="20" spans="1:13" ht="15.6" x14ac:dyDescent="0.3">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List'!$H:$H,MATCH('HFTD CPZ'!$B20,'08W Project List'!$E:$E,0))),$K20,#N/A)</f>
        <v>#N/A</v>
      </c>
      <c r="M20" s="35">
        <f>IF(ISNUMBER(L20),#N/A,IF(ISNUMBER(INDEX('Approved CPZ List'!$I:$I,MATCH('HFTD CPZ'!$B20,'Approved CPZ List'!$B:$B,0))),$K20,#N/A))</f>
        <v>24363.75086186696</v>
      </c>
    </row>
    <row r="21" spans="1:13" ht="15.6" x14ac:dyDescent="0.3">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List'!$H:$H,MATCH('HFTD CPZ'!$B21,'08W Project List'!$E:$E,0))),$K21,#N/A)</f>
        <v>24356.92767213401</v>
      </c>
      <c r="M21" s="35" t="e">
        <f>IF(ISNUMBER(L21),#N/A,IF(ISNUMBER(INDEX('Approved CPZ List'!$I:$I,MATCH('HFTD CPZ'!$B21,'Approved CPZ List'!$B:$B,0))),$K21,#N/A))</f>
        <v>#N/A</v>
      </c>
    </row>
    <row r="22" spans="1:13" ht="15.6" x14ac:dyDescent="0.3">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List'!$H:$H,MATCH('HFTD CPZ'!$B22,'08W Project List'!$E:$E,0))),$K22,#N/A)</f>
        <v>24338.491601234848</v>
      </c>
      <c r="M22" s="35" t="e">
        <f>IF(ISNUMBER(L22),#N/A,IF(ISNUMBER(INDEX('Approved CPZ List'!$I:$I,MATCH('HFTD CPZ'!$B22,'Approved CPZ List'!$B:$B,0))),$K22,#N/A))</f>
        <v>#N/A</v>
      </c>
    </row>
    <row r="23" spans="1:13" ht="15.6" x14ac:dyDescent="0.3">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List'!$H:$H,MATCH('HFTD CPZ'!$B23,'08W Project List'!$E:$E,0))),$K23,#N/A)</f>
        <v>24322.406771440717</v>
      </c>
      <c r="M23" s="35" t="e">
        <f>IF(ISNUMBER(L23),#N/A,IF(ISNUMBER(INDEX('Approved CPZ List'!$I:$I,MATCH('HFTD CPZ'!$B23,'Approved CPZ List'!$B:$B,0))),$K23,#N/A))</f>
        <v>#N/A</v>
      </c>
    </row>
    <row r="24" spans="1:13" ht="15.6" x14ac:dyDescent="0.3">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List'!$H:$H,MATCH('HFTD CPZ'!$B24,'08W Project List'!$E:$E,0))),$K24,#N/A)</f>
        <v>24315.435739584125</v>
      </c>
      <c r="M24" s="35" t="e">
        <f>IF(ISNUMBER(L24),#N/A,IF(ISNUMBER(INDEX('Approved CPZ List'!$I:$I,MATCH('HFTD CPZ'!$B24,'Approved CPZ List'!$B:$B,0))),$K24,#N/A))</f>
        <v>#N/A</v>
      </c>
    </row>
    <row r="25" spans="1:13" ht="15.6" x14ac:dyDescent="0.3">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List'!$H:$H,MATCH('HFTD CPZ'!$B25,'08W Project List'!$E:$E,0))),$K25,#N/A)</f>
        <v>#N/A</v>
      </c>
      <c r="M25" s="35">
        <f>IF(ISNUMBER(L25),#N/A,IF(ISNUMBER(INDEX('Approved CPZ List'!$I:$I,MATCH('HFTD CPZ'!$B25,'Approved CPZ List'!$B:$B,0))),$K25,#N/A))</f>
        <v>24314.871741184394</v>
      </c>
    </row>
    <row r="26" spans="1:13" ht="15.6" x14ac:dyDescent="0.3">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List'!$H:$H,MATCH('HFTD CPZ'!$B26,'08W Project List'!$E:$E,0))),$K26,#N/A)</f>
        <v>#N/A</v>
      </c>
      <c r="M26" s="35">
        <f>IF(ISNUMBER(L26),#N/A,IF(ISNUMBER(INDEX('Approved CPZ List'!$I:$I,MATCH('HFTD CPZ'!$B26,'Approved CPZ List'!$B:$B,0))),$K26,#N/A))</f>
        <v>24312.660718005103</v>
      </c>
    </row>
    <row r="27" spans="1:13" ht="15.6" x14ac:dyDescent="0.3">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List'!$H:$H,MATCH('HFTD CPZ'!$B27,'08W Project List'!$E:$E,0))),$K27,#N/A)</f>
        <v>#N/A</v>
      </c>
      <c r="M27" s="35">
        <f>IF(ISNUMBER(L27),#N/A,IF(ISNUMBER(INDEX('Approved CPZ List'!$I:$I,MATCH('HFTD CPZ'!$B27,'Approved CPZ List'!$B:$B,0))),$K27,#N/A))</f>
        <v>24310.451012322868</v>
      </c>
    </row>
    <row r="28" spans="1:13" ht="15.6" x14ac:dyDescent="0.3">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List'!$H:$H,MATCH('HFTD CPZ'!$B28,'08W Project List'!$E:$E,0))),$K28,#N/A)</f>
        <v>24282.467245454027</v>
      </c>
      <c r="M28" s="35" t="e">
        <f>IF(ISNUMBER(L28),#N/A,IF(ISNUMBER(INDEX('Approved CPZ List'!$I:$I,MATCH('HFTD CPZ'!$B28,'Approved CPZ List'!$B:$B,0))),$K28,#N/A))</f>
        <v>#N/A</v>
      </c>
    </row>
    <row r="29" spans="1:13" ht="15.6" x14ac:dyDescent="0.3">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List'!$H:$H,MATCH('HFTD CPZ'!$B29,'08W Project List'!$E:$E,0))),$K29,#N/A)</f>
        <v>#N/A</v>
      </c>
      <c r="M29" s="35">
        <f>IF(ISNUMBER(L29),#N/A,IF(ISNUMBER(INDEX('Approved CPZ List'!$I:$I,MATCH('HFTD CPZ'!$B29,'Approved CPZ List'!$B:$B,0))),$K29,#N/A))</f>
        <v>24277.631490590673</v>
      </c>
    </row>
    <row r="30" spans="1:13" ht="15.6" x14ac:dyDescent="0.3">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List'!$H:$H,MATCH('HFTD CPZ'!$B30,'08W Project List'!$E:$E,0))),$K30,#N/A)</f>
        <v>24269.68339487095</v>
      </c>
      <c r="M30" s="35" t="e">
        <f>IF(ISNUMBER(L30),#N/A,IF(ISNUMBER(INDEX('Approved CPZ List'!$I:$I,MATCH('HFTD CPZ'!$B30,'Approved CPZ List'!$B:$B,0))),$K30,#N/A))</f>
        <v>#N/A</v>
      </c>
    </row>
    <row r="31" spans="1:13" ht="15.6" x14ac:dyDescent="0.3">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List'!$H:$H,MATCH('HFTD CPZ'!$B31,'08W Project List'!$E:$E,0))),$K31,#N/A)</f>
        <v>24264.521456599741</v>
      </c>
      <c r="M31" s="35" t="e">
        <f>IF(ISNUMBER(L31),#N/A,IF(ISNUMBER(INDEX('Approved CPZ List'!$I:$I,MATCH('HFTD CPZ'!$B31,'Approved CPZ List'!$B:$B,0))),$K31,#N/A))</f>
        <v>#N/A</v>
      </c>
    </row>
    <row r="32" spans="1:13" ht="15.6" x14ac:dyDescent="0.3">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List'!$H:$H,MATCH('HFTD CPZ'!$B32,'08W Project List'!$E:$E,0))),$K32,#N/A)</f>
        <v>#N/A</v>
      </c>
      <c r="M32" s="35">
        <f>IF(ISNUMBER(L32),#N/A,IF(ISNUMBER(INDEX('Approved CPZ List'!$I:$I,MATCH('HFTD CPZ'!$B32,'Approved CPZ List'!$B:$B,0))),$K32,#N/A))</f>
        <v>24264.011661633715</v>
      </c>
    </row>
    <row r="33" spans="1:13" ht="15.6" x14ac:dyDescent="0.3">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List'!$H:$H,MATCH('HFTD CPZ'!$B33,'08W Project List'!$E:$E,0))),$K33,#N/A)</f>
        <v>#N/A</v>
      </c>
      <c r="M33" s="35">
        <f>IF(ISNUMBER(L33),#N/A,IF(ISNUMBER(INDEX('Approved CPZ List'!$I:$I,MATCH('HFTD CPZ'!$B33,'Approved CPZ List'!$B:$B,0))),$K33,#N/A))</f>
        <v>24263.501866667688</v>
      </c>
    </row>
    <row r="34" spans="1:13" ht="15.6" x14ac:dyDescent="0.3">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List'!$H:$H,MATCH('HFTD CPZ'!$B34,'08W Project List'!$E:$E,0))),$K34,#N/A)</f>
        <v>24260.484424217619</v>
      </c>
      <c r="M34" s="35" t="e">
        <f>IF(ISNUMBER(L34),#N/A,IF(ISNUMBER(INDEX('Approved CPZ List'!$I:$I,MATCH('HFTD CPZ'!$B34,'Approved CPZ List'!$B:$B,0))),$K34,#N/A))</f>
        <v>#N/A</v>
      </c>
    </row>
    <row r="35" spans="1:13" ht="15.6" x14ac:dyDescent="0.3">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List'!$H:$H,MATCH('HFTD CPZ'!$B35,'08W Project List'!$E:$E,0))),$K35,#N/A)</f>
        <v>#N/A</v>
      </c>
      <c r="M35" s="35">
        <f>IF(ISNUMBER(L35),#N/A,IF(ISNUMBER(INDEX('Approved CPZ List'!$I:$I,MATCH('HFTD CPZ'!$B35,'Approved CPZ List'!$B:$B,0))),$K35,#N/A))</f>
        <v>24260.000150182335</v>
      </c>
    </row>
    <row r="36" spans="1:13" ht="15.6" x14ac:dyDescent="0.3">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List'!$H:$H,MATCH('HFTD CPZ'!$B36,'08W Project List'!$E:$E,0))),$K36,#N/A)</f>
        <v>24245.378959667469</v>
      </c>
      <c r="M36" s="35" t="e">
        <f>IF(ISNUMBER(L36),#N/A,IF(ISNUMBER(INDEX('Approved CPZ List'!$I:$I,MATCH('HFTD CPZ'!$B36,'Approved CPZ List'!$B:$B,0))),$K36,#N/A))</f>
        <v>#N/A</v>
      </c>
    </row>
    <row r="37" spans="1:13" ht="15.6" x14ac:dyDescent="0.3">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List'!$H:$H,MATCH('HFTD CPZ'!$B37,'08W Project List'!$E:$E,0))),$K37,#N/A)</f>
        <v>24226.530280238152</v>
      </c>
      <c r="M37" s="35" t="e">
        <f>IF(ISNUMBER(L37),#N/A,IF(ISNUMBER(INDEX('Approved CPZ List'!$I:$I,MATCH('HFTD CPZ'!$B37,'Approved CPZ List'!$B:$B,0))),$K37,#N/A))</f>
        <v>#N/A</v>
      </c>
    </row>
    <row r="38" spans="1:13" ht="15.6" x14ac:dyDescent="0.3">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List'!$H:$H,MATCH('HFTD CPZ'!$B38,'08W Project List'!$E:$E,0))),$K38,#N/A)</f>
        <v>24009.508323432845</v>
      </c>
      <c r="M38" s="35" t="e">
        <f>IF(ISNUMBER(L38),#N/A,IF(ISNUMBER(INDEX('Approved CPZ List'!$I:$I,MATCH('HFTD CPZ'!$B38,'Approved CPZ List'!$B:$B,0))),$K38,#N/A))</f>
        <v>#N/A</v>
      </c>
    </row>
    <row r="39" spans="1:13" ht="15.6" x14ac:dyDescent="0.3">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List'!$H:$H,MATCH('HFTD CPZ'!$B39,'08W Project List'!$E:$E,0))),$K39,#N/A)</f>
        <v>24002.960704091329</v>
      </c>
      <c r="M39" s="35" t="e">
        <f>IF(ISNUMBER(L39),#N/A,IF(ISNUMBER(INDEX('Approved CPZ List'!$I:$I,MATCH('HFTD CPZ'!$B39,'Approved CPZ List'!$B:$B,0))),$K39,#N/A))</f>
        <v>#N/A</v>
      </c>
    </row>
    <row r="40" spans="1:13" ht="15.6" x14ac:dyDescent="0.3">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List'!$H:$H,MATCH('HFTD CPZ'!$B40,'08W Project List'!$E:$E,0))),$K40,#N/A)</f>
        <v>23989.959442252275</v>
      </c>
      <c r="M40" s="35" t="e">
        <f>IF(ISNUMBER(L40),#N/A,IF(ISNUMBER(INDEX('Approved CPZ List'!$I:$I,MATCH('HFTD CPZ'!$B40,'Approved CPZ List'!$B:$B,0))),$K40,#N/A))</f>
        <v>#N/A</v>
      </c>
    </row>
    <row r="41" spans="1:13" ht="15.6" x14ac:dyDescent="0.3">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List'!$H:$H,MATCH('HFTD CPZ'!$B41,'08W Project List'!$E:$E,0))),$K41,#N/A)</f>
        <v>#N/A</v>
      </c>
      <c r="M41" s="35">
        <f>IF(ISNUMBER(L41),#N/A,IF(ISNUMBER(INDEX('Approved CPZ List'!$I:$I,MATCH('HFTD CPZ'!$B41,'Approved CPZ List'!$B:$B,0))),$K41,#N/A))</f>
        <v>23989.037380873666</v>
      </c>
    </row>
    <row r="42" spans="1:13" ht="15.6" x14ac:dyDescent="0.3">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List'!$H:$H,MATCH('HFTD CPZ'!$B42,'08W Project List'!$E:$E,0))),$K42,#N/A)</f>
        <v>23971.725896145941</v>
      </c>
      <c r="M42" s="35" t="e">
        <f>IF(ISNUMBER(L42),#N/A,IF(ISNUMBER(INDEX('Approved CPZ List'!$I:$I,MATCH('HFTD CPZ'!$B42,'Approved CPZ List'!$B:$B,0))),$K42,#N/A))</f>
        <v>#N/A</v>
      </c>
    </row>
    <row r="43" spans="1:13" ht="15.6" x14ac:dyDescent="0.3">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List'!$H:$H,MATCH('HFTD CPZ'!$B43,'08W Project List'!$E:$E,0))),$K43,#N/A)</f>
        <v>23909.227346880787</v>
      </c>
      <c r="M43" s="35" t="e">
        <f>IF(ISNUMBER(L43),#N/A,IF(ISNUMBER(INDEX('Approved CPZ List'!$I:$I,MATCH('HFTD CPZ'!$B43,'Approved CPZ List'!$B:$B,0))),$K43,#N/A))</f>
        <v>#N/A</v>
      </c>
    </row>
    <row r="44" spans="1:13" ht="15.6" x14ac:dyDescent="0.3">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List'!$H:$H,MATCH('HFTD CPZ'!$B44,'08W Project List'!$E:$E,0))),$K44,#N/A)</f>
        <v>23864.522789201405</v>
      </c>
      <c r="M44" s="35" t="e">
        <f>IF(ISNUMBER(L44),#N/A,IF(ISNUMBER(INDEX('Approved CPZ List'!$I:$I,MATCH('HFTD CPZ'!$B44,'Approved CPZ List'!$B:$B,0))),$K44,#N/A))</f>
        <v>#N/A</v>
      </c>
    </row>
    <row r="45" spans="1:13" ht="15.6" x14ac:dyDescent="0.3">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List'!$H:$H,MATCH('HFTD CPZ'!$B45,'08W Project List'!$E:$E,0))),$K45,#N/A)</f>
        <v>#N/A</v>
      </c>
      <c r="M45" s="35">
        <f>IF(ISNUMBER(L45),#N/A,IF(ISNUMBER(INDEX('Approved CPZ List'!$I:$I,MATCH('HFTD CPZ'!$B45,'Approved CPZ List'!$B:$B,0))),$K45,#N/A))</f>
        <v>23864.080613909297</v>
      </c>
    </row>
    <row r="46" spans="1:13" ht="15.6" x14ac:dyDescent="0.3">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List'!$H:$H,MATCH('HFTD CPZ'!$B46,'08W Project List'!$E:$E,0))),$K46,#N/A)</f>
        <v>23838.833276387271</v>
      </c>
      <c r="M46" s="35" t="e">
        <f>IF(ISNUMBER(L46),#N/A,IF(ISNUMBER(INDEX('Approved CPZ List'!$I:$I,MATCH('HFTD CPZ'!$B46,'Approved CPZ List'!$B:$B,0))),$K46,#N/A))</f>
        <v>#N/A</v>
      </c>
    </row>
    <row r="47" spans="1:13" ht="15.6" x14ac:dyDescent="0.3">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List'!$H:$H,MATCH('HFTD CPZ'!$B47,'08W Project List'!$E:$E,0))),$K47,#N/A)</f>
        <v>#N/A</v>
      </c>
      <c r="M47" s="35">
        <f>IF(ISNUMBER(L47),#N/A,IF(ISNUMBER(INDEX('Approved CPZ List'!$I:$I,MATCH('HFTD CPZ'!$B47,'Approved CPZ List'!$B:$B,0))),$K47,#N/A))</f>
        <v>23836.243064558512</v>
      </c>
    </row>
    <row r="48" spans="1:13" ht="15.6" x14ac:dyDescent="0.3">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List'!$H:$H,MATCH('HFTD CPZ'!$B48,'08W Project List'!$E:$E,0))),$K48,#N/A)</f>
        <v>23826.385482834667</v>
      </c>
      <c r="M48" s="35" t="e">
        <f>IF(ISNUMBER(L48),#N/A,IF(ISNUMBER(INDEX('Approved CPZ List'!$I:$I,MATCH('HFTD CPZ'!$B48,'Approved CPZ List'!$B:$B,0))),$K48,#N/A))</f>
        <v>#N/A</v>
      </c>
    </row>
    <row r="49" spans="1:13" ht="15.6" x14ac:dyDescent="0.3">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List'!$H:$H,MATCH('HFTD CPZ'!$B49,'08W Project List'!$E:$E,0))),$K49,#N/A)</f>
        <v>23674.569160229668</v>
      </c>
      <c r="M49" s="35" t="e">
        <f>IF(ISNUMBER(L49),#N/A,IF(ISNUMBER(INDEX('Approved CPZ List'!$I:$I,MATCH('HFTD CPZ'!$B49,'Approved CPZ List'!$B:$B,0))),$K49,#N/A))</f>
        <v>#N/A</v>
      </c>
    </row>
    <row r="50" spans="1:13" ht="15.6" x14ac:dyDescent="0.3">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List'!$H:$H,MATCH('HFTD CPZ'!$B50,'08W Project List'!$E:$E,0))),$K50,#N/A)</f>
        <v>23404.166355383932</v>
      </c>
      <c r="M50" s="35" t="e">
        <f>IF(ISNUMBER(L50),#N/A,IF(ISNUMBER(INDEX('Approved CPZ List'!$I:$I,MATCH('HFTD CPZ'!$B50,'Approved CPZ List'!$B:$B,0))),$K50,#N/A))</f>
        <v>#N/A</v>
      </c>
    </row>
    <row r="51" spans="1:13" ht="15.6" x14ac:dyDescent="0.3">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List'!$H:$H,MATCH('HFTD CPZ'!$B51,'08W Project List'!$E:$E,0))),$K51,#N/A)</f>
        <v>23388.187385366055</v>
      </c>
      <c r="M51" s="35" t="e">
        <f>IF(ISNUMBER(L51),#N/A,IF(ISNUMBER(INDEX('Approved CPZ List'!$I:$I,MATCH('HFTD CPZ'!$B51,'Approved CPZ List'!$B:$B,0))),$K51,#N/A))</f>
        <v>#N/A</v>
      </c>
    </row>
    <row r="52" spans="1:13" ht="15.6" x14ac:dyDescent="0.3">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List'!$H:$H,MATCH('HFTD CPZ'!$B52,'08W Project List'!$E:$E,0))),$K52,#N/A)</f>
        <v>#N/A</v>
      </c>
      <c r="M52" s="35">
        <f>IF(ISNUMBER(L52),#N/A,IF(ISNUMBER(INDEX('Approved CPZ List'!$I:$I,MATCH('HFTD CPZ'!$B52,'Approved CPZ List'!$B:$B,0))),$K52,#N/A))</f>
        <v>23383.99151685154</v>
      </c>
    </row>
    <row r="53" spans="1:13" ht="15.6" x14ac:dyDescent="0.3">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List'!$H:$H,MATCH('HFTD CPZ'!$B53,'08W Project List'!$E:$E,0))),$K53,#N/A)</f>
        <v>23371.007844095486</v>
      </c>
      <c r="M53" s="35" t="e">
        <f>IF(ISNUMBER(L53),#N/A,IF(ISNUMBER(INDEX('Approved CPZ List'!$I:$I,MATCH('HFTD CPZ'!$B53,'Approved CPZ List'!$B:$B,0))),$K53,#N/A))</f>
        <v>#N/A</v>
      </c>
    </row>
    <row r="54" spans="1:13" ht="15.6" x14ac:dyDescent="0.3">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List'!$H:$H,MATCH('HFTD CPZ'!$B54,'08W Project List'!$E:$E,0))),$K54,#N/A)</f>
        <v>23362.31074203744</v>
      </c>
      <c r="M54" s="35" t="e">
        <f>IF(ISNUMBER(L54),#N/A,IF(ISNUMBER(INDEX('Approved CPZ List'!$I:$I,MATCH('HFTD CPZ'!$B54,'Approved CPZ List'!$B:$B,0))),$K54,#N/A))</f>
        <v>#N/A</v>
      </c>
    </row>
    <row r="55" spans="1:13" ht="15.6" x14ac:dyDescent="0.3">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List'!$H:$H,MATCH('HFTD CPZ'!$B55,'08W Project List'!$E:$E,0))),$K55,#N/A)</f>
        <v>23350.504159022224</v>
      </c>
      <c r="M55" s="35" t="e">
        <f>IF(ISNUMBER(L55),#N/A,IF(ISNUMBER(INDEX('Approved CPZ List'!$I:$I,MATCH('HFTD CPZ'!$B55,'Approved CPZ List'!$B:$B,0))),$K55,#N/A))</f>
        <v>#N/A</v>
      </c>
    </row>
    <row r="56" spans="1:13" ht="15.6" x14ac:dyDescent="0.3">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List'!$H:$H,MATCH('HFTD CPZ'!$B56,'08W Project List'!$E:$E,0))),$K56,#N/A)</f>
        <v>#N/A</v>
      </c>
      <c r="M56" s="35">
        <f>IF(ISNUMBER(L56),#N/A,IF(ISNUMBER(INDEX('Approved CPZ List'!$I:$I,MATCH('HFTD CPZ'!$B56,'Approved CPZ List'!$B:$B,0))),$K56,#N/A))</f>
        <v>23346.853650342138</v>
      </c>
    </row>
    <row r="57" spans="1:13" ht="15.6" x14ac:dyDescent="0.3">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List'!$H:$H,MATCH('HFTD CPZ'!$B57,'08W Project List'!$E:$E,0))),$K57,#N/A)</f>
        <v>#N/A</v>
      </c>
      <c r="M57" s="35" t="e">
        <f>IF(ISNUMBER(L57),#N/A,IF(ISNUMBER(INDEX('Approved CPZ List'!$I:$I,MATCH('HFTD CPZ'!$B57,'Approved CPZ List'!$B:$B,0))),$K57,#N/A))</f>
        <v>#N/A</v>
      </c>
    </row>
    <row r="58" spans="1:13" ht="15.6" x14ac:dyDescent="0.3">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List'!$H:$H,MATCH('HFTD CPZ'!$B58,'08W Project List'!$E:$E,0))),$K58,#N/A)</f>
        <v>#N/A</v>
      </c>
      <c r="M58" s="35" t="e">
        <f>IF(ISNUMBER(L58),#N/A,IF(ISNUMBER(INDEX('Approved CPZ List'!$I:$I,MATCH('HFTD CPZ'!$B58,'Approved CPZ List'!$B:$B,0))),$K58,#N/A))</f>
        <v>#N/A</v>
      </c>
    </row>
    <row r="59" spans="1:13" ht="15.6" x14ac:dyDescent="0.3">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List'!$H:$H,MATCH('HFTD CPZ'!$B59,'08W Project List'!$E:$E,0))),$K59,#N/A)</f>
        <v>#N/A</v>
      </c>
      <c r="M59" s="35" t="e">
        <f>IF(ISNUMBER(L59),#N/A,IF(ISNUMBER(INDEX('Approved CPZ List'!$I:$I,MATCH('HFTD CPZ'!$B59,'Approved CPZ List'!$B:$B,0))),$K59,#N/A))</f>
        <v>#N/A</v>
      </c>
    </row>
    <row r="60" spans="1:13" ht="15.6" x14ac:dyDescent="0.3">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List'!$H:$H,MATCH('HFTD CPZ'!$B60,'08W Project List'!$E:$E,0))),$K60,#N/A)</f>
        <v>#N/A</v>
      </c>
      <c r="M60" s="35" t="e">
        <f>IF(ISNUMBER(L60),#N/A,IF(ISNUMBER(INDEX('Approved CPZ List'!$I:$I,MATCH('HFTD CPZ'!$B60,'Approved CPZ List'!$B:$B,0))),$K60,#N/A))</f>
        <v>#N/A</v>
      </c>
    </row>
    <row r="61" spans="1:13" ht="15.6" x14ac:dyDescent="0.3">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List'!$H:$H,MATCH('HFTD CPZ'!$B61,'08W Project List'!$E:$E,0))),$K61,#N/A)</f>
        <v>#N/A</v>
      </c>
      <c r="M61" s="35" t="e">
        <f>IF(ISNUMBER(L61),#N/A,IF(ISNUMBER(INDEX('Approved CPZ List'!$I:$I,MATCH('HFTD CPZ'!$B61,'Approved CPZ List'!$B:$B,0))),$K61,#N/A))</f>
        <v>#N/A</v>
      </c>
    </row>
    <row r="62" spans="1:13" ht="15.6" x14ac:dyDescent="0.3">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List'!$H:$H,MATCH('HFTD CPZ'!$B62,'08W Project List'!$E:$E,0))),$K62,#N/A)</f>
        <v>#N/A</v>
      </c>
      <c r="M62" s="35" t="e">
        <f>IF(ISNUMBER(L62),#N/A,IF(ISNUMBER(INDEX('Approved CPZ List'!$I:$I,MATCH('HFTD CPZ'!$B62,'Approved CPZ List'!$B:$B,0))),$K62,#N/A))</f>
        <v>#N/A</v>
      </c>
    </row>
    <row r="63" spans="1:13" ht="15.6" x14ac:dyDescent="0.3">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List'!$H:$H,MATCH('HFTD CPZ'!$B63,'08W Project List'!$E:$E,0))),$K63,#N/A)</f>
        <v>#N/A</v>
      </c>
      <c r="M63" s="35" t="e">
        <f>IF(ISNUMBER(L63),#N/A,IF(ISNUMBER(INDEX('Approved CPZ List'!$I:$I,MATCH('HFTD CPZ'!$B63,'Approved CPZ List'!$B:$B,0))),$K63,#N/A))</f>
        <v>#N/A</v>
      </c>
    </row>
    <row r="64" spans="1:13" ht="15.6" x14ac:dyDescent="0.3">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List'!$H:$H,MATCH('HFTD CPZ'!$B64,'08W Project List'!$E:$E,0))),$K64,#N/A)</f>
        <v>#N/A</v>
      </c>
      <c r="M64" s="35" t="e">
        <f>IF(ISNUMBER(L64),#N/A,IF(ISNUMBER(INDEX('Approved CPZ List'!$I:$I,MATCH('HFTD CPZ'!$B64,'Approved CPZ List'!$B:$B,0))),$K64,#N/A))</f>
        <v>#N/A</v>
      </c>
    </row>
    <row r="65" spans="1:13" ht="15.6" x14ac:dyDescent="0.3">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List'!$H:$H,MATCH('HFTD CPZ'!$B65,'08W Project List'!$E:$E,0))),$K65,#N/A)</f>
        <v>#N/A</v>
      </c>
      <c r="M65" s="35" t="e">
        <f>IF(ISNUMBER(L65),#N/A,IF(ISNUMBER(INDEX('Approved CPZ List'!$I:$I,MATCH('HFTD CPZ'!$B65,'Approved CPZ List'!$B:$B,0))),$K65,#N/A))</f>
        <v>#N/A</v>
      </c>
    </row>
    <row r="66" spans="1:13" ht="15.6" x14ac:dyDescent="0.3">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List'!$H:$H,MATCH('HFTD CPZ'!$B66,'08W Project List'!$E:$E,0))),$K66,#N/A)</f>
        <v>#N/A</v>
      </c>
      <c r="M66" s="35" t="e">
        <f>IF(ISNUMBER(L66),#N/A,IF(ISNUMBER(INDEX('Approved CPZ List'!$I:$I,MATCH('HFTD CPZ'!$B66,'Approved CPZ List'!$B:$B,0))),$K66,#N/A))</f>
        <v>#N/A</v>
      </c>
    </row>
    <row r="67" spans="1:13" ht="15.6" x14ac:dyDescent="0.3">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List'!$H:$H,MATCH('HFTD CPZ'!$B67,'08W Project List'!$E:$E,0))),$K67,#N/A)</f>
        <v>#N/A</v>
      </c>
      <c r="M67" s="35" t="e">
        <f>IF(ISNUMBER(L67),#N/A,IF(ISNUMBER(INDEX('Approved CPZ List'!$I:$I,MATCH('HFTD CPZ'!$B67,'Approved CPZ List'!$B:$B,0))),$K67,#N/A))</f>
        <v>#N/A</v>
      </c>
    </row>
    <row r="68" spans="1:13" ht="15.6" x14ac:dyDescent="0.3">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List'!$H:$H,MATCH('HFTD CPZ'!$B68,'08W Project List'!$E:$E,0))),$K68,#N/A)</f>
        <v>#N/A</v>
      </c>
      <c r="M68" s="35" t="e">
        <f>IF(ISNUMBER(L68),#N/A,IF(ISNUMBER(INDEX('Approved CPZ List'!$I:$I,MATCH('HFTD CPZ'!$B68,'Approved CPZ List'!$B:$B,0))),$K68,#N/A))</f>
        <v>#N/A</v>
      </c>
    </row>
    <row r="69" spans="1:13" ht="15.6" x14ac:dyDescent="0.3">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List'!$H:$H,MATCH('HFTD CPZ'!$B69,'08W Project List'!$E:$E,0))),$K69,#N/A)</f>
        <v>22721.771130562051</v>
      </c>
      <c r="M69" s="35" t="e">
        <f>IF(ISNUMBER(L69),#N/A,IF(ISNUMBER(INDEX('Approved CPZ List'!$I:$I,MATCH('HFTD CPZ'!$B69,'Approved CPZ List'!$B:$B,0))),$K69,#N/A))</f>
        <v>#N/A</v>
      </c>
    </row>
    <row r="70" spans="1:13" ht="15.6" x14ac:dyDescent="0.3">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List'!$H:$H,MATCH('HFTD CPZ'!$B70,'08W Project List'!$E:$E,0))),$K70,#N/A)</f>
        <v>#N/A</v>
      </c>
      <c r="M70" s="35" t="e">
        <f>IF(ISNUMBER(L70),#N/A,IF(ISNUMBER(INDEX('Approved CPZ List'!$I:$I,MATCH('HFTD CPZ'!$B70,'Approved CPZ List'!$B:$B,0))),$K70,#N/A))</f>
        <v>#N/A</v>
      </c>
    </row>
    <row r="71" spans="1:13" ht="15.6" x14ac:dyDescent="0.3">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List'!$H:$H,MATCH('HFTD CPZ'!$B71,'08W Project List'!$E:$E,0))),$K71,#N/A)</f>
        <v>#N/A</v>
      </c>
      <c r="M71" s="35" t="e">
        <f>IF(ISNUMBER(L71),#N/A,IF(ISNUMBER(INDEX('Approved CPZ List'!$I:$I,MATCH('HFTD CPZ'!$B71,'Approved CPZ List'!$B:$B,0))),$K71,#N/A))</f>
        <v>#N/A</v>
      </c>
    </row>
    <row r="72" spans="1:13" ht="15.6" x14ac:dyDescent="0.3">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List'!$H:$H,MATCH('HFTD CPZ'!$B72,'08W Project List'!$E:$E,0))),$K72,#N/A)</f>
        <v>#N/A</v>
      </c>
      <c r="M72" s="35" t="e">
        <f>IF(ISNUMBER(L72),#N/A,IF(ISNUMBER(INDEX('Approved CPZ List'!$I:$I,MATCH('HFTD CPZ'!$B72,'Approved CPZ List'!$B:$B,0))),$K72,#N/A))</f>
        <v>#N/A</v>
      </c>
    </row>
    <row r="73" spans="1:13" ht="15.6" x14ac:dyDescent="0.3">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List'!$H:$H,MATCH('HFTD CPZ'!$B73,'08W Project List'!$E:$E,0))),$K73,#N/A)</f>
        <v>#N/A</v>
      </c>
      <c r="M73" s="35" t="e">
        <f>IF(ISNUMBER(L73),#N/A,IF(ISNUMBER(INDEX('Approved CPZ List'!$I:$I,MATCH('HFTD CPZ'!$B73,'Approved CPZ List'!$B:$B,0))),$K73,#N/A))</f>
        <v>#N/A</v>
      </c>
    </row>
    <row r="74" spans="1:13" ht="15.6" x14ac:dyDescent="0.3">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List'!$H:$H,MATCH('HFTD CPZ'!$B74,'08W Project List'!$E:$E,0))),$K74,#N/A)</f>
        <v>#N/A</v>
      </c>
      <c r="M74" s="35" t="e">
        <f>IF(ISNUMBER(L74),#N/A,IF(ISNUMBER(INDEX('Approved CPZ List'!$I:$I,MATCH('HFTD CPZ'!$B74,'Approved CPZ List'!$B:$B,0))),$K74,#N/A))</f>
        <v>#N/A</v>
      </c>
    </row>
    <row r="75" spans="1:13" ht="15.6" x14ac:dyDescent="0.3">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List'!$H:$H,MATCH('HFTD CPZ'!$B75,'08W Project List'!$E:$E,0))),$K75,#N/A)</f>
        <v>#N/A</v>
      </c>
      <c r="M75" s="35" t="e">
        <f>IF(ISNUMBER(L75),#N/A,IF(ISNUMBER(INDEX('Approved CPZ List'!$I:$I,MATCH('HFTD CPZ'!$B75,'Approved CPZ List'!$B:$B,0))),$K75,#N/A))</f>
        <v>#N/A</v>
      </c>
    </row>
    <row r="76" spans="1:13" ht="15.6" x14ac:dyDescent="0.3">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List'!$H:$H,MATCH('HFTD CPZ'!$B76,'08W Project List'!$E:$E,0))),$K76,#N/A)</f>
        <v>#N/A</v>
      </c>
      <c r="M76" s="35" t="e">
        <f>IF(ISNUMBER(L76),#N/A,IF(ISNUMBER(INDEX('Approved CPZ List'!$I:$I,MATCH('HFTD CPZ'!$B76,'Approved CPZ List'!$B:$B,0))),$K76,#N/A))</f>
        <v>#N/A</v>
      </c>
    </row>
    <row r="77" spans="1:13" ht="15.6" x14ac:dyDescent="0.3">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List'!$H:$H,MATCH('HFTD CPZ'!$B77,'08W Project List'!$E:$E,0))),$K77,#N/A)</f>
        <v>#N/A</v>
      </c>
      <c r="M77" s="35" t="e">
        <f>IF(ISNUMBER(L77),#N/A,IF(ISNUMBER(INDEX('Approved CPZ List'!$I:$I,MATCH('HFTD CPZ'!$B77,'Approved CPZ List'!$B:$B,0))),$K77,#N/A))</f>
        <v>#N/A</v>
      </c>
    </row>
    <row r="78" spans="1:13" ht="15.6" x14ac:dyDescent="0.3">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List'!$H:$H,MATCH('HFTD CPZ'!$B78,'08W Project List'!$E:$E,0))),$K78,#N/A)</f>
        <v>#N/A</v>
      </c>
      <c r="M78" s="35" t="e">
        <f>IF(ISNUMBER(L78),#N/A,IF(ISNUMBER(INDEX('Approved CPZ List'!$I:$I,MATCH('HFTD CPZ'!$B78,'Approved CPZ List'!$B:$B,0))),$K78,#N/A))</f>
        <v>#N/A</v>
      </c>
    </row>
    <row r="79" spans="1:13" ht="15.6" x14ac:dyDescent="0.3">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List'!$H:$H,MATCH('HFTD CPZ'!$B79,'08W Project List'!$E:$E,0))),$K79,#N/A)</f>
        <v>#N/A</v>
      </c>
      <c r="M79" s="35" t="e">
        <f>IF(ISNUMBER(L79),#N/A,IF(ISNUMBER(INDEX('Approved CPZ List'!$I:$I,MATCH('HFTD CPZ'!$B79,'Approved CPZ List'!$B:$B,0))),$K79,#N/A))</f>
        <v>#N/A</v>
      </c>
    </row>
    <row r="80" spans="1:13" ht="15.6" x14ac:dyDescent="0.3">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List'!$H:$H,MATCH('HFTD CPZ'!$B80,'08W Project List'!$E:$E,0))),$K80,#N/A)</f>
        <v>#N/A</v>
      </c>
      <c r="M80" s="35" t="e">
        <f>IF(ISNUMBER(L80),#N/A,IF(ISNUMBER(INDEX('Approved CPZ List'!$I:$I,MATCH('HFTD CPZ'!$B80,'Approved CPZ List'!$B:$B,0))),$K80,#N/A))</f>
        <v>#N/A</v>
      </c>
    </row>
    <row r="81" spans="1:13" ht="15.6" x14ac:dyDescent="0.3">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List'!$H:$H,MATCH('HFTD CPZ'!$B81,'08W Project List'!$E:$E,0))),$K81,#N/A)</f>
        <v>#N/A</v>
      </c>
      <c r="M81" s="35" t="e">
        <f>IF(ISNUMBER(L81),#N/A,IF(ISNUMBER(INDEX('Approved CPZ List'!$I:$I,MATCH('HFTD CPZ'!$B81,'Approved CPZ List'!$B:$B,0))),$K81,#N/A))</f>
        <v>#N/A</v>
      </c>
    </row>
    <row r="82" spans="1:13" ht="15.6" x14ac:dyDescent="0.3">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List'!$H:$H,MATCH('HFTD CPZ'!$B82,'08W Project List'!$E:$E,0))),$K82,#N/A)</f>
        <v>#N/A</v>
      </c>
      <c r="M82" s="35" t="e">
        <f>IF(ISNUMBER(L82),#N/A,IF(ISNUMBER(INDEX('Approved CPZ List'!$I:$I,MATCH('HFTD CPZ'!$B82,'Approved CPZ List'!$B:$B,0))),$K82,#N/A))</f>
        <v>#N/A</v>
      </c>
    </row>
    <row r="83" spans="1:13" ht="15.6" x14ac:dyDescent="0.3">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List'!$H:$H,MATCH('HFTD CPZ'!$B83,'08W Project List'!$E:$E,0))),$K83,#N/A)</f>
        <v>#N/A</v>
      </c>
      <c r="M83" s="35" t="e">
        <f>IF(ISNUMBER(L83),#N/A,IF(ISNUMBER(INDEX('Approved CPZ List'!$I:$I,MATCH('HFTD CPZ'!$B83,'Approved CPZ List'!$B:$B,0))),$K83,#N/A))</f>
        <v>#N/A</v>
      </c>
    </row>
    <row r="84" spans="1:13" ht="15.6" x14ac:dyDescent="0.3">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List'!$H:$H,MATCH('HFTD CPZ'!$B84,'08W Project List'!$E:$E,0))),$K84,#N/A)</f>
        <v>#N/A</v>
      </c>
      <c r="M84" s="35" t="e">
        <f>IF(ISNUMBER(L84),#N/A,IF(ISNUMBER(INDEX('Approved CPZ List'!$I:$I,MATCH('HFTD CPZ'!$B84,'Approved CPZ List'!$B:$B,0))),$K84,#N/A))</f>
        <v>#N/A</v>
      </c>
    </row>
    <row r="85" spans="1:13" ht="15.6" x14ac:dyDescent="0.3">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List'!$H:$H,MATCH('HFTD CPZ'!$B85,'08W Project List'!$E:$E,0))),$K85,#N/A)</f>
        <v>#N/A</v>
      </c>
      <c r="M85" s="35" t="e">
        <f>IF(ISNUMBER(L85),#N/A,IF(ISNUMBER(INDEX('Approved CPZ List'!$I:$I,MATCH('HFTD CPZ'!$B85,'Approved CPZ List'!$B:$B,0))),$K85,#N/A))</f>
        <v>#N/A</v>
      </c>
    </row>
    <row r="86" spans="1:13" ht="15.6" x14ac:dyDescent="0.3">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List'!$H:$H,MATCH('HFTD CPZ'!$B86,'08W Project List'!$E:$E,0))),$K86,#N/A)</f>
        <v>#N/A</v>
      </c>
      <c r="M86" s="35" t="e">
        <f>IF(ISNUMBER(L86),#N/A,IF(ISNUMBER(INDEX('Approved CPZ List'!$I:$I,MATCH('HFTD CPZ'!$B86,'Approved CPZ List'!$B:$B,0))),$K86,#N/A))</f>
        <v>#N/A</v>
      </c>
    </row>
    <row r="87" spans="1:13" ht="15.6" x14ac:dyDescent="0.3">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List'!$H:$H,MATCH('HFTD CPZ'!$B87,'08W Project List'!$E:$E,0))),$K87,#N/A)</f>
        <v>22147.723300362883</v>
      </c>
      <c r="M87" s="35" t="e">
        <f>IF(ISNUMBER(L87),#N/A,IF(ISNUMBER(INDEX('Approved CPZ List'!$I:$I,MATCH('HFTD CPZ'!$B87,'Approved CPZ List'!$B:$B,0))),$K87,#N/A))</f>
        <v>#N/A</v>
      </c>
    </row>
    <row r="88" spans="1:13" ht="15.6" x14ac:dyDescent="0.3">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List'!$H:$H,MATCH('HFTD CPZ'!$B88,'08W Project List'!$E:$E,0))),$K88,#N/A)</f>
        <v>#N/A</v>
      </c>
      <c r="M88" s="35" t="e">
        <f>IF(ISNUMBER(L88),#N/A,IF(ISNUMBER(INDEX('Approved CPZ List'!$I:$I,MATCH('HFTD CPZ'!$B88,'Approved CPZ List'!$B:$B,0))),$K88,#N/A))</f>
        <v>#N/A</v>
      </c>
    </row>
    <row r="89" spans="1:13" ht="15.6" x14ac:dyDescent="0.3">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List'!$H:$H,MATCH('HFTD CPZ'!$B89,'08W Project List'!$E:$E,0))),$K89,#N/A)</f>
        <v>#N/A</v>
      </c>
      <c r="M89" s="35" t="e">
        <f>IF(ISNUMBER(L89),#N/A,IF(ISNUMBER(INDEX('Approved CPZ List'!$I:$I,MATCH('HFTD CPZ'!$B89,'Approved CPZ List'!$B:$B,0))),$K89,#N/A))</f>
        <v>#N/A</v>
      </c>
    </row>
    <row r="90" spans="1:13" ht="15.6" x14ac:dyDescent="0.3">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List'!$H:$H,MATCH('HFTD CPZ'!$B90,'08W Project List'!$E:$E,0))),$K90,#N/A)</f>
        <v>#N/A</v>
      </c>
      <c r="M90" s="35" t="e">
        <f>IF(ISNUMBER(L90),#N/A,IF(ISNUMBER(INDEX('Approved CPZ List'!$I:$I,MATCH('HFTD CPZ'!$B90,'Approved CPZ List'!$B:$B,0))),$K90,#N/A))</f>
        <v>#N/A</v>
      </c>
    </row>
    <row r="91" spans="1:13" ht="15.6" x14ac:dyDescent="0.3">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List'!$H:$H,MATCH('HFTD CPZ'!$B91,'08W Project List'!$E:$E,0))),$K91,#N/A)</f>
        <v>#N/A</v>
      </c>
      <c r="M91" s="35" t="e">
        <f>IF(ISNUMBER(L91),#N/A,IF(ISNUMBER(INDEX('Approved CPZ List'!$I:$I,MATCH('HFTD CPZ'!$B91,'Approved CPZ List'!$B:$B,0))),$K91,#N/A))</f>
        <v>#N/A</v>
      </c>
    </row>
    <row r="92" spans="1:13" ht="15.6" x14ac:dyDescent="0.3">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List'!$H:$H,MATCH('HFTD CPZ'!$B92,'08W Project List'!$E:$E,0))),$K92,#N/A)</f>
        <v>#N/A</v>
      </c>
      <c r="M92" s="35" t="e">
        <f>IF(ISNUMBER(L92),#N/A,IF(ISNUMBER(INDEX('Approved CPZ List'!$I:$I,MATCH('HFTD CPZ'!$B92,'Approved CPZ List'!$B:$B,0))),$K92,#N/A))</f>
        <v>#N/A</v>
      </c>
    </row>
    <row r="93" spans="1:13" ht="15.6" x14ac:dyDescent="0.3">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List'!$H:$H,MATCH('HFTD CPZ'!$B93,'08W Project List'!$E:$E,0))),$K93,#N/A)</f>
        <v>#N/A</v>
      </c>
      <c r="M93" s="35" t="e">
        <f>IF(ISNUMBER(L93),#N/A,IF(ISNUMBER(INDEX('Approved CPZ List'!$I:$I,MATCH('HFTD CPZ'!$B93,'Approved CPZ List'!$B:$B,0))),$K93,#N/A))</f>
        <v>#N/A</v>
      </c>
    </row>
    <row r="94" spans="1:13" ht="15.6" x14ac:dyDescent="0.3">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List'!$H:$H,MATCH('HFTD CPZ'!$B94,'08W Project List'!$E:$E,0))),$K94,#N/A)</f>
        <v>#N/A</v>
      </c>
      <c r="M94" s="35" t="e">
        <f>IF(ISNUMBER(L94),#N/A,IF(ISNUMBER(INDEX('Approved CPZ List'!$I:$I,MATCH('HFTD CPZ'!$B94,'Approved CPZ List'!$B:$B,0))),$K94,#N/A))</f>
        <v>#N/A</v>
      </c>
    </row>
    <row r="95" spans="1:13" ht="15.6" x14ac:dyDescent="0.3">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List'!$H:$H,MATCH('HFTD CPZ'!$B95,'08W Project List'!$E:$E,0))),$K95,#N/A)</f>
        <v>#N/A</v>
      </c>
      <c r="M95" s="35" t="e">
        <f>IF(ISNUMBER(L95),#N/A,IF(ISNUMBER(INDEX('Approved CPZ List'!$I:$I,MATCH('HFTD CPZ'!$B95,'Approved CPZ List'!$B:$B,0))),$K95,#N/A))</f>
        <v>#N/A</v>
      </c>
    </row>
    <row r="96" spans="1:13" ht="15.6" x14ac:dyDescent="0.3">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List'!$H:$H,MATCH('HFTD CPZ'!$B96,'08W Project List'!$E:$E,0))),$K96,#N/A)</f>
        <v>#N/A</v>
      </c>
      <c r="M96" s="35" t="e">
        <f>IF(ISNUMBER(L96),#N/A,IF(ISNUMBER(INDEX('Approved CPZ List'!$I:$I,MATCH('HFTD CPZ'!$B96,'Approved CPZ List'!$B:$B,0))),$K96,#N/A))</f>
        <v>#N/A</v>
      </c>
    </row>
    <row r="97" spans="1:13" ht="15.6" x14ac:dyDescent="0.3">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List'!$H:$H,MATCH('HFTD CPZ'!$B97,'08W Project List'!$E:$E,0))),$K97,#N/A)</f>
        <v>#N/A</v>
      </c>
      <c r="M97" s="35" t="e">
        <f>IF(ISNUMBER(L97),#N/A,IF(ISNUMBER(INDEX('Approved CPZ List'!$I:$I,MATCH('HFTD CPZ'!$B97,'Approved CPZ List'!$B:$B,0))),$K97,#N/A))</f>
        <v>#N/A</v>
      </c>
    </row>
    <row r="98" spans="1:13" ht="15.6" x14ac:dyDescent="0.3">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List'!$H:$H,MATCH('HFTD CPZ'!$B98,'08W Project List'!$E:$E,0))),$K98,#N/A)</f>
        <v>#N/A</v>
      </c>
      <c r="M98" s="35" t="e">
        <f>IF(ISNUMBER(L98),#N/A,IF(ISNUMBER(INDEX('Approved CPZ List'!$I:$I,MATCH('HFTD CPZ'!$B98,'Approved CPZ List'!$B:$B,0))),$K98,#N/A))</f>
        <v>#N/A</v>
      </c>
    </row>
    <row r="99" spans="1:13" ht="15.6" x14ac:dyDescent="0.3">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List'!$H:$H,MATCH('HFTD CPZ'!$B99,'08W Project List'!$E:$E,0))),$K99,#N/A)</f>
        <v>#N/A</v>
      </c>
      <c r="M99" s="35" t="e">
        <f>IF(ISNUMBER(L99),#N/A,IF(ISNUMBER(INDEX('Approved CPZ List'!$I:$I,MATCH('HFTD CPZ'!$B99,'Approved CPZ List'!$B:$B,0))),$K99,#N/A))</f>
        <v>#N/A</v>
      </c>
    </row>
    <row r="100" spans="1:13" ht="15.6" x14ac:dyDescent="0.3">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List'!$H:$H,MATCH('HFTD CPZ'!$B100,'08W Project List'!$E:$E,0))),$K100,#N/A)</f>
        <v>#N/A</v>
      </c>
      <c r="M100" s="35" t="e">
        <f>IF(ISNUMBER(L100),#N/A,IF(ISNUMBER(INDEX('Approved CPZ List'!$I:$I,MATCH('HFTD CPZ'!$B100,'Approved CPZ List'!$B:$B,0))),$K100,#N/A))</f>
        <v>#N/A</v>
      </c>
    </row>
    <row r="101" spans="1:13" ht="15.6" x14ac:dyDescent="0.3">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List'!$H:$H,MATCH('HFTD CPZ'!$B101,'08W Project List'!$E:$E,0))),$K101,#N/A)</f>
        <v>#N/A</v>
      </c>
      <c r="M101" s="35" t="e">
        <f>IF(ISNUMBER(L101),#N/A,IF(ISNUMBER(INDEX('Approved CPZ List'!$I:$I,MATCH('HFTD CPZ'!$B101,'Approved CPZ List'!$B:$B,0))),$K101,#N/A))</f>
        <v>#N/A</v>
      </c>
    </row>
    <row r="102" spans="1:13" ht="15.6" x14ac:dyDescent="0.3">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List'!$H:$H,MATCH('HFTD CPZ'!$B102,'08W Project List'!$E:$E,0))),$K102,#N/A)</f>
        <v>#N/A</v>
      </c>
      <c r="M102" s="35" t="e">
        <f>IF(ISNUMBER(L102),#N/A,IF(ISNUMBER(INDEX('Approved CPZ List'!$I:$I,MATCH('HFTD CPZ'!$B102,'Approved CPZ List'!$B:$B,0))),$K102,#N/A))</f>
        <v>#N/A</v>
      </c>
    </row>
    <row r="103" spans="1:13" ht="15.6" x14ac:dyDescent="0.3">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List'!$H:$H,MATCH('HFTD CPZ'!$B103,'08W Project List'!$E:$E,0))),$K103,#N/A)</f>
        <v>#N/A</v>
      </c>
      <c r="M103" s="35" t="e">
        <f>IF(ISNUMBER(L103),#N/A,IF(ISNUMBER(INDEX('Approved CPZ List'!$I:$I,MATCH('HFTD CPZ'!$B103,'Approved CPZ List'!$B:$B,0))),$K103,#N/A))</f>
        <v>#N/A</v>
      </c>
    </row>
    <row r="104" spans="1:13" ht="15.6" x14ac:dyDescent="0.3">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List'!$H:$H,MATCH('HFTD CPZ'!$B104,'08W Project List'!$E:$E,0))),$K104,#N/A)</f>
        <v>#N/A</v>
      </c>
      <c r="M104" s="35" t="e">
        <f>IF(ISNUMBER(L104),#N/A,IF(ISNUMBER(INDEX('Approved CPZ List'!$I:$I,MATCH('HFTD CPZ'!$B104,'Approved CPZ List'!$B:$B,0))),$K104,#N/A))</f>
        <v>#N/A</v>
      </c>
    </row>
    <row r="105" spans="1:13" ht="15.6" x14ac:dyDescent="0.3">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List'!$H:$H,MATCH('HFTD CPZ'!$B105,'08W Project List'!$E:$E,0))),$K105,#N/A)</f>
        <v>#N/A</v>
      </c>
      <c r="M105" s="35" t="e">
        <f>IF(ISNUMBER(L105),#N/A,IF(ISNUMBER(INDEX('Approved CPZ List'!$I:$I,MATCH('HFTD CPZ'!$B105,'Approved CPZ List'!$B:$B,0))),$K105,#N/A))</f>
        <v>#N/A</v>
      </c>
    </row>
    <row r="106" spans="1:13" ht="15.6" x14ac:dyDescent="0.3">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List'!$H:$H,MATCH('HFTD CPZ'!$B106,'08W Project List'!$E:$E,0))),$K106,#N/A)</f>
        <v>#N/A</v>
      </c>
      <c r="M106" s="35" t="e">
        <f>IF(ISNUMBER(L106),#N/A,IF(ISNUMBER(INDEX('Approved CPZ List'!$I:$I,MATCH('HFTD CPZ'!$B106,'Approved CPZ List'!$B:$B,0))),$K106,#N/A))</f>
        <v>#N/A</v>
      </c>
    </row>
    <row r="107" spans="1:13" ht="15.6" x14ac:dyDescent="0.3">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List'!$H:$H,MATCH('HFTD CPZ'!$B107,'08W Project List'!$E:$E,0))),$K107,#N/A)</f>
        <v>#N/A</v>
      </c>
      <c r="M107" s="35" t="e">
        <f>IF(ISNUMBER(L107),#N/A,IF(ISNUMBER(INDEX('Approved CPZ List'!$I:$I,MATCH('HFTD CPZ'!$B107,'Approved CPZ List'!$B:$B,0))),$K107,#N/A))</f>
        <v>#N/A</v>
      </c>
    </row>
    <row r="108" spans="1:13" ht="15.6" x14ac:dyDescent="0.3">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List'!$H:$H,MATCH('HFTD CPZ'!$B108,'08W Project List'!$E:$E,0))),$K108,#N/A)</f>
        <v>#N/A</v>
      </c>
      <c r="M108" s="35" t="e">
        <f>IF(ISNUMBER(L108),#N/A,IF(ISNUMBER(INDEX('Approved CPZ List'!$I:$I,MATCH('HFTD CPZ'!$B108,'Approved CPZ List'!$B:$B,0))),$K108,#N/A))</f>
        <v>#N/A</v>
      </c>
    </row>
    <row r="109" spans="1:13" ht="15.6" x14ac:dyDescent="0.3">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List'!$H:$H,MATCH('HFTD CPZ'!$B109,'08W Project List'!$E:$E,0))),$K109,#N/A)</f>
        <v>#N/A</v>
      </c>
      <c r="M109" s="35" t="e">
        <f>IF(ISNUMBER(L109),#N/A,IF(ISNUMBER(INDEX('Approved CPZ List'!$I:$I,MATCH('HFTD CPZ'!$B109,'Approved CPZ List'!$B:$B,0))),$K109,#N/A))</f>
        <v>#N/A</v>
      </c>
    </row>
    <row r="110" spans="1:13" ht="15.6" x14ac:dyDescent="0.3">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List'!$H:$H,MATCH('HFTD CPZ'!$B110,'08W Project List'!$E:$E,0))),$K110,#N/A)</f>
        <v>#N/A</v>
      </c>
      <c r="M110" s="35" t="e">
        <f>IF(ISNUMBER(L110),#N/A,IF(ISNUMBER(INDEX('Approved CPZ List'!$I:$I,MATCH('HFTD CPZ'!$B110,'Approved CPZ List'!$B:$B,0))),$K110,#N/A))</f>
        <v>#N/A</v>
      </c>
    </row>
    <row r="111" spans="1:13" ht="15.6" x14ac:dyDescent="0.3">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List'!$H:$H,MATCH('HFTD CPZ'!$B111,'08W Project List'!$E:$E,0))),$K111,#N/A)</f>
        <v>#N/A</v>
      </c>
      <c r="M111" s="35" t="e">
        <f>IF(ISNUMBER(L111),#N/A,IF(ISNUMBER(INDEX('Approved CPZ List'!$I:$I,MATCH('HFTD CPZ'!$B111,'Approved CPZ List'!$B:$B,0))),$K111,#N/A))</f>
        <v>#N/A</v>
      </c>
    </row>
    <row r="112" spans="1:13" ht="15.6" x14ac:dyDescent="0.3">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List'!$H:$H,MATCH('HFTD CPZ'!$B112,'08W Project List'!$E:$E,0))),$K112,#N/A)</f>
        <v>#N/A</v>
      </c>
      <c r="M112" s="35" t="e">
        <f>IF(ISNUMBER(L112),#N/A,IF(ISNUMBER(INDEX('Approved CPZ List'!$I:$I,MATCH('HFTD CPZ'!$B112,'Approved CPZ List'!$B:$B,0))),$K112,#N/A))</f>
        <v>#N/A</v>
      </c>
    </row>
    <row r="113" spans="1:13" ht="15.6" x14ac:dyDescent="0.3">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List'!$H:$H,MATCH('HFTD CPZ'!$B113,'08W Project List'!$E:$E,0))),$K113,#N/A)</f>
        <v>#N/A</v>
      </c>
      <c r="M113" s="35" t="e">
        <f>IF(ISNUMBER(L113),#N/A,IF(ISNUMBER(INDEX('Approved CPZ List'!$I:$I,MATCH('HFTD CPZ'!$B113,'Approved CPZ List'!$B:$B,0))),$K113,#N/A))</f>
        <v>#N/A</v>
      </c>
    </row>
    <row r="114" spans="1:13" ht="15.6" x14ac:dyDescent="0.3">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List'!$H:$H,MATCH('HFTD CPZ'!$B114,'08W Project List'!$E:$E,0))),$K114,#N/A)</f>
        <v>#N/A</v>
      </c>
      <c r="M114" s="35" t="e">
        <f>IF(ISNUMBER(L114),#N/A,IF(ISNUMBER(INDEX('Approved CPZ List'!$I:$I,MATCH('HFTD CPZ'!$B114,'Approved CPZ List'!$B:$B,0))),$K114,#N/A))</f>
        <v>#N/A</v>
      </c>
    </row>
    <row r="115" spans="1:13" ht="15.6" x14ac:dyDescent="0.3">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List'!$H:$H,MATCH('HFTD CPZ'!$B115,'08W Project List'!$E:$E,0))),$K115,#N/A)</f>
        <v>#N/A</v>
      </c>
      <c r="M115" s="35" t="e">
        <f>IF(ISNUMBER(L115),#N/A,IF(ISNUMBER(INDEX('Approved CPZ List'!$I:$I,MATCH('HFTD CPZ'!$B115,'Approved CPZ List'!$B:$B,0))),$K115,#N/A))</f>
        <v>#N/A</v>
      </c>
    </row>
    <row r="116" spans="1:13" ht="15.6" x14ac:dyDescent="0.3">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List'!$H:$H,MATCH('HFTD CPZ'!$B116,'08W Project List'!$E:$E,0))),$K116,#N/A)</f>
        <v>#N/A</v>
      </c>
      <c r="M116" s="35" t="e">
        <f>IF(ISNUMBER(L116),#N/A,IF(ISNUMBER(INDEX('Approved CPZ List'!$I:$I,MATCH('HFTD CPZ'!$B116,'Approved CPZ List'!$B:$B,0))),$K116,#N/A))</f>
        <v>#N/A</v>
      </c>
    </row>
    <row r="117" spans="1:13" ht="15.6" x14ac:dyDescent="0.3">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List'!$H:$H,MATCH('HFTD CPZ'!$B117,'08W Project List'!$E:$E,0))),$K117,#N/A)</f>
        <v>#N/A</v>
      </c>
      <c r="M117" s="35" t="e">
        <f>IF(ISNUMBER(L117),#N/A,IF(ISNUMBER(INDEX('Approved CPZ List'!$I:$I,MATCH('HFTD CPZ'!$B117,'Approved CPZ List'!$B:$B,0))),$K117,#N/A))</f>
        <v>#N/A</v>
      </c>
    </row>
    <row r="118" spans="1:13" ht="15.6" x14ac:dyDescent="0.3">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List'!$H:$H,MATCH('HFTD CPZ'!$B118,'08W Project List'!$E:$E,0))),$K118,#N/A)</f>
        <v>#N/A</v>
      </c>
      <c r="M118" s="35" t="e">
        <f>IF(ISNUMBER(L118),#N/A,IF(ISNUMBER(INDEX('Approved CPZ List'!$I:$I,MATCH('HFTD CPZ'!$B118,'Approved CPZ List'!$B:$B,0))),$K118,#N/A))</f>
        <v>#N/A</v>
      </c>
    </row>
    <row r="119" spans="1:13" ht="15.6" x14ac:dyDescent="0.3">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List'!$H:$H,MATCH('HFTD CPZ'!$B119,'08W Project List'!$E:$E,0))),$K119,#N/A)</f>
        <v>#N/A</v>
      </c>
      <c r="M119" s="35" t="e">
        <f>IF(ISNUMBER(L119),#N/A,IF(ISNUMBER(INDEX('Approved CPZ List'!$I:$I,MATCH('HFTD CPZ'!$B119,'Approved CPZ List'!$B:$B,0))),$K119,#N/A))</f>
        <v>#N/A</v>
      </c>
    </row>
    <row r="120" spans="1:13" ht="15.6" x14ac:dyDescent="0.3">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List'!$H:$H,MATCH('HFTD CPZ'!$B120,'08W Project List'!$E:$E,0))),$K120,#N/A)</f>
        <v>#N/A</v>
      </c>
      <c r="M120" s="35" t="e">
        <f>IF(ISNUMBER(L120),#N/A,IF(ISNUMBER(INDEX('Approved CPZ List'!$I:$I,MATCH('HFTD CPZ'!$B120,'Approved CPZ List'!$B:$B,0))),$K120,#N/A))</f>
        <v>#N/A</v>
      </c>
    </row>
    <row r="121" spans="1:13" ht="15.6" x14ac:dyDescent="0.3">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List'!$H:$H,MATCH('HFTD CPZ'!$B121,'08W Project List'!$E:$E,0))),$K121,#N/A)</f>
        <v>#N/A</v>
      </c>
      <c r="M121" s="35" t="e">
        <f>IF(ISNUMBER(L121),#N/A,IF(ISNUMBER(INDEX('Approved CPZ List'!$I:$I,MATCH('HFTD CPZ'!$B121,'Approved CPZ List'!$B:$B,0))),$K121,#N/A))</f>
        <v>#N/A</v>
      </c>
    </row>
    <row r="122" spans="1:13" ht="15.6" x14ac:dyDescent="0.3">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List'!$H:$H,MATCH('HFTD CPZ'!$B122,'08W Project List'!$E:$E,0))),$K122,#N/A)</f>
        <v>#N/A</v>
      </c>
      <c r="M122" s="35" t="e">
        <f>IF(ISNUMBER(L122),#N/A,IF(ISNUMBER(INDEX('Approved CPZ List'!$I:$I,MATCH('HFTD CPZ'!$B122,'Approved CPZ List'!$B:$B,0))),$K122,#N/A))</f>
        <v>#N/A</v>
      </c>
    </row>
    <row r="123" spans="1:13" ht="15.6" x14ac:dyDescent="0.3">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List'!$H:$H,MATCH('HFTD CPZ'!$B123,'08W Project List'!$E:$E,0))),$K123,#N/A)</f>
        <v>#N/A</v>
      </c>
      <c r="M123" s="35" t="e">
        <f>IF(ISNUMBER(L123),#N/A,IF(ISNUMBER(INDEX('Approved CPZ List'!$I:$I,MATCH('HFTD CPZ'!$B123,'Approved CPZ List'!$B:$B,0))),$K123,#N/A))</f>
        <v>#N/A</v>
      </c>
    </row>
    <row r="124" spans="1:13" ht="15.6" x14ac:dyDescent="0.3">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List'!$H:$H,MATCH('HFTD CPZ'!$B124,'08W Project List'!$E:$E,0))),$K124,#N/A)</f>
        <v>#N/A</v>
      </c>
      <c r="M124" s="35" t="e">
        <f>IF(ISNUMBER(L124),#N/A,IF(ISNUMBER(INDEX('Approved CPZ List'!$I:$I,MATCH('HFTD CPZ'!$B124,'Approved CPZ List'!$B:$B,0))),$K124,#N/A))</f>
        <v>#N/A</v>
      </c>
    </row>
    <row r="125" spans="1:13" ht="15.6" x14ac:dyDescent="0.3">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List'!$H:$H,MATCH('HFTD CPZ'!$B125,'08W Project List'!$E:$E,0))),$K125,#N/A)</f>
        <v>#N/A</v>
      </c>
      <c r="M125" s="35" t="e">
        <f>IF(ISNUMBER(L125),#N/A,IF(ISNUMBER(INDEX('Approved CPZ List'!$I:$I,MATCH('HFTD CPZ'!$B125,'Approved CPZ List'!$B:$B,0))),$K125,#N/A))</f>
        <v>#N/A</v>
      </c>
    </row>
    <row r="126" spans="1:13" ht="15.6" x14ac:dyDescent="0.3">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List'!$H:$H,MATCH('HFTD CPZ'!$B126,'08W Project List'!$E:$E,0))),$K126,#N/A)</f>
        <v>#N/A</v>
      </c>
      <c r="M126" s="35" t="e">
        <f>IF(ISNUMBER(L126),#N/A,IF(ISNUMBER(INDEX('Approved CPZ List'!$I:$I,MATCH('HFTD CPZ'!$B126,'Approved CPZ List'!$B:$B,0))),$K126,#N/A))</f>
        <v>#N/A</v>
      </c>
    </row>
    <row r="127" spans="1:13" ht="15.6" x14ac:dyDescent="0.3">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List'!$H:$H,MATCH('HFTD CPZ'!$B127,'08W Project List'!$E:$E,0))),$K127,#N/A)</f>
        <v>#N/A</v>
      </c>
      <c r="M127" s="35" t="e">
        <f>IF(ISNUMBER(L127),#N/A,IF(ISNUMBER(INDEX('Approved CPZ List'!$I:$I,MATCH('HFTD CPZ'!$B127,'Approved CPZ List'!$B:$B,0))),$K127,#N/A))</f>
        <v>#N/A</v>
      </c>
    </row>
    <row r="128" spans="1:13" ht="15.6" x14ac:dyDescent="0.3">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List'!$H:$H,MATCH('HFTD CPZ'!$B128,'08W Project List'!$E:$E,0))),$K128,#N/A)</f>
        <v>#N/A</v>
      </c>
      <c r="M128" s="35" t="e">
        <f>IF(ISNUMBER(L128),#N/A,IF(ISNUMBER(INDEX('Approved CPZ List'!$I:$I,MATCH('HFTD CPZ'!$B128,'Approved CPZ List'!$B:$B,0))),$K128,#N/A))</f>
        <v>#N/A</v>
      </c>
    </row>
    <row r="129" spans="1:13" ht="15.6" x14ac:dyDescent="0.3">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List'!$H:$H,MATCH('HFTD CPZ'!$B129,'08W Project List'!$E:$E,0))),$K129,#N/A)</f>
        <v>#N/A</v>
      </c>
      <c r="M129" s="35" t="e">
        <f>IF(ISNUMBER(L129),#N/A,IF(ISNUMBER(INDEX('Approved CPZ List'!$I:$I,MATCH('HFTD CPZ'!$B129,'Approved CPZ List'!$B:$B,0))),$K129,#N/A))</f>
        <v>#N/A</v>
      </c>
    </row>
    <row r="130" spans="1:13" ht="15.6" x14ac:dyDescent="0.3">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List'!$H:$H,MATCH('HFTD CPZ'!$B130,'08W Project List'!$E:$E,0))),$K130,#N/A)</f>
        <v>#N/A</v>
      </c>
      <c r="M130" s="35" t="e">
        <f>IF(ISNUMBER(L130),#N/A,IF(ISNUMBER(INDEX('Approved CPZ List'!$I:$I,MATCH('HFTD CPZ'!$B130,'Approved CPZ List'!$B:$B,0))),$K130,#N/A))</f>
        <v>#N/A</v>
      </c>
    </row>
    <row r="131" spans="1:13" ht="15.6" x14ac:dyDescent="0.3">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List'!$H:$H,MATCH('HFTD CPZ'!$B131,'08W Project List'!$E:$E,0))),$K131,#N/A)</f>
        <v>#N/A</v>
      </c>
      <c r="M131" s="35" t="e">
        <f>IF(ISNUMBER(L131),#N/A,IF(ISNUMBER(INDEX('Approved CPZ List'!$I:$I,MATCH('HFTD CPZ'!$B131,'Approved CPZ List'!$B:$B,0))),$K131,#N/A))</f>
        <v>#N/A</v>
      </c>
    </row>
    <row r="132" spans="1:13" ht="15.6" x14ac:dyDescent="0.3">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List'!$H:$H,MATCH('HFTD CPZ'!$B132,'08W Project List'!$E:$E,0))),$K132,#N/A)</f>
        <v>#N/A</v>
      </c>
      <c r="M132" s="35" t="e">
        <f>IF(ISNUMBER(L132),#N/A,IF(ISNUMBER(INDEX('Approved CPZ List'!$I:$I,MATCH('HFTD CPZ'!$B132,'Approved CPZ List'!$B:$B,0))),$K132,#N/A))</f>
        <v>#N/A</v>
      </c>
    </row>
    <row r="133" spans="1:13" ht="15.6" x14ac:dyDescent="0.3">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List'!$H:$H,MATCH('HFTD CPZ'!$B133,'08W Project List'!$E:$E,0))),$K133,#N/A)</f>
        <v>#N/A</v>
      </c>
      <c r="M133" s="35" t="e">
        <f>IF(ISNUMBER(L133),#N/A,IF(ISNUMBER(INDEX('Approved CPZ List'!$I:$I,MATCH('HFTD CPZ'!$B133,'Approved CPZ List'!$B:$B,0))),$K133,#N/A))</f>
        <v>#N/A</v>
      </c>
    </row>
    <row r="134" spans="1:13" ht="15.6" x14ac:dyDescent="0.3">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List'!$H:$H,MATCH('HFTD CPZ'!$B134,'08W Project List'!$E:$E,0))),$K134,#N/A)</f>
        <v>#N/A</v>
      </c>
      <c r="M134" s="35" t="e">
        <f>IF(ISNUMBER(L134),#N/A,IF(ISNUMBER(INDEX('Approved CPZ List'!$I:$I,MATCH('HFTD CPZ'!$B134,'Approved CPZ List'!$B:$B,0))),$K134,#N/A))</f>
        <v>#N/A</v>
      </c>
    </row>
    <row r="135" spans="1:13" ht="15.6" x14ac:dyDescent="0.3">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List'!$H:$H,MATCH('HFTD CPZ'!$B135,'08W Project List'!$E:$E,0))),$K135,#N/A)</f>
        <v>#N/A</v>
      </c>
      <c r="M135" s="35" t="e">
        <f>IF(ISNUMBER(L135),#N/A,IF(ISNUMBER(INDEX('Approved CPZ List'!$I:$I,MATCH('HFTD CPZ'!$B135,'Approved CPZ List'!$B:$B,0))),$K135,#N/A))</f>
        <v>#N/A</v>
      </c>
    </row>
    <row r="136" spans="1:13" ht="15.6" x14ac:dyDescent="0.3">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List'!$H:$H,MATCH('HFTD CPZ'!$B136,'08W Project List'!$E:$E,0))),$K136,#N/A)</f>
        <v>#N/A</v>
      </c>
      <c r="M136" s="35" t="e">
        <f>IF(ISNUMBER(L136),#N/A,IF(ISNUMBER(INDEX('Approved CPZ List'!$I:$I,MATCH('HFTD CPZ'!$B136,'Approved CPZ List'!$B:$B,0))),$K136,#N/A))</f>
        <v>#N/A</v>
      </c>
    </row>
    <row r="137" spans="1:13" ht="15.6" x14ac:dyDescent="0.3">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List'!$H:$H,MATCH('HFTD CPZ'!$B137,'08W Project List'!$E:$E,0))),$K137,#N/A)</f>
        <v>#N/A</v>
      </c>
      <c r="M137" s="35" t="e">
        <f>IF(ISNUMBER(L137),#N/A,IF(ISNUMBER(INDEX('Approved CPZ List'!$I:$I,MATCH('HFTD CPZ'!$B137,'Approved CPZ List'!$B:$B,0))),$K137,#N/A))</f>
        <v>#N/A</v>
      </c>
    </row>
    <row r="138" spans="1:13" ht="15.6" x14ac:dyDescent="0.3">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List'!$H:$H,MATCH('HFTD CPZ'!$B138,'08W Project List'!$E:$E,0))),$K138,#N/A)</f>
        <v>#N/A</v>
      </c>
      <c r="M138" s="35" t="e">
        <f>IF(ISNUMBER(L138),#N/A,IF(ISNUMBER(INDEX('Approved CPZ List'!$I:$I,MATCH('HFTD CPZ'!$B138,'Approved CPZ List'!$B:$B,0))),$K138,#N/A))</f>
        <v>#N/A</v>
      </c>
    </row>
    <row r="139" spans="1:13" ht="15.6" x14ac:dyDescent="0.3">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List'!$H:$H,MATCH('HFTD CPZ'!$B139,'08W Project List'!$E:$E,0))),$K139,#N/A)</f>
        <v>#N/A</v>
      </c>
      <c r="M139" s="35" t="e">
        <f>IF(ISNUMBER(L139),#N/A,IF(ISNUMBER(INDEX('Approved CPZ List'!$I:$I,MATCH('HFTD CPZ'!$B139,'Approved CPZ List'!$B:$B,0))),$K139,#N/A))</f>
        <v>#N/A</v>
      </c>
    </row>
    <row r="140" spans="1:13" ht="15.6" x14ac:dyDescent="0.3">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List'!$H:$H,MATCH('HFTD CPZ'!$B140,'08W Project List'!$E:$E,0))),$K140,#N/A)</f>
        <v>#N/A</v>
      </c>
      <c r="M140" s="35" t="e">
        <f>IF(ISNUMBER(L140),#N/A,IF(ISNUMBER(INDEX('Approved CPZ List'!$I:$I,MATCH('HFTD CPZ'!$B140,'Approved CPZ List'!$B:$B,0))),$K140,#N/A))</f>
        <v>#N/A</v>
      </c>
    </row>
    <row r="141" spans="1:13" ht="15.6" x14ac:dyDescent="0.3">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List'!$H:$H,MATCH('HFTD CPZ'!$B141,'08W Project List'!$E:$E,0))),$K141,#N/A)</f>
        <v>#N/A</v>
      </c>
      <c r="M141" s="35" t="e">
        <f>IF(ISNUMBER(L141),#N/A,IF(ISNUMBER(INDEX('Approved CPZ List'!$I:$I,MATCH('HFTD CPZ'!$B141,'Approved CPZ List'!$B:$B,0))),$K141,#N/A))</f>
        <v>#N/A</v>
      </c>
    </row>
    <row r="142" spans="1:13" ht="15.6" x14ac:dyDescent="0.3">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List'!$H:$H,MATCH('HFTD CPZ'!$B142,'08W Project List'!$E:$E,0))),$K142,#N/A)</f>
        <v>#N/A</v>
      </c>
      <c r="M142" s="35" t="e">
        <f>IF(ISNUMBER(L142),#N/A,IF(ISNUMBER(INDEX('Approved CPZ List'!$I:$I,MATCH('HFTD CPZ'!$B142,'Approved CPZ List'!$B:$B,0))),$K142,#N/A))</f>
        <v>#N/A</v>
      </c>
    </row>
    <row r="143" spans="1:13" ht="15.6" x14ac:dyDescent="0.3">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List'!$H:$H,MATCH('HFTD CPZ'!$B143,'08W Project List'!$E:$E,0))),$K143,#N/A)</f>
        <v>#N/A</v>
      </c>
      <c r="M143" s="35" t="e">
        <f>IF(ISNUMBER(L143),#N/A,IF(ISNUMBER(INDEX('Approved CPZ List'!$I:$I,MATCH('HFTD CPZ'!$B143,'Approved CPZ List'!$B:$B,0))),$K143,#N/A))</f>
        <v>#N/A</v>
      </c>
    </row>
    <row r="144" spans="1:13" ht="15.6" x14ac:dyDescent="0.3">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List'!$H:$H,MATCH('HFTD CPZ'!$B144,'08W Project List'!$E:$E,0))),$K144,#N/A)</f>
        <v>#N/A</v>
      </c>
      <c r="M144" s="35" t="e">
        <f>IF(ISNUMBER(L144),#N/A,IF(ISNUMBER(INDEX('Approved CPZ List'!$I:$I,MATCH('HFTD CPZ'!$B144,'Approved CPZ List'!$B:$B,0))),$K144,#N/A))</f>
        <v>#N/A</v>
      </c>
    </row>
    <row r="145" spans="1:13" ht="15.6" x14ac:dyDescent="0.3">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List'!$H:$H,MATCH('HFTD CPZ'!$B145,'08W Project List'!$E:$E,0))),$K145,#N/A)</f>
        <v>#N/A</v>
      </c>
      <c r="M145" s="35" t="e">
        <f>IF(ISNUMBER(L145),#N/A,IF(ISNUMBER(INDEX('Approved CPZ List'!$I:$I,MATCH('HFTD CPZ'!$B145,'Approved CPZ List'!$B:$B,0))),$K145,#N/A))</f>
        <v>#N/A</v>
      </c>
    </row>
    <row r="146" spans="1:13" ht="15.6" x14ac:dyDescent="0.3">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List'!$H:$H,MATCH('HFTD CPZ'!$B146,'08W Project List'!$E:$E,0))),$K146,#N/A)</f>
        <v>#N/A</v>
      </c>
      <c r="M146" s="35" t="e">
        <f>IF(ISNUMBER(L146),#N/A,IF(ISNUMBER(INDEX('Approved CPZ List'!$I:$I,MATCH('HFTD CPZ'!$B146,'Approved CPZ List'!$B:$B,0))),$K146,#N/A))</f>
        <v>#N/A</v>
      </c>
    </row>
    <row r="147" spans="1:13" ht="15.6" x14ac:dyDescent="0.3">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List'!$H:$H,MATCH('HFTD CPZ'!$B147,'08W Project List'!$E:$E,0))),$K147,#N/A)</f>
        <v>#N/A</v>
      </c>
      <c r="M147" s="35" t="e">
        <f>IF(ISNUMBER(L147),#N/A,IF(ISNUMBER(INDEX('Approved CPZ List'!$I:$I,MATCH('HFTD CPZ'!$B147,'Approved CPZ List'!$B:$B,0))),$K147,#N/A))</f>
        <v>#N/A</v>
      </c>
    </row>
    <row r="148" spans="1:13" ht="15.6" x14ac:dyDescent="0.3">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List'!$H:$H,MATCH('HFTD CPZ'!$B148,'08W Project List'!$E:$E,0))),$K148,#N/A)</f>
        <v>#N/A</v>
      </c>
      <c r="M148" s="35" t="e">
        <f>IF(ISNUMBER(L148),#N/A,IF(ISNUMBER(INDEX('Approved CPZ List'!$I:$I,MATCH('HFTD CPZ'!$B148,'Approved CPZ List'!$B:$B,0))),$K148,#N/A))</f>
        <v>#N/A</v>
      </c>
    </row>
    <row r="149" spans="1:13" ht="15.6" x14ac:dyDescent="0.3">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List'!$H:$H,MATCH('HFTD CPZ'!$B149,'08W Project List'!$E:$E,0))),$K149,#N/A)</f>
        <v>#N/A</v>
      </c>
      <c r="M149" s="35" t="e">
        <f>IF(ISNUMBER(L149),#N/A,IF(ISNUMBER(INDEX('Approved CPZ List'!$I:$I,MATCH('HFTD CPZ'!$B149,'Approved CPZ List'!$B:$B,0))),$K149,#N/A))</f>
        <v>#N/A</v>
      </c>
    </row>
    <row r="150" spans="1:13" ht="15.6" x14ac:dyDescent="0.3">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List'!$H:$H,MATCH('HFTD CPZ'!$B150,'08W Project List'!$E:$E,0))),$K150,#N/A)</f>
        <v>#N/A</v>
      </c>
      <c r="M150" s="35" t="e">
        <f>IF(ISNUMBER(L150),#N/A,IF(ISNUMBER(INDEX('Approved CPZ List'!$I:$I,MATCH('HFTD CPZ'!$B150,'Approved CPZ List'!$B:$B,0))),$K150,#N/A))</f>
        <v>#N/A</v>
      </c>
    </row>
    <row r="151" spans="1:13" ht="15.6" x14ac:dyDescent="0.3">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List'!$H:$H,MATCH('HFTD CPZ'!$B151,'08W Project List'!$E:$E,0))),$K151,#N/A)</f>
        <v>#N/A</v>
      </c>
      <c r="M151" s="35" t="e">
        <f>IF(ISNUMBER(L151),#N/A,IF(ISNUMBER(INDEX('Approved CPZ List'!$I:$I,MATCH('HFTD CPZ'!$B151,'Approved CPZ List'!$B:$B,0))),$K151,#N/A))</f>
        <v>#N/A</v>
      </c>
    </row>
    <row r="152" spans="1:13" ht="15.6" x14ac:dyDescent="0.3">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List'!$H:$H,MATCH('HFTD CPZ'!$B152,'08W Project List'!$E:$E,0))),$K152,#N/A)</f>
        <v>#N/A</v>
      </c>
      <c r="M152" s="35" t="e">
        <f>IF(ISNUMBER(L152),#N/A,IF(ISNUMBER(INDEX('Approved CPZ List'!$I:$I,MATCH('HFTD CPZ'!$B152,'Approved CPZ List'!$B:$B,0))),$K152,#N/A))</f>
        <v>#N/A</v>
      </c>
    </row>
    <row r="153" spans="1:13" ht="15.6" x14ac:dyDescent="0.3">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List'!$H:$H,MATCH('HFTD CPZ'!$B153,'08W Project List'!$E:$E,0))),$K153,#N/A)</f>
        <v>#N/A</v>
      </c>
      <c r="M153" s="35" t="e">
        <f>IF(ISNUMBER(L153),#N/A,IF(ISNUMBER(INDEX('Approved CPZ List'!$I:$I,MATCH('HFTD CPZ'!$B153,'Approved CPZ List'!$B:$B,0))),$K153,#N/A))</f>
        <v>#N/A</v>
      </c>
    </row>
    <row r="154" spans="1:13" ht="15.6" x14ac:dyDescent="0.3">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List'!$H:$H,MATCH('HFTD CPZ'!$B154,'08W Project List'!$E:$E,0))),$K154,#N/A)</f>
        <v>#N/A</v>
      </c>
      <c r="M154" s="35" t="e">
        <f>IF(ISNUMBER(L154),#N/A,IF(ISNUMBER(INDEX('Approved CPZ List'!$I:$I,MATCH('HFTD CPZ'!$B154,'Approved CPZ List'!$B:$B,0))),$K154,#N/A))</f>
        <v>#N/A</v>
      </c>
    </row>
    <row r="155" spans="1:13" ht="15.6" x14ac:dyDescent="0.3">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List'!$H:$H,MATCH('HFTD CPZ'!$B155,'08W Project List'!$E:$E,0))),$K155,#N/A)</f>
        <v>#N/A</v>
      </c>
      <c r="M155" s="35" t="e">
        <f>IF(ISNUMBER(L155),#N/A,IF(ISNUMBER(INDEX('Approved CPZ List'!$I:$I,MATCH('HFTD CPZ'!$B155,'Approved CPZ List'!$B:$B,0))),$K155,#N/A))</f>
        <v>#N/A</v>
      </c>
    </row>
    <row r="156" spans="1:13" ht="15.6" x14ac:dyDescent="0.3">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List'!$H:$H,MATCH('HFTD CPZ'!$B156,'08W Project List'!$E:$E,0))),$K156,#N/A)</f>
        <v>#N/A</v>
      </c>
      <c r="M156" s="35" t="e">
        <f>IF(ISNUMBER(L156),#N/A,IF(ISNUMBER(INDEX('Approved CPZ List'!$I:$I,MATCH('HFTD CPZ'!$B156,'Approved CPZ List'!$B:$B,0))),$K156,#N/A))</f>
        <v>#N/A</v>
      </c>
    </row>
    <row r="157" spans="1:13" ht="15.6" x14ac:dyDescent="0.3">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List'!$H:$H,MATCH('HFTD CPZ'!$B157,'08W Project List'!$E:$E,0))),$K157,#N/A)</f>
        <v>#N/A</v>
      </c>
      <c r="M157" s="35" t="e">
        <f>IF(ISNUMBER(L157),#N/A,IF(ISNUMBER(INDEX('Approved CPZ List'!$I:$I,MATCH('HFTD CPZ'!$B157,'Approved CPZ List'!$B:$B,0))),$K157,#N/A))</f>
        <v>#N/A</v>
      </c>
    </row>
    <row r="158" spans="1:13" ht="15.6" x14ac:dyDescent="0.3">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List'!$H:$H,MATCH('HFTD CPZ'!$B158,'08W Project List'!$E:$E,0))),$K158,#N/A)</f>
        <v>#N/A</v>
      </c>
      <c r="M158" s="35" t="e">
        <f>IF(ISNUMBER(L158),#N/A,IF(ISNUMBER(INDEX('Approved CPZ List'!$I:$I,MATCH('HFTD CPZ'!$B158,'Approved CPZ List'!$B:$B,0))),$K158,#N/A))</f>
        <v>#N/A</v>
      </c>
    </row>
    <row r="159" spans="1:13" ht="15.6" x14ac:dyDescent="0.3">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List'!$H:$H,MATCH('HFTD CPZ'!$B159,'08W Project List'!$E:$E,0))),$K159,#N/A)</f>
        <v>#N/A</v>
      </c>
      <c r="M159" s="35" t="e">
        <f>IF(ISNUMBER(L159),#N/A,IF(ISNUMBER(INDEX('Approved CPZ List'!$I:$I,MATCH('HFTD CPZ'!$B159,'Approved CPZ List'!$B:$B,0))),$K159,#N/A))</f>
        <v>#N/A</v>
      </c>
    </row>
    <row r="160" spans="1:13" ht="15.6" x14ac:dyDescent="0.3">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List'!$H:$H,MATCH('HFTD CPZ'!$B160,'08W Project List'!$E:$E,0))),$K160,#N/A)</f>
        <v>19718.958673818361</v>
      </c>
      <c r="M160" s="35" t="e">
        <f>IF(ISNUMBER(L160),#N/A,IF(ISNUMBER(INDEX('Approved CPZ List'!$I:$I,MATCH('HFTD CPZ'!$B160,'Approved CPZ List'!$B:$B,0))),$K160,#N/A))</f>
        <v>#N/A</v>
      </c>
    </row>
    <row r="161" spans="1:13" ht="15.6" x14ac:dyDescent="0.3">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List'!$H:$H,MATCH('HFTD CPZ'!$B161,'08W Project List'!$E:$E,0))),$K161,#N/A)</f>
        <v>#N/A</v>
      </c>
      <c r="M161" s="35" t="e">
        <f>IF(ISNUMBER(L161),#N/A,IF(ISNUMBER(INDEX('Approved CPZ List'!$I:$I,MATCH('HFTD CPZ'!$B161,'Approved CPZ List'!$B:$B,0))),$K161,#N/A))</f>
        <v>#N/A</v>
      </c>
    </row>
    <row r="162" spans="1:13" ht="15.6" x14ac:dyDescent="0.3">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List'!$H:$H,MATCH('HFTD CPZ'!$B162,'08W Project List'!$E:$E,0))),$K162,#N/A)</f>
        <v>#N/A</v>
      </c>
      <c r="M162" s="35" t="e">
        <f>IF(ISNUMBER(L162),#N/A,IF(ISNUMBER(INDEX('Approved CPZ List'!$I:$I,MATCH('HFTD CPZ'!$B162,'Approved CPZ List'!$B:$B,0))),$K162,#N/A))</f>
        <v>#N/A</v>
      </c>
    </row>
    <row r="163" spans="1:13" ht="15.6" x14ac:dyDescent="0.3">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List'!$H:$H,MATCH('HFTD CPZ'!$B163,'08W Project List'!$E:$E,0))),$K163,#N/A)</f>
        <v>#N/A</v>
      </c>
      <c r="M163" s="35" t="e">
        <f>IF(ISNUMBER(L163),#N/A,IF(ISNUMBER(INDEX('Approved CPZ List'!$I:$I,MATCH('HFTD CPZ'!$B163,'Approved CPZ List'!$B:$B,0))),$K163,#N/A))</f>
        <v>#N/A</v>
      </c>
    </row>
    <row r="164" spans="1:13" ht="15.6" x14ac:dyDescent="0.3">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List'!$H:$H,MATCH('HFTD CPZ'!$B164,'08W Project List'!$E:$E,0))),$K164,#N/A)</f>
        <v>#N/A</v>
      </c>
      <c r="M164" s="35" t="e">
        <f>IF(ISNUMBER(L164),#N/A,IF(ISNUMBER(INDEX('Approved CPZ List'!$I:$I,MATCH('HFTD CPZ'!$B164,'Approved CPZ List'!$B:$B,0))),$K164,#N/A))</f>
        <v>#N/A</v>
      </c>
    </row>
    <row r="165" spans="1:13" ht="15.6" x14ac:dyDescent="0.3">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List'!$H:$H,MATCH('HFTD CPZ'!$B165,'08W Project List'!$E:$E,0))),$K165,#N/A)</f>
        <v>#N/A</v>
      </c>
      <c r="M165" s="35" t="e">
        <f>IF(ISNUMBER(L165),#N/A,IF(ISNUMBER(INDEX('Approved CPZ List'!$I:$I,MATCH('HFTD CPZ'!$B165,'Approved CPZ List'!$B:$B,0))),$K165,#N/A))</f>
        <v>#N/A</v>
      </c>
    </row>
    <row r="166" spans="1:13" ht="15.6" x14ac:dyDescent="0.3">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List'!$H:$H,MATCH('HFTD CPZ'!$B166,'08W Project List'!$E:$E,0))),$K166,#N/A)</f>
        <v>#N/A</v>
      </c>
      <c r="M166" s="35" t="e">
        <f>IF(ISNUMBER(L166),#N/A,IF(ISNUMBER(INDEX('Approved CPZ List'!$I:$I,MATCH('HFTD CPZ'!$B166,'Approved CPZ List'!$B:$B,0))),$K166,#N/A))</f>
        <v>#N/A</v>
      </c>
    </row>
    <row r="167" spans="1:13" ht="15.6" x14ac:dyDescent="0.3">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List'!$H:$H,MATCH('HFTD CPZ'!$B167,'08W Project List'!$E:$E,0))),$K167,#N/A)</f>
        <v>#N/A</v>
      </c>
      <c r="M167" s="35" t="e">
        <f>IF(ISNUMBER(L167),#N/A,IF(ISNUMBER(INDEX('Approved CPZ List'!$I:$I,MATCH('HFTD CPZ'!$B167,'Approved CPZ List'!$B:$B,0))),$K167,#N/A))</f>
        <v>#N/A</v>
      </c>
    </row>
    <row r="168" spans="1:13" ht="15.6" x14ac:dyDescent="0.3">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List'!$H:$H,MATCH('HFTD CPZ'!$B168,'08W Project List'!$E:$E,0))),$K168,#N/A)</f>
        <v>#N/A</v>
      </c>
      <c r="M168" s="35" t="e">
        <f>IF(ISNUMBER(L168),#N/A,IF(ISNUMBER(INDEX('Approved CPZ List'!$I:$I,MATCH('HFTD CPZ'!$B168,'Approved CPZ List'!$B:$B,0))),$K168,#N/A))</f>
        <v>#N/A</v>
      </c>
    </row>
    <row r="169" spans="1:13" ht="15.6" x14ac:dyDescent="0.3">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List'!$H:$H,MATCH('HFTD CPZ'!$B169,'08W Project List'!$E:$E,0))),$K169,#N/A)</f>
        <v>#N/A</v>
      </c>
      <c r="M169" s="35" t="e">
        <f>IF(ISNUMBER(L169),#N/A,IF(ISNUMBER(INDEX('Approved CPZ List'!$I:$I,MATCH('HFTD CPZ'!$B169,'Approved CPZ List'!$B:$B,0))),$K169,#N/A))</f>
        <v>#N/A</v>
      </c>
    </row>
    <row r="170" spans="1:13" ht="15.6" x14ac:dyDescent="0.3">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List'!$H:$H,MATCH('HFTD CPZ'!$B170,'08W Project List'!$E:$E,0))),$K170,#N/A)</f>
        <v>#N/A</v>
      </c>
      <c r="M170" s="35" t="e">
        <f>IF(ISNUMBER(L170),#N/A,IF(ISNUMBER(INDEX('Approved CPZ List'!$I:$I,MATCH('HFTD CPZ'!$B170,'Approved CPZ List'!$B:$B,0))),$K170,#N/A))</f>
        <v>#N/A</v>
      </c>
    </row>
    <row r="171" spans="1:13" ht="15.6" x14ac:dyDescent="0.3">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List'!$H:$H,MATCH('HFTD CPZ'!$B171,'08W Project List'!$E:$E,0))),$K171,#N/A)</f>
        <v>#N/A</v>
      </c>
      <c r="M171" s="35" t="e">
        <f>IF(ISNUMBER(L171),#N/A,IF(ISNUMBER(INDEX('Approved CPZ List'!$I:$I,MATCH('HFTD CPZ'!$B171,'Approved CPZ List'!$B:$B,0))),$K171,#N/A))</f>
        <v>#N/A</v>
      </c>
    </row>
    <row r="172" spans="1:13" ht="15.6" x14ac:dyDescent="0.3">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List'!$H:$H,MATCH('HFTD CPZ'!$B172,'08W Project List'!$E:$E,0))),$K172,#N/A)</f>
        <v>#N/A</v>
      </c>
      <c r="M172" s="35" t="e">
        <f>IF(ISNUMBER(L172),#N/A,IF(ISNUMBER(INDEX('Approved CPZ List'!$I:$I,MATCH('HFTD CPZ'!$B172,'Approved CPZ List'!$B:$B,0))),$K172,#N/A))</f>
        <v>#N/A</v>
      </c>
    </row>
    <row r="173" spans="1:13" ht="15.6" x14ac:dyDescent="0.3">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List'!$H:$H,MATCH('HFTD CPZ'!$B173,'08W Project List'!$E:$E,0))),$K173,#N/A)</f>
        <v>#N/A</v>
      </c>
      <c r="M173" s="35" t="e">
        <f>IF(ISNUMBER(L173),#N/A,IF(ISNUMBER(INDEX('Approved CPZ List'!$I:$I,MATCH('HFTD CPZ'!$B173,'Approved CPZ List'!$B:$B,0))),$K173,#N/A))</f>
        <v>#N/A</v>
      </c>
    </row>
    <row r="174" spans="1:13" ht="15.6" x14ac:dyDescent="0.3">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List'!$H:$H,MATCH('HFTD CPZ'!$B174,'08W Project List'!$E:$E,0))),$K174,#N/A)</f>
        <v>#N/A</v>
      </c>
      <c r="M174" s="35" t="e">
        <f>IF(ISNUMBER(L174),#N/A,IF(ISNUMBER(INDEX('Approved CPZ List'!$I:$I,MATCH('HFTD CPZ'!$B174,'Approved CPZ List'!$B:$B,0))),$K174,#N/A))</f>
        <v>#N/A</v>
      </c>
    </row>
    <row r="175" spans="1:13" ht="15.6" x14ac:dyDescent="0.3">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List'!$H:$H,MATCH('HFTD CPZ'!$B175,'08W Project List'!$E:$E,0))),$K175,#N/A)</f>
        <v>#N/A</v>
      </c>
      <c r="M175" s="35" t="e">
        <f>IF(ISNUMBER(L175),#N/A,IF(ISNUMBER(INDEX('Approved CPZ List'!$I:$I,MATCH('HFTD CPZ'!$B175,'Approved CPZ List'!$B:$B,0))),$K175,#N/A))</f>
        <v>#N/A</v>
      </c>
    </row>
    <row r="176" spans="1:13" ht="15.6" x14ac:dyDescent="0.3">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List'!$H:$H,MATCH('HFTD CPZ'!$B176,'08W Project List'!$E:$E,0))),$K176,#N/A)</f>
        <v>#N/A</v>
      </c>
      <c r="M176" s="35" t="e">
        <f>IF(ISNUMBER(L176),#N/A,IF(ISNUMBER(INDEX('Approved CPZ List'!$I:$I,MATCH('HFTD CPZ'!$B176,'Approved CPZ List'!$B:$B,0))),$K176,#N/A))</f>
        <v>#N/A</v>
      </c>
    </row>
    <row r="177" spans="1:13" ht="15.6" x14ac:dyDescent="0.3">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List'!$H:$H,MATCH('HFTD CPZ'!$B177,'08W Project List'!$E:$E,0))),$K177,#N/A)</f>
        <v>#N/A</v>
      </c>
      <c r="M177" s="35" t="e">
        <f>IF(ISNUMBER(L177),#N/A,IF(ISNUMBER(INDEX('Approved CPZ List'!$I:$I,MATCH('HFTD CPZ'!$B177,'Approved CPZ List'!$B:$B,0))),$K177,#N/A))</f>
        <v>#N/A</v>
      </c>
    </row>
    <row r="178" spans="1:13" ht="15.6" x14ac:dyDescent="0.3">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List'!$H:$H,MATCH('HFTD CPZ'!$B178,'08W Project List'!$E:$E,0))),$K178,#N/A)</f>
        <v>#N/A</v>
      </c>
      <c r="M178" s="35" t="e">
        <f>IF(ISNUMBER(L178),#N/A,IF(ISNUMBER(INDEX('Approved CPZ List'!$I:$I,MATCH('HFTD CPZ'!$B178,'Approved CPZ List'!$B:$B,0))),$K178,#N/A))</f>
        <v>#N/A</v>
      </c>
    </row>
    <row r="179" spans="1:13" ht="15.6" x14ac:dyDescent="0.3">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List'!$H:$H,MATCH('HFTD CPZ'!$B179,'08W Project List'!$E:$E,0))),$K179,#N/A)</f>
        <v>#N/A</v>
      </c>
      <c r="M179" s="35" t="e">
        <f>IF(ISNUMBER(L179),#N/A,IF(ISNUMBER(INDEX('Approved CPZ List'!$I:$I,MATCH('HFTD CPZ'!$B179,'Approved CPZ List'!$B:$B,0))),$K179,#N/A))</f>
        <v>#N/A</v>
      </c>
    </row>
    <row r="180" spans="1:13" ht="15.6" x14ac:dyDescent="0.3">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List'!$H:$H,MATCH('HFTD CPZ'!$B180,'08W Project List'!$E:$E,0))),$K180,#N/A)</f>
        <v>#N/A</v>
      </c>
      <c r="M180" s="35" t="e">
        <f>IF(ISNUMBER(L180),#N/A,IF(ISNUMBER(INDEX('Approved CPZ List'!$I:$I,MATCH('HFTD CPZ'!$B180,'Approved CPZ List'!$B:$B,0))),$K180,#N/A))</f>
        <v>#N/A</v>
      </c>
    </row>
    <row r="181" spans="1:13" ht="15.6" x14ac:dyDescent="0.3">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List'!$H:$H,MATCH('HFTD CPZ'!$B181,'08W Project List'!$E:$E,0))),$K181,#N/A)</f>
        <v>#N/A</v>
      </c>
      <c r="M181" s="35" t="e">
        <f>IF(ISNUMBER(L181),#N/A,IF(ISNUMBER(INDEX('Approved CPZ List'!$I:$I,MATCH('HFTD CPZ'!$B181,'Approved CPZ List'!$B:$B,0))),$K181,#N/A))</f>
        <v>#N/A</v>
      </c>
    </row>
    <row r="182" spans="1:13" ht="15.6" x14ac:dyDescent="0.3">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List'!$H:$H,MATCH('HFTD CPZ'!$B182,'08W Project List'!$E:$E,0))),$K182,#N/A)</f>
        <v>#N/A</v>
      </c>
      <c r="M182" s="35" t="e">
        <f>IF(ISNUMBER(L182),#N/A,IF(ISNUMBER(INDEX('Approved CPZ List'!$I:$I,MATCH('HFTD CPZ'!$B182,'Approved CPZ List'!$B:$B,0))),$K182,#N/A))</f>
        <v>#N/A</v>
      </c>
    </row>
    <row r="183" spans="1:13" ht="15.6" x14ac:dyDescent="0.3">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List'!$H:$H,MATCH('HFTD CPZ'!$B183,'08W Project List'!$E:$E,0))),$K183,#N/A)</f>
        <v>#N/A</v>
      </c>
      <c r="M183" s="35" t="e">
        <f>IF(ISNUMBER(L183),#N/A,IF(ISNUMBER(INDEX('Approved CPZ List'!$I:$I,MATCH('HFTD CPZ'!$B183,'Approved CPZ List'!$B:$B,0))),$K183,#N/A))</f>
        <v>#N/A</v>
      </c>
    </row>
    <row r="184" spans="1:13" ht="15.6" x14ac:dyDescent="0.3">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List'!$H:$H,MATCH('HFTD CPZ'!$B184,'08W Project List'!$E:$E,0))),$K184,#N/A)</f>
        <v>#N/A</v>
      </c>
      <c r="M184" s="35" t="e">
        <f>IF(ISNUMBER(L184),#N/A,IF(ISNUMBER(INDEX('Approved CPZ List'!$I:$I,MATCH('HFTD CPZ'!$B184,'Approved CPZ List'!$B:$B,0))),$K184,#N/A))</f>
        <v>#N/A</v>
      </c>
    </row>
    <row r="185" spans="1:13" ht="15.6" x14ac:dyDescent="0.3">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List'!$H:$H,MATCH('HFTD CPZ'!$B185,'08W Project List'!$E:$E,0))),$K185,#N/A)</f>
        <v>#N/A</v>
      </c>
      <c r="M185" s="35" t="e">
        <f>IF(ISNUMBER(L185),#N/A,IF(ISNUMBER(INDEX('Approved CPZ List'!$I:$I,MATCH('HFTD CPZ'!$B185,'Approved CPZ List'!$B:$B,0))),$K185,#N/A))</f>
        <v>#N/A</v>
      </c>
    </row>
    <row r="186" spans="1:13" ht="15.6" x14ac:dyDescent="0.3">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List'!$H:$H,MATCH('HFTD CPZ'!$B186,'08W Project List'!$E:$E,0))),$K186,#N/A)</f>
        <v>#N/A</v>
      </c>
      <c r="M186" s="35" t="e">
        <f>IF(ISNUMBER(L186),#N/A,IF(ISNUMBER(INDEX('Approved CPZ List'!$I:$I,MATCH('HFTD CPZ'!$B186,'Approved CPZ List'!$B:$B,0))),$K186,#N/A))</f>
        <v>#N/A</v>
      </c>
    </row>
    <row r="187" spans="1:13" ht="15.6" x14ac:dyDescent="0.3">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List'!$H:$H,MATCH('HFTD CPZ'!$B187,'08W Project List'!$E:$E,0))),$K187,#N/A)</f>
        <v>#N/A</v>
      </c>
      <c r="M187" s="35" t="e">
        <f>IF(ISNUMBER(L187),#N/A,IF(ISNUMBER(INDEX('Approved CPZ List'!$I:$I,MATCH('HFTD CPZ'!$B187,'Approved CPZ List'!$B:$B,0))),$K187,#N/A))</f>
        <v>#N/A</v>
      </c>
    </row>
    <row r="188" spans="1:13" ht="15.6" x14ac:dyDescent="0.3">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List'!$H:$H,MATCH('HFTD CPZ'!$B188,'08W Project List'!$E:$E,0))),$K188,#N/A)</f>
        <v>#N/A</v>
      </c>
      <c r="M188" s="35" t="e">
        <f>IF(ISNUMBER(L188),#N/A,IF(ISNUMBER(INDEX('Approved CPZ List'!$I:$I,MATCH('HFTD CPZ'!$B188,'Approved CPZ List'!$B:$B,0))),$K188,#N/A))</f>
        <v>#N/A</v>
      </c>
    </row>
    <row r="189" spans="1:13" ht="15.6" x14ac:dyDescent="0.3">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List'!$H:$H,MATCH('HFTD CPZ'!$B189,'08W Project List'!$E:$E,0))),$K189,#N/A)</f>
        <v>#N/A</v>
      </c>
      <c r="M189" s="35" t="e">
        <f>IF(ISNUMBER(L189),#N/A,IF(ISNUMBER(INDEX('Approved CPZ List'!$I:$I,MATCH('HFTD CPZ'!$B189,'Approved CPZ List'!$B:$B,0))),$K189,#N/A))</f>
        <v>#N/A</v>
      </c>
    </row>
    <row r="190" spans="1:13" ht="15.6" x14ac:dyDescent="0.3">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List'!$H:$H,MATCH('HFTD CPZ'!$B190,'08W Project List'!$E:$E,0))),$K190,#N/A)</f>
        <v>#N/A</v>
      </c>
      <c r="M190" s="35" t="e">
        <f>IF(ISNUMBER(L190),#N/A,IF(ISNUMBER(INDEX('Approved CPZ List'!$I:$I,MATCH('HFTD CPZ'!$B190,'Approved CPZ List'!$B:$B,0))),$K190,#N/A))</f>
        <v>#N/A</v>
      </c>
    </row>
    <row r="191" spans="1:13" ht="15.6" x14ac:dyDescent="0.3">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List'!$H:$H,MATCH('HFTD CPZ'!$B191,'08W Project List'!$E:$E,0))),$K191,#N/A)</f>
        <v>#N/A</v>
      </c>
      <c r="M191" s="35" t="e">
        <f>IF(ISNUMBER(L191),#N/A,IF(ISNUMBER(INDEX('Approved CPZ List'!$I:$I,MATCH('HFTD CPZ'!$B191,'Approved CPZ List'!$B:$B,0))),$K191,#N/A))</f>
        <v>#N/A</v>
      </c>
    </row>
    <row r="192" spans="1:13" ht="15.6" x14ac:dyDescent="0.3">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List'!$H:$H,MATCH('HFTD CPZ'!$B192,'08W Project List'!$E:$E,0))),$K192,#N/A)</f>
        <v>#N/A</v>
      </c>
      <c r="M192" s="35" t="e">
        <f>IF(ISNUMBER(L192),#N/A,IF(ISNUMBER(INDEX('Approved CPZ List'!$I:$I,MATCH('HFTD CPZ'!$B192,'Approved CPZ List'!$B:$B,0))),$K192,#N/A))</f>
        <v>#N/A</v>
      </c>
    </row>
    <row r="193" spans="1:13" ht="15.6" x14ac:dyDescent="0.3">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List'!$H:$H,MATCH('HFTD CPZ'!$B193,'08W Project List'!$E:$E,0))),$K193,#N/A)</f>
        <v>#N/A</v>
      </c>
      <c r="M193" s="35" t="e">
        <f>IF(ISNUMBER(L193),#N/A,IF(ISNUMBER(INDEX('Approved CPZ List'!$I:$I,MATCH('HFTD CPZ'!$B193,'Approved CPZ List'!$B:$B,0))),$K193,#N/A))</f>
        <v>#N/A</v>
      </c>
    </row>
    <row r="194" spans="1:13" ht="15.6" x14ac:dyDescent="0.3">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List'!$H:$H,MATCH('HFTD CPZ'!$B194,'08W Project List'!$E:$E,0))),$K194,#N/A)</f>
        <v>#N/A</v>
      </c>
      <c r="M194" s="35" t="e">
        <f>IF(ISNUMBER(L194),#N/A,IF(ISNUMBER(INDEX('Approved CPZ List'!$I:$I,MATCH('HFTD CPZ'!$B194,'Approved CPZ List'!$B:$B,0))),$K194,#N/A))</f>
        <v>#N/A</v>
      </c>
    </row>
    <row r="195" spans="1:13" ht="15.6" x14ac:dyDescent="0.3">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List'!$H:$H,MATCH('HFTD CPZ'!$B195,'08W Project List'!$E:$E,0))),$K195,#N/A)</f>
        <v>#N/A</v>
      </c>
      <c r="M195" s="35" t="e">
        <f>IF(ISNUMBER(L195),#N/A,IF(ISNUMBER(INDEX('Approved CPZ List'!$I:$I,MATCH('HFTD CPZ'!$B195,'Approved CPZ List'!$B:$B,0))),$K195,#N/A))</f>
        <v>#N/A</v>
      </c>
    </row>
    <row r="196" spans="1:13" ht="15.6" x14ac:dyDescent="0.3">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List'!$H:$H,MATCH('HFTD CPZ'!$B196,'08W Project List'!$E:$E,0))),$K196,#N/A)</f>
        <v>#N/A</v>
      </c>
      <c r="M196" s="35" t="e">
        <f>IF(ISNUMBER(L196),#N/A,IF(ISNUMBER(INDEX('Approved CPZ List'!$I:$I,MATCH('HFTD CPZ'!$B196,'Approved CPZ List'!$B:$B,0))),$K196,#N/A))</f>
        <v>#N/A</v>
      </c>
    </row>
    <row r="197" spans="1:13" ht="15.6" x14ac:dyDescent="0.3">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List'!$H:$H,MATCH('HFTD CPZ'!$B197,'08W Project List'!$E:$E,0))),$K197,#N/A)</f>
        <v>#N/A</v>
      </c>
      <c r="M197" s="35" t="e">
        <f>IF(ISNUMBER(L197),#N/A,IF(ISNUMBER(INDEX('Approved CPZ List'!$I:$I,MATCH('HFTD CPZ'!$B197,'Approved CPZ List'!$B:$B,0))),$K197,#N/A))</f>
        <v>#N/A</v>
      </c>
    </row>
    <row r="198" spans="1:13" ht="15.6" x14ac:dyDescent="0.3">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List'!$H:$H,MATCH('HFTD CPZ'!$B198,'08W Project List'!$E:$E,0))),$K198,#N/A)</f>
        <v>#N/A</v>
      </c>
      <c r="M198" s="35" t="e">
        <f>IF(ISNUMBER(L198),#N/A,IF(ISNUMBER(INDEX('Approved CPZ List'!$I:$I,MATCH('HFTD CPZ'!$B198,'Approved CPZ List'!$B:$B,0))),$K198,#N/A))</f>
        <v>#N/A</v>
      </c>
    </row>
    <row r="199" spans="1:13" ht="15.6" x14ac:dyDescent="0.3">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List'!$H:$H,MATCH('HFTD CPZ'!$B199,'08W Project List'!$E:$E,0))),$K199,#N/A)</f>
        <v>#N/A</v>
      </c>
      <c r="M199" s="35" t="e">
        <f>IF(ISNUMBER(L199),#N/A,IF(ISNUMBER(INDEX('Approved CPZ List'!$I:$I,MATCH('HFTD CPZ'!$B199,'Approved CPZ List'!$B:$B,0))),$K199,#N/A))</f>
        <v>#N/A</v>
      </c>
    </row>
    <row r="200" spans="1:13" ht="15.6" x14ac:dyDescent="0.3">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List'!$H:$H,MATCH('HFTD CPZ'!$B200,'08W Project List'!$E:$E,0))),$K200,#N/A)</f>
        <v>#N/A</v>
      </c>
      <c r="M200" s="35" t="e">
        <f>IF(ISNUMBER(L200),#N/A,IF(ISNUMBER(INDEX('Approved CPZ List'!$I:$I,MATCH('HFTD CPZ'!$B200,'Approved CPZ List'!$B:$B,0))),$K200,#N/A))</f>
        <v>#N/A</v>
      </c>
    </row>
    <row r="201" spans="1:13" ht="15.6" x14ac:dyDescent="0.3">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List'!$H:$H,MATCH('HFTD CPZ'!$B201,'08W Project List'!$E:$E,0))),$K201,#N/A)</f>
        <v>#N/A</v>
      </c>
      <c r="M201" s="35" t="e">
        <f>IF(ISNUMBER(L201),#N/A,IF(ISNUMBER(INDEX('Approved CPZ List'!$I:$I,MATCH('HFTD CPZ'!$B201,'Approved CPZ List'!$B:$B,0))),$K201,#N/A))</f>
        <v>#N/A</v>
      </c>
    </row>
    <row r="202" spans="1:13" ht="15.6" x14ac:dyDescent="0.3">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List'!$H:$H,MATCH('HFTD CPZ'!$B202,'08W Project List'!$E:$E,0))),$K202,#N/A)</f>
        <v>#N/A</v>
      </c>
      <c r="M202" s="35" t="e">
        <f>IF(ISNUMBER(L202),#N/A,IF(ISNUMBER(INDEX('Approved CPZ List'!$I:$I,MATCH('HFTD CPZ'!$B202,'Approved CPZ List'!$B:$B,0))),$K202,#N/A))</f>
        <v>#N/A</v>
      </c>
    </row>
    <row r="203" spans="1:13" ht="15.6" x14ac:dyDescent="0.3">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List'!$H:$H,MATCH('HFTD CPZ'!$B203,'08W Project List'!$E:$E,0))),$K203,#N/A)</f>
        <v>#N/A</v>
      </c>
      <c r="M203" s="35" t="e">
        <f>IF(ISNUMBER(L203),#N/A,IF(ISNUMBER(INDEX('Approved CPZ List'!$I:$I,MATCH('HFTD CPZ'!$B203,'Approved CPZ List'!$B:$B,0))),$K203,#N/A))</f>
        <v>#N/A</v>
      </c>
    </row>
    <row r="204" spans="1:13" ht="15.6" x14ac:dyDescent="0.3">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List'!$H:$H,MATCH('HFTD CPZ'!$B204,'08W Project List'!$E:$E,0))),$K204,#N/A)</f>
        <v>#N/A</v>
      </c>
      <c r="M204" s="35" t="e">
        <f>IF(ISNUMBER(L204),#N/A,IF(ISNUMBER(INDEX('Approved CPZ List'!$I:$I,MATCH('HFTD CPZ'!$B204,'Approved CPZ List'!$B:$B,0))),$K204,#N/A))</f>
        <v>#N/A</v>
      </c>
    </row>
    <row r="205" spans="1:13" ht="15.6" x14ac:dyDescent="0.3">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List'!$H:$H,MATCH('HFTD CPZ'!$B205,'08W Project List'!$E:$E,0))),$K205,#N/A)</f>
        <v>#N/A</v>
      </c>
      <c r="M205" s="35" t="e">
        <f>IF(ISNUMBER(L205),#N/A,IF(ISNUMBER(INDEX('Approved CPZ List'!$I:$I,MATCH('HFTD CPZ'!$B205,'Approved CPZ List'!$B:$B,0))),$K205,#N/A))</f>
        <v>#N/A</v>
      </c>
    </row>
    <row r="206" spans="1:13" ht="15.6" x14ac:dyDescent="0.3">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List'!$H:$H,MATCH('HFTD CPZ'!$B206,'08W Project List'!$E:$E,0))),$K206,#N/A)</f>
        <v>#N/A</v>
      </c>
      <c r="M206" s="35" t="e">
        <f>IF(ISNUMBER(L206),#N/A,IF(ISNUMBER(INDEX('Approved CPZ List'!$I:$I,MATCH('HFTD CPZ'!$B206,'Approved CPZ List'!$B:$B,0))),$K206,#N/A))</f>
        <v>#N/A</v>
      </c>
    </row>
    <row r="207" spans="1:13" ht="15.6" x14ac:dyDescent="0.3">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List'!$H:$H,MATCH('HFTD CPZ'!$B207,'08W Project List'!$E:$E,0))),$K207,#N/A)</f>
        <v>#N/A</v>
      </c>
      <c r="M207" s="35" t="e">
        <f>IF(ISNUMBER(L207),#N/A,IF(ISNUMBER(INDEX('Approved CPZ List'!$I:$I,MATCH('HFTD CPZ'!$B207,'Approved CPZ List'!$B:$B,0))),$K207,#N/A))</f>
        <v>#N/A</v>
      </c>
    </row>
    <row r="208" spans="1:13" ht="15.6" x14ac:dyDescent="0.3">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List'!$H:$H,MATCH('HFTD CPZ'!$B208,'08W Project List'!$E:$E,0))),$K208,#N/A)</f>
        <v>#N/A</v>
      </c>
      <c r="M208" s="35" t="e">
        <f>IF(ISNUMBER(L208),#N/A,IF(ISNUMBER(INDEX('Approved CPZ List'!$I:$I,MATCH('HFTD CPZ'!$B208,'Approved CPZ List'!$B:$B,0))),$K208,#N/A))</f>
        <v>#N/A</v>
      </c>
    </row>
    <row r="209" spans="1:13" ht="15.6" x14ac:dyDescent="0.3">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List'!$H:$H,MATCH('HFTD CPZ'!$B209,'08W Project List'!$E:$E,0))),$K209,#N/A)</f>
        <v>#N/A</v>
      </c>
      <c r="M209" s="35" t="e">
        <f>IF(ISNUMBER(L209),#N/A,IF(ISNUMBER(INDEX('Approved CPZ List'!$I:$I,MATCH('HFTD CPZ'!$B209,'Approved CPZ List'!$B:$B,0))),$K209,#N/A))</f>
        <v>#N/A</v>
      </c>
    </row>
    <row r="210" spans="1:13" ht="15.6" x14ac:dyDescent="0.3">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List'!$H:$H,MATCH('HFTD CPZ'!$B210,'08W Project List'!$E:$E,0))),$K210,#N/A)</f>
        <v>#N/A</v>
      </c>
      <c r="M210" s="35" t="e">
        <f>IF(ISNUMBER(L210),#N/A,IF(ISNUMBER(INDEX('Approved CPZ List'!$I:$I,MATCH('HFTD CPZ'!$B210,'Approved CPZ List'!$B:$B,0))),$K210,#N/A))</f>
        <v>#N/A</v>
      </c>
    </row>
    <row r="211" spans="1:13" ht="15.6" x14ac:dyDescent="0.3">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List'!$H:$H,MATCH('HFTD CPZ'!$B211,'08W Project List'!$E:$E,0))),$K211,#N/A)</f>
        <v>#N/A</v>
      </c>
      <c r="M211" s="35" t="e">
        <f>IF(ISNUMBER(L211),#N/A,IF(ISNUMBER(INDEX('Approved CPZ List'!$I:$I,MATCH('HFTD CPZ'!$B211,'Approved CPZ List'!$B:$B,0))),$K211,#N/A))</f>
        <v>#N/A</v>
      </c>
    </row>
    <row r="212" spans="1:13" ht="15.6" x14ac:dyDescent="0.3">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List'!$H:$H,MATCH('HFTD CPZ'!$B212,'08W Project List'!$E:$E,0))),$K212,#N/A)</f>
        <v>#N/A</v>
      </c>
      <c r="M212" s="35" t="e">
        <f>IF(ISNUMBER(L212),#N/A,IF(ISNUMBER(INDEX('Approved CPZ List'!$I:$I,MATCH('HFTD CPZ'!$B212,'Approved CPZ List'!$B:$B,0))),$K212,#N/A))</f>
        <v>#N/A</v>
      </c>
    </row>
    <row r="213" spans="1:13" ht="15.6" x14ac:dyDescent="0.3">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List'!$H:$H,MATCH('HFTD CPZ'!$B213,'08W Project List'!$E:$E,0))),$K213,#N/A)</f>
        <v>#N/A</v>
      </c>
      <c r="M213" s="35" t="e">
        <f>IF(ISNUMBER(L213),#N/A,IF(ISNUMBER(INDEX('Approved CPZ List'!$I:$I,MATCH('HFTD CPZ'!$B213,'Approved CPZ List'!$B:$B,0))),$K213,#N/A))</f>
        <v>#N/A</v>
      </c>
    </row>
    <row r="214" spans="1:13" ht="15.6" x14ac:dyDescent="0.3">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List'!$H:$H,MATCH('HFTD CPZ'!$B214,'08W Project List'!$E:$E,0))),$K214,#N/A)</f>
        <v>#N/A</v>
      </c>
      <c r="M214" s="35" t="e">
        <f>IF(ISNUMBER(L214),#N/A,IF(ISNUMBER(INDEX('Approved CPZ List'!$I:$I,MATCH('HFTD CPZ'!$B214,'Approved CPZ List'!$B:$B,0))),$K214,#N/A))</f>
        <v>#N/A</v>
      </c>
    </row>
    <row r="215" spans="1:13" ht="15.6" x14ac:dyDescent="0.3">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List'!$H:$H,MATCH('HFTD CPZ'!$B215,'08W Project List'!$E:$E,0))),$K215,#N/A)</f>
        <v>#N/A</v>
      </c>
      <c r="M215" s="35" t="e">
        <f>IF(ISNUMBER(L215),#N/A,IF(ISNUMBER(INDEX('Approved CPZ List'!$I:$I,MATCH('HFTD CPZ'!$B215,'Approved CPZ List'!$B:$B,0))),$K215,#N/A))</f>
        <v>#N/A</v>
      </c>
    </row>
    <row r="216" spans="1:13" ht="15.6" x14ac:dyDescent="0.3">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List'!$H:$H,MATCH('HFTD CPZ'!$B216,'08W Project List'!$E:$E,0))),$K216,#N/A)</f>
        <v>17435.565513450743</v>
      </c>
      <c r="M216" s="35" t="e">
        <f>IF(ISNUMBER(L216),#N/A,IF(ISNUMBER(INDEX('Approved CPZ List'!$I:$I,MATCH('HFTD CPZ'!$B216,'Approved CPZ List'!$B:$B,0))),$K216,#N/A))</f>
        <v>#N/A</v>
      </c>
    </row>
    <row r="217" spans="1:13" ht="15.6" x14ac:dyDescent="0.3">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List'!$H:$H,MATCH('HFTD CPZ'!$B217,'08W Project List'!$E:$E,0))),$K217,#N/A)</f>
        <v>#N/A</v>
      </c>
      <c r="M217" s="35" t="e">
        <f>IF(ISNUMBER(L217),#N/A,IF(ISNUMBER(INDEX('Approved CPZ List'!$I:$I,MATCH('HFTD CPZ'!$B217,'Approved CPZ List'!$B:$B,0))),$K217,#N/A))</f>
        <v>#N/A</v>
      </c>
    </row>
    <row r="218" spans="1:13" ht="15.6" x14ac:dyDescent="0.3">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List'!$H:$H,MATCH('HFTD CPZ'!$B218,'08W Project List'!$E:$E,0))),$K218,#N/A)</f>
        <v>#N/A</v>
      </c>
      <c r="M218" s="35" t="e">
        <f>IF(ISNUMBER(L218),#N/A,IF(ISNUMBER(INDEX('Approved CPZ List'!$I:$I,MATCH('HFTD CPZ'!$B218,'Approved CPZ List'!$B:$B,0))),$K218,#N/A))</f>
        <v>#N/A</v>
      </c>
    </row>
    <row r="219" spans="1:13" ht="15.6" x14ac:dyDescent="0.3">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List'!$H:$H,MATCH('HFTD CPZ'!$B219,'08W Project List'!$E:$E,0))),$K219,#N/A)</f>
        <v>17407.682638492544</v>
      </c>
      <c r="M219" s="35" t="e">
        <f>IF(ISNUMBER(L219),#N/A,IF(ISNUMBER(INDEX('Approved CPZ List'!$I:$I,MATCH('HFTD CPZ'!$B219,'Approved CPZ List'!$B:$B,0))),$K219,#N/A))</f>
        <v>#N/A</v>
      </c>
    </row>
    <row r="220" spans="1:13" ht="15.6" x14ac:dyDescent="0.3">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List'!$H:$H,MATCH('HFTD CPZ'!$B220,'08W Project List'!$E:$E,0))),$K220,#N/A)</f>
        <v>#N/A</v>
      </c>
      <c r="M220" s="35" t="e">
        <f>IF(ISNUMBER(L220),#N/A,IF(ISNUMBER(INDEX('Approved CPZ List'!$I:$I,MATCH('HFTD CPZ'!$B220,'Approved CPZ List'!$B:$B,0))),$K220,#N/A))</f>
        <v>#N/A</v>
      </c>
    </row>
    <row r="221" spans="1:13" ht="15.6" x14ac:dyDescent="0.3">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List'!$H:$H,MATCH('HFTD CPZ'!$B221,'08W Project List'!$E:$E,0))),$K221,#N/A)</f>
        <v>#N/A</v>
      </c>
      <c r="M221" s="35" t="e">
        <f>IF(ISNUMBER(L221),#N/A,IF(ISNUMBER(INDEX('Approved CPZ List'!$I:$I,MATCH('HFTD CPZ'!$B221,'Approved CPZ List'!$B:$B,0))),$K221,#N/A))</f>
        <v>#N/A</v>
      </c>
    </row>
    <row r="222" spans="1:13" ht="15.6" x14ac:dyDescent="0.3">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List'!$H:$H,MATCH('HFTD CPZ'!$B222,'08W Project List'!$E:$E,0))),$K222,#N/A)</f>
        <v>#N/A</v>
      </c>
      <c r="M222" s="35" t="e">
        <f>IF(ISNUMBER(L222),#N/A,IF(ISNUMBER(INDEX('Approved CPZ List'!$I:$I,MATCH('HFTD CPZ'!$B222,'Approved CPZ List'!$B:$B,0))),$K222,#N/A))</f>
        <v>#N/A</v>
      </c>
    </row>
    <row r="223" spans="1:13" ht="15.6" x14ac:dyDescent="0.3">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List'!$H:$H,MATCH('HFTD CPZ'!$B223,'08W Project List'!$E:$E,0))),$K223,#N/A)</f>
        <v>#N/A</v>
      </c>
      <c r="M223" s="35" t="e">
        <f>IF(ISNUMBER(L223),#N/A,IF(ISNUMBER(INDEX('Approved CPZ List'!$I:$I,MATCH('HFTD CPZ'!$B223,'Approved CPZ List'!$B:$B,0))),$K223,#N/A))</f>
        <v>#N/A</v>
      </c>
    </row>
    <row r="224" spans="1:13" ht="15.6" x14ac:dyDescent="0.3">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List'!$H:$H,MATCH('HFTD CPZ'!$B224,'08W Project List'!$E:$E,0))),$K224,#N/A)</f>
        <v>#N/A</v>
      </c>
      <c r="M224" s="35" t="e">
        <f>IF(ISNUMBER(L224),#N/A,IF(ISNUMBER(INDEX('Approved CPZ List'!$I:$I,MATCH('HFTD CPZ'!$B224,'Approved CPZ List'!$B:$B,0))),$K224,#N/A))</f>
        <v>#N/A</v>
      </c>
    </row>
    <row r="225" spans="1:13" ht="15.6" x14ac:dyDescent="0.3">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List'!$H:$H,MATCH('HFTD CPZ'!$B225,'08W Project List'!$E:$E,0))),$K225,#N/A)</f>
        <v>#N/A</v>
      </c>
      <c r="M225" s="35" t="e">
        <f>IF(ISNUMBER(L225),#N/A,IF(ISNUMBER(INDEX('Approved CPZ List'!$I:$I,MATCH('HFTD CPZ'!$B225,'Approved CPZ List'!$B:$B,0))),$K225,#N/A))</f>
        <v>#N/A</v>
      </c>
    </row>
    <row r="226" spans="1:13" ht="15.6" x14ac:dyDescent="0.3">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List'!$H:$H,MATCH('HFTD CPZ'!$B226,'08W Project List'!$E:$E,0))),$K226,#N/A)</f>
        <v>#N/A</v>
      </c>
      <c r="M226" s="35" t="e">
        <f>IF(ISNUMBER(L226),#N/A,IF(ISNUMBER(INDEX('Approved CPZ List'!$I:$I,MATCH('HFTD CPZ'!$B226,'Approved CPZ List'!$B:$B,0))),$K226,#N/A))</f>
        <v>#N/A</v>
      </c>
    </row>
    <row r="227" spans="1:13" ht="15.6" x14ac:dyDescent="0.3">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List'!$H:$H,MATCH('HFTD CPZ'!$B227,'08W Project List'!$E:$E,0))),$K227,#N/A)</f>
        <v>#N/A</v>
      </c>
      <c r="M227" s="35" t="e">
        <f>IF(ISNUMBER(L227),#N/A,IF(ISNUMBER(INDEX('Approved CPZ List'!$I:$I,MATCH('HFTD CPZ'!$B227,'Approved CPZ List'!$B:$B,0))),$K227,#N/A))</f>
        <v>#N/A</v>
      </c>
    </row>
    <row r="228" spans="1:13" ht="15.6" x14ac:dyDescent="0.3">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List'!$H:$H,MATCH('HFTD CPZ'!$B228,'08W Project List'!$E:$E,0))),$K228,#N/A)</f>
        <v>17143.005604721686</v>
      </c>
      <c r="M228" s="35" t="e">
        <f>IF(ISNUMBER(L228),#N/A,IF(ISNUMBER(INDEX('Approved CPZ List'!$I:$I,MATCH('HFTD CPZ'!$B228,'Approved CPZ List'!$B:$B,0))),$K228,#N/A))</f>
        <v>#N/A</v>
      </c>
    </row>
    <row r="229" spans="1:13" ht="15.6" x14ac:dyDescent="0.3">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List'!$H:$H,MATCH('HFTD CPZ'!$B229,'08W Project List'!$E:$E,0))),$K229,#N/A)</f>
        <v>#N/A</v>
      </c>
      <c r="M229" s="35" t="e">
        <f>IF(ISNUMBER(L229),#N/A,IF(ISNUMBER(INDEX('Approved CPZ List'!$I:$I,MATCH('HFTD CPZ'!$B229,'Approved CPZ List'!$B:$B,0))),$K229,#N/A))</f>
        <v>#N/A</v>
      </c>
    </row>
    <row r="230" spans="1:13" ht="15.6" x14ac:dyDescent="0.3">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List'!$H:$H,MATCH('HFTD CPZ'!$B230,'08W Project List'!$E:$E,0))),$K230,#N/A)</f>
        <v>#N/A</v>
      </c>
      <c r="M230" s="35" t="e">
        <f>IF(ISNUMBER(L230),#N/A,IF(ISNUMBER(INDEX('Approved CPZ List'!$I:$I,MATCH('HFTD CPZ'!$B230,'Approved CPZ List'!$B:$B,0))),$K230,#N/A))</f>
        <v>#N/A</v>
      </c>
    </row>
    <row r="231" spans="1:13" ht="15.6" x14ac:dyDescent="0.3">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List'!$H:$H,MATCH('HFTD CPZ'!$B231,'08W Project List'!$E:$E,0))),$K231,#N/A)</f>
        <v>#N/A</v>
      </c>
      <c r="M231" s="35" t="e">
        <f>IF(ISNUMBER(L231),#N/A,IF(ISNUMBER(INDEX('Approved CPZ List'!$I:$I,MATCH('HFTD CPZ'!$B231,'Approved CPZ List'!$B:$B,0))),$K231,#N/A))</f>
        <v>#N/A</v>
      </c>
    </row>
    <row r="232" spans="1:13" ht="15.6" x14ac:dyDescent="0.3">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List'!$H:$H,MATCH('HFTD CPZ'!$B232,'08W Project List'!$E:$E,0))),$K232,#N/A)</f>
        <v>#N/A</v>
      </c>
      <c r="M232" s="35" t="e">
        <f>IF(ISNUMBER(L232),#N/A,IF(ISNUMBER(INDEX('Approved CPZ List'!$I:$I,MATCH('HFTD CPZ'!$B232,'Approved CPZ List'!$B:$B,0))),$K232,#N/A))</f>
        <v>#N/A</v>
      </c>
    </row>
    <row r="233" spans="1:13" ht="15.6" x14ac:dyDescent="0.3">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List'!$H:$H,MATCH('HFTD CPZ'!$B233,'08W Project List'!$E:$E,0))),$K233,#N/A)</f>
        <v>#N/A</v>
      </c>
      <c r="M233" s="35" t="e">
        <f>IF(ISNUMBER(L233),#N/A,IF(ISNUMBER(INDEX('Approved CPZ List'!$I:$I,MATCH('HFTD CPZ'!$B233,'Approved CPZ List'!$B:$B,0))),$K233,#N/A))</f>
        <v>#N/A</v>
      </c>
    </row>
    <row r="234" spans="1:13" ht="15.6" x14ac:dyDescent="0.3">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List'!$H:$H,MATCH('HFTD CPZ'!$B234,'08W Project List'!$E:$E,0))),$K234,#N/A)</f>
        <v>#N/A</v>
      </c>
      <c r="M234" s="35" t="e">
        <f>IF(ISNUMBER(L234),#N/A,IF(ISNUMBER(INDEX('Approved CPZ List'!$I:$I,MATCH('HFTD CPZ'!$B234,'Approved CPZ List'!$B:$B,0))),$K234,#N/A))</f>
        <v>#N/A</v>
      </c>
    </row>
    <row r="235" spans="1:13" ht="15.6" x14ac:dyDescent="0.3">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List'!$H:$H,MATCH('HFTD CPZ'!$B235,'08W Project List'!$E:$E,0))),$K235,#N/A)</f>
        <v>#N/A</v>
      </c>
      <c r="M235" s="35" t="e">
        <f>IF(ISNUMBER(L235),#N/A,IF(ISNUMBER(INDEX('Approved CPZ List'!$I:$I,MATCH('HFTD CPZ'!$B235,'Approved CPZ List'!$B:$B,0))),$K235,#N/A))</f>
        <v>#N/A</v>
      </c>
    </row>
    <row r="236" spans="1:13" ht="15.6" x14ac:dyDescent="0.3">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List'!$H:$H,MATCH('HFTD CPZ'!$B236,'08W Project List'!$E:$E,0))),$K236,#N/A)</f>
        <v>#N/A</v>
      </c>
      <c r="M236" s="35" t="e">
        <f>IF(ISNUMBER(L236),#N/A,IF(ISNUMBER(INDEX('Approved CPZ List'!$I:$I,MATCH('HFTD CPZ'!$B236,'Approved CPZ List'!$B:$B,0))),$K236,#N/A))</f>
        <v>#N/A</v>
      </c>
    </row>
    <row r="237" spans="1:13" ht="15.6" x14ac:dyDescent="0.3">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List'!$H:$H,MATCH('HFTD CPZ'!$B237,'08W Project List'!$E:$E,0))),$K237,#N/A)</f>
        <v>#N/A</v>
      </c>
      <c r="M237" s="35" t="e">
        <f>IF(ISNUMBER(L237),#N/A,IF(ISNUMBER(INDEX('Approved CPZ List'!$I:$I,MATCH('HFTD CPZ'!$B237,'Approved CPZ List'!$B:$B,0))),$K237,#N/A))</f>
        <v>#N/A</v>
      </c>
    </row>
    <row r="238" spans="1:13" ht="15.6" x14ac:dyDescent="0.3">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List'!$H:$H,MATCH('HFTD CPZ'!$B238,'08W Project List'!$E:$E,0))),$K238,#N/A)</f>
        <v>#N/A</v>
      </c>
      <c r="M238" s="35" t="e">
        <f>IF(ISNUMBER(L238),#N/A,IF(ISNUMBER(INDEX('Approved CPZ List'!$I:$I,MATCH('HFTD CPZ'!$B238,'Approved CPZ List'!$B:$B,0))),$K238,#N/A))</f>
        <v>#N/A</v>
      </c>
    </row>
    <row r="239" spans="1:13" ht="15.6" x14ac:dyDescent="0.3">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List'!$H:$H,MATCH('HFTD CPZ'!$B239,'08W Project List'!$E:$E,0))),$K239,#N/A)</f>
        <v>#N/A</v>
      </c>
      <c r="M239" s="35" t="e">
        <f>IF(ISNUMBER(L239),#N/A,IF(ISNUMBER(INDEX('Approved CPZ List'!$I:$I,MATCH('HFTD CPZ'!$B239,'Approved CPZ List'!$B:$B,0))),$K239,#N/A))</f>
        <v>#N/A</v>
      </c>
    </row>
    <row r="240" spans="1:13" ht="15.6" x14ac:dyDescent="0.3">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List'!$H:$H,MATCH('HFTD CPZ'!$B240,'08W Project List'!$E:$E,0))),$K240,#N/A)</f>
        <v>#N/A</v>
      </c>
      <c r="M240" s="35" t="e">
        <f>IF(ISNUMBER(L240),#N/A,IF(ISNUMBER(INDEX('Approved CPZ List'!$I:$I,MATCH('HFTD CPZ'!$B240,'Approved CPZ List'!$B:$B,0))),$K240,#N/A))</f>
        <v>#N/A</v>
      </c>
    </row>
    <row r="241" spans="1:13" ht="15.6" x14ac:dyDescent="0.3">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List'!$H:$H,MATCH('HFTD CPZ'!$B241,'08W Project List'!$E:$E,0))),$K241,#N/A)</f>
        <v>#N/A</v>
      </c>
      <c r="M241" s="35" t="e">
        <f>IF(ISNUMBER(L241),#N/A,IF(ISNUMBER(INDEX('Approved CPZ List'!$I:$I,MATCH('HFTD CPZ'!$B241,'Approved CPZ List'!$B:$B,0))),$K241,#N/A))</f>
        <v>#N/A</v>
      </c>
    </row>
    <row r="242" spans="1:13" ht="15.6" x14ac:dyDescent="0.3">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List'!$H:$H,MATCH('HFTD CPZ'!$B242,'08W Project List'!$E:$E,0))),$K242,#N/A)</f>
        <v>#N/A</v>
      </c>
      <c r="M242" s="35" t="e">
        <f>IF(ISNUMBER(L242),#N/A,IF(ISNUMBER(INDEX('Approved CPZ List'!$I:$I,MATCH('HFTD CPZ'!$B242,'Approved CPZ List'!$B:$B,0))),$K242,#N/A))</f>
        <v>#N/A</v>
      </c>
    </row>
    <row r="243" spans="1:13" ht="15.6" x14ac:dyDescent="0.3">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List'!$H:$H,MATCH('HFTD CPZ'!$B243,'08W Project List'!$E:$E,0))),$K243,#N/A)</f>
        <v>#N/A</v>
      </c>
      <c r="M243" s="35" t="e">
        <f>IF(ISNUMBER(L243),#N/A,IF(ISNUMBER(INDEX('Approved CPZ List'!$I:$I,MATCH('HFTD CPZ'!$B243,'Approved CPZ List'!$B:$B,0))),$K243,#N/A))</f>
        <v>#N/A</v>
      </c>
    </row>
    <row r="244" spans="1:13" ht="15.6" x14ac:dyDescent="0.3">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List'!$H:$H,MATCH('HFTD CPZ'!$B244,'08W Project List'!$E:$E,0))),$K244,#N/A)</f>
        <v>#N/A</v>
      </c>
      <c r="M244" s="35" t="e">
        <f>IF(ISNUMBER(L244),#N/A,IF(ISNUMBER(INDEX('Approved CPZ List'!$I:$I,MATCH('HFTD CPZ'!$B244,'Approved CPZ List'!$B:$B,0))),$K244,#N/A))</f>
        <v>#N/A</v>
      </c>
    </row>
    <row r="245" spans="1:13" ht="15.6" x14ac:dyDescent="0.3">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List'!$H:$H,MATCH('HFTD CPZ'!$B245,'08W Project List'!$E:$E,0))),$K245,#N/A)</f>
        <v>#N/A</v>
      </c>
      <c r="M245" s="35" t="e">
        <f>IF(ISNUMBER(L245),#N/A,IF(ISNUMBER(INDEX('Approved CPZ List'!$I:$I,MATCH('HFTD CPZ'!$B245,'Approved CPZ List'!$B:$B,0))),$K245,#N/A))</f>
        <v>#N/A</v>
      </c>
    </row>
    <row r="246" spans="1:13" ht="15.6" x14ac:dyDescent="0.3">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List'!$H:$H,MATCH('HFTD CPZ'!$B246,'08W Project List'!$E:$E,0))),$K246,#N/A)</f>
        <v>#N/A</v>
      </c>
      <c r="M246" s="35" t="e">
        <f>IF(ISNUMBER(L246),#N/A,IF(ISNUMBER(INDEX('Approved CPZ List'!$I:$I,MATCH('HFTD CPZ'!$B246,'Approved CPZ List'!$B:$B,0))),$K246,#N/A))</f>
        <v>#N/A</v>
      </c>
    </row>
    <row r="247" spans="1:13" ht="15.6" x14ac:dyDescent="0.3">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List'!$H:$H,MATCH('HFTD CPZ'!$B247,'08W Project List'!$E:$E,0))),$K247,#N/A)</f>
        <v>#N/A</v>
      </c>
      <c r="M247" s="35" t="e">
        <f>IF(ISNUMBER(L247),#N/A,IF(ISNUMBER(INDEX('Approved CPZ List'!$I:$I,MATCH('HFTD CPZ'!$B247,'Approved CPZ List'!$B:$B,0))),$K247,#N/A))</f>
        <v>#N/A</v>
      </c>
    </row>
    <row r="248" spans="1:13" ht="15.6" x14ac:dyDescent="0.3">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List'!$H:$H,MATCH('HFTD CPZ'!$B248,'08W Project List'!$E:$E,0))),$K248,#N/A)</f>
        <v>#N/A</v>
      </c>
      <c r="M248" s="35" t="e">
        <f>IF(ISNUMBER(L248),#N/A,IF(ISNUMBER(INDEX('Approved CPZ List'!$I:$I,MATCH('HFTD CPZ'!$B248,'Approved CPZ List'!$B:$B,0))),$K248,#N/A))</f>
        <v>#N/A</v>
      </c>
    </row>
    <row r="249" spans="1:13" ht="15.6" x14ac:dyDescent="0.3">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List'!$H:$H,MATCH('HFTD CPZ'!$B249,'08W Project List'!$E:$E,0))),$K249,#N/A)</f>
        <v>#N/A</v>
      </c>
      <c r="M249" s="35" t="e">
        <f>IF(ISNUMBER(L249),#N/A,IF(ISNUMBER(INDEX('Approved CPZ List'!$I:$I,MATCH('HFTD CPZ'!$B249,'Approved CPZ List'!$B:$B,0))),$K249,#N/A))</f>
        <v>#N/A</v>
      </c>
    </row>
    <row r="250" spans="1:13" ht="15.6" x14ac:dyDescent="0.3">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List'!$H:$H,MATCH('HFTD CPZ'!$B250,'08W Project List'!$E:$E,0))),$K250,#N/A)</f>
        <v>#N/A</v>
      </c>
      <c r="M250" s="35" t="e">
        <f>IF(ISNUMBER(L250),#N/A,IF(ISNUMBER(INDEX('Approved CPZ List'!$I:$I,MATCH('HFTD CPZ'!$B250,'Approved CPZ List'!$B:$B,0))),$K250,#N/A))</f>
        <v>#N/A</v>
      </c>
    </row>
    <row r="251" spans="1:13" ht="15.6" x14ac:dyDescent="0.3">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List'!$H:$H,MATCH('HFTD CPZ'!$B251,'08W Project List'!$E:$E,0))),$K251,#N/A)</f>
        <v>#N/A</v>
      </c>
      <c r="M251" s="35" t="e">
        <f>IF(ISNUMBER(L251),#N/A,IF(ISNUMBER(INDEX('Approved CPZ List'!$I:$I,MATCH('HFTD CPZ'!$B251,'Approved CPZ List'!$B:$B,0))),$K251,#N/A))</f>
        <v>#N/A</v>
      </c>
    </row>
    <row r="252" spans="1:13" ht="15.6" x14ac:dyDescent="0.3">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List'!$H:$H,MATCH('HFTD CPZ'!$B252,'08W Project List'!$E:$E,0))),$K252,#N/A)</f>
        <v>#N/A</v>
      </c>
      <c r="M252" s="35" t="e">
        <f>IF(ISNUMBER(L252),#N/A,IF(ISNUMBER(INDEX('Approved CPZ List'!$I:$I,MATCH('HFTD CPZ'!$B252,'Approved CPZ List'!$B:$B,0))),$K252,#N/A))</f>
        <v>#N/A</v>
      </c>
    </row>
    <row r="253" spans="1:13" ht="15.6" x14ac:dyDescent="0.3">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List'!$H:$H,MATCH('HFTD CPZ'!$B253,'08W Project List'!$E:$E,0))),$K253,#N/A)</f>
        <v>#N/A</v>
      </c>
      <c r="M253" s="35" t="e">
        <f>IF(ISNUMBER(L253),#N/A,IF(ISNUMBER(INDEX('Approved CPZ List'!$I:$I,MATCH('HFTD CPZ'!$B253,'Approved CPZ List'!$B:$B,0))),$K253,#N/A))</f>
        <v>#N/A</v>
      </c>
    </row>
    <row r="254" spans="1:13" ht="15.6" x14ac:dyDescent="0.3">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List'!$H:$H,MATCH('HFTD CPZ'!$B254,'08W Project List'!$E:$E,0))),$K254,#N/A)</f>
        <v>#N/A</v>
      </c>
      <c r="M254" s="35" t="e">
        <f>IF(ISNUMBER(L254),#N/A,IF(ISNUMBER(INDEX('Approved CPZ List'!$I:$I,MATCH('HFTD CPZ'!$B254,'Approved CPZ List'!$B:$B,0))),$K254,#N/A))</f>
        <v>#N/A</v>
      </c>
    </row>
    <row r="255" spans="1:13" ht="15.6" x14ac:dyDescent="0.3">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List'!$H:$H,MATCH('HFTD CPZ'!$B255,'08W Project List'!$E:$E,0))),$K255,#N/A)</f>
        <v>#N/A</v>
      </c>
      <c r="M255" s="35" t="e">
        <f>IF(ISNUMBER(L255),#N/A,IF(ISNUMBER(INDEX('Approved CPZ List'!$I:$I,MATCH('HFTD CPZ'!$B255,'Approved CPZ List'!$B:$B,0))),$K255,#N/A))</f>
        <v>#N/A</v>
      </c>
    </row>
    <row r="256" spans="1:13" ht="15.6" x14ac:dyDescent="0.3">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List'!$H:$H,MATCH('HFTD CPZ'!$B256,'08W Project List'!$E:$E,0))),$K256,#N/A)</f>
        <v>#N/A</v>
      </c>
      <c r="M256" s="35" t="e">
        <f>IF(ISNUMBER(L256),#N/A,IF(ISNUMBER(INDEX('Approved CPZ List'!$I:$I,MATCH('HFTD CPZ'!$B256,'Approved CPZ List'!$B:$B,0))),$K256,#N/A))</f>
        <v>#N/A</v>
      </c>
    </row>
    <row r="257" spans="1:13" ht="15.6" x14ac:dyDescent="0.3">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List'!$H:$H,MATCH('HFTD CPZ'!$B257,'08W Project List'!$E:$E,0))),$K257,#N/A)</f>
        <v>#N/A</v>
      </c>
      <c r="M257" s="35" t="e">
        <f>IF(ISNUMBER(L257),#N/A,IF(ISNUMBER(INDEX('Approved CPZ List'!$I:$I,MATCH('HFTD CPZ'!$B257,'Approved CPZ List'!$B:$B,0))),$K257,#N/A))</f>
        <v>#N/A</v>
      </c>
    </row>
    <row r="258" spans="1:13" ht="15.6" x14ac:dyDescent="0.3">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List'!$H:$H,MATCH('HFTD CPZ'!$B258,'08W Project List'!$E:$E,0))),$K258,#N/A)</f>
        <v>#N/A</v>
      </c>
      <c r="M258" s="35" t="e">
        <f>IF(ISNUMBER(L258),#N/A,IF(ISNUMBER(INDEX('Approved CPZ List'!$I:$I,MATCH('HFTD CPZ'!$B258,'Approved CPZ List'!$B:$B,0))),$K258,#N/A))</f>
        <v>#N/A</v>
      </c>
    </row>
    <row r="259" spans="1:13" ht="15.6" x14ac:dyDescent="0.3">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List'!$H:$H,MATCH('HFTD CPZ'!$B259,'08W Project List'!$E:$E,0))),$K259,#N/A)</f>
        <v>#N/A</v>
      </c>
      <c r="M259" s="35" t="e">
        <f>IF(ISNUMBER(L259),#N/A,IF(ISNUMBER(INDEX('Approved CPZ List'!$I:$I,MATCH('HFTD CPZ'!$B259,'Approved CPZ List'!$B:$B,0))),$K259,#N/A))</f>
        <v>#N/A</v>
      </c>
    </row>
    <row r="260" spans="1:13" ht="15.6" x14ac:dyDescent="0.3">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List'!$H:$H,MATCH('HFTD CPZ'!$B260,'08W Project List'!$E:$E,0))),$K260,#N/A)</f>
        <v>#N/A</v>
      </c>
      <c r="M260" s="35" t="e">
        <f>IF(ISNUMBER(L260),#N/A,IF(ISNUMBER(INDEX('Approved CPZ List'!$I:$I,MATCH('HFTD CPZ'!$B260,'Approved CPZ List'!$B:$B,0))),$K260,#N/A))</f>
        <v>#N/A</v>
      </c>
    </row>
    <row r="261" spans="1:13" ht="15.6" x14ac:dyDescent="0.3">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List'!$H:$H,MATCH('HFTD CPZ'!$B261,'08W Project List'!$E:$E,0))),$K261,#N/A)</f>
        <v>#N/A</v>
      </c>
      <c r="M261" s="35" t="e">
        <f>IF(ISNUMBER(L261),#N/A,IF(ISNUMBER(INDEX('Approved CPZ List'!$I:$I,MATCH('HFTD CPZ'!$B261,'Approved CPZ List'!$B:$B,0))),$K261,#N/A))</f>
        <v>#N/A</v>
      </c>
    </row>
    <row r="262" spans="1:13" ht="15.6" x14ac:dyDescent="0.3">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List'!$H:$H,MATCH('HFTD CPZ'!$B262,'08W Project List'!$E:$E,0))),$K262,#N/A)</f>
        <v>#N/A</v>
      </c>
      <c r="M262" s="35" t="e">
        <f>IF(ISNUMBER(L262),#N/A,IF(ISNUMBER(INDEX('Approved CPZ List'!$I:$I,MATCH('HFTD CPZ'!$B262,'Approved CPZ List'!$B:$B,0))),$K262,#N/A))</f>
        <v>#N/A</v>
      </c>
    </row>
    <row r="263" spans="1:13" ht="15.6" x14ac:dyDescent="0.3">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List'!$H:$H,MATCH('HFTD CPZ'!$B263,'08W Project List'!$E:$E,0))),$K263,#N/A)</f>
        <v>#N/A</v>
      </c>
      <c r="M263" s="35" t="e">
        <f>IF(ISNUMBER(L263),#N/A,IF(ISNUMBER(INDEX('Approved CPZ List'!$I:$I,MATCH('HFTD CPZ'!$B263,'Approved CPZ List'!$B:$B,0))),$K263,#N/A))</f>
        <v>#N/A</v>
      </c>
    </row>
    <row r="264" spans="1:13" ht="15.6" x14ac:dyDescent="0.3">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List'!$H:$H,MATCH('HFTD CPZ'!$B264,'08W Project List'!$E:$E,0))),$K264,#N/A)</f>
        <v>#N/A</v>
      </c>
      <c r="M264" s="35" t="e">
        <f>IF(ISNUMBER(L264),#N/A,IF(ISNUMBER(INDEX('Approved CPZ List'!$I:$I,MATCH('HFTD CPZ'!$B264,'Approved CPZ List'!$B:$B,0))),$K264,#N/A))</f>
        <v>#N/A</v>
      </c>
    </row>
    <row r="265" spans="1:13" ht="15.6" x14ac:dyDescent="0.3">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List'!$H:$H,MATCH('HFTD CPZ'!$B265,'08W Project List'!$E:$E,0))),$K265,#N/A)</f>
        <v>#N/A</v>
      </c>
      <c r="M265" s="35" t="e">
        <f>IF(ISNUMBER(L265),#N/A,IF(ISNUMBER(INDEX('Approved CPZ List'!$I:$I,MATCH('HFTD CPZ'!$B265,'Approved CPZ List'!$B:$B,0))),$K265,#N/A))</f>
        <v>#N/A</v>
      </c>
    </row>
    <row r="266" spans="1:13" ht="15.6" x14ac:dyDescent="0.3">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List'!$H:$H,MATCH('HFTD CPZ'!$B266,'08W Project List'!$E:$E,0))),$K266,#N/A)</f>
        <v>#N/A</v>
      </c>
      <c r="M266" s="35" t="e">
        <f>IF(ISNUMBER(L266),#N/A,IF(ISNUMBER(INDEX('Approved CPZ List'!$I:$I,MATCH('HFTD CPZ'!$B266,'Approved CPZ List'!$B:$B,0))),$K266,#N/A))</f>
        <v>#N/A</v>
      </c>
    </row>
    <row r="267" spans="1:13" ht="15.6" x14ac:dyDescent="0.3">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List'!$H:$H,MATCH('HFTD CPZ'!$B267,'08W Project List'!$E:$E,0))),$K267,#N/A)</f>
        <v>#N/A</v>
      </c>
      <c r="M267" s="35" t="e">
        <f>IF(ISNUMBER(L267),#N/A,IF(ISNUMBER(INDEX('Approved CPZ List'!$I:$I,MATCH('HFTD CPZ'!$B267,'Approved CPZ List'!$B:$B,0))),$K267,#N/A))</f>
        <v>#N/A</v>
      </c>
    </row>
    <row r="268" spans="1:13" ht="15.6" x14ac:dyDescent="0.3">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List'!$H:$H,MATCH('HFTD CPZ'!$B268,'08W Project List'!$E:$E,0))),$K268,#N/A)</f>
        <v>#N/A</v>
      </c>
      <c r="M268" s="35" t="e">
        <f>IF(ISNUMBER(L268),#N/A,IF(ISNUMBER(INDEX('Approved CPZ List'!$I:$I,MATCH('HFTD CPZ'!$B268,'Approved CPZ List'!$B:$B,0))),$K268,#N/A))</f>
        <v>#N/A</v>
      </c>
    </row>
    <row r="269" spans="1:13" ht="15.6" x14ac:dyDescent="0.3">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List'!$H:$H,MATCH('HFTD CPZ'!$B269,'08W Project List'!$E:$E,0))),$K269,#N/A)</f>
        <v>#N/A</v>
      </c>
      <c r="M269" s="35" t="e">
        <f>IF(ISNUMBER(L269),#N/A,IF(ISNUMBER(INDEX('Approved CPZ List'!$I:$I,MATCH('HFTD CPZ'!$B269,'Approved CPZ List'!$B:$B,0))),$K269,#N/A))</f>
        <v>#N/A</v>
      </c>
    </row>
    <row r="270" spans="1:13" ht="15.6" x14ac:dyDescent="0.3">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List'!$H:$H,MATCH('HFTD CPZ'!$B270,'08W Project List'!$E:$E,0))),$K270,#N/A)</f>
        <v>#N/A</v>
      </c>
      <c r="M270" s="35" t="e">
        <f>IF(ISNUMBER(L270),#N/A,IF(ISNUMBER(INDEX('Approved CPZ List'!$I:$I,MATCH('HFTD CPZ'!$B270,'Approved CPZ List'!$B:$B,0))),$K270,#N/A))</f>
        <v>#N/A</v>
      </c>
    </row>
    <row r="271" spans="1:13" ht="15.6" x14ac:dyDescent="0.3">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List'!$H:$H,MATCH('HFTD CPZ'!$B271,'08W Project List'!$E:$E,0))),$K271,#N/A)</f>
        <v>#N/A</v>
      </c>
      <c r="M271" s="35" t="e">
        <f>IF(ISNUMBER(L271),#N/A,IF(ISNUMBER(INDEX('Approved CPZ List'!$I:$I,MATCH('HFTD CPZ'!$B271,'Approved CPZ List'!$B:$B,0))),$K271,#N/A))</f>
        <v>#N/A</v>
      </c>
    </row>
    <row r="272" spans="1:13" ht="15.6" x14ac:dyDescent="0.3">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List'!$H:$H,MATCH('HFTD CPZ'!$B272,'08W Project List'!$E:$E,0))),$K272,#N/A)</f>
        <v>#N/A</v>
      </c>
      <c r="M272" s="35" t="e">
        <f>IF(ISNUMBER(L272),#N/A,IF(ISNUMBER(INDEX('Approved CPZ List'!$I:$I,MATCH('HFTD CPZ'!$B272,'Approved CPZ List'!$B:$B,0))),$K272,#N/A))</f>
        <v>#N/A</v>
      </c>
    </row>
    <row r="273" spans="1:13" ht="15.6" x14ac:dyDescent="0.3">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List'!$H:$H,MATCH('HFTD CPZ'!$B273,'08W Project List'!$E:$E,0))),$K273,#N/A)</f>
        <v>#N/A</v>
      </c>
      <c r="M273" s="35" t="e">
        <f>IF(ISNUMBER(L273),#N/A,IF(ISNUMBER(INDEX('Approved CPZ List'!$I:$I,MATCH('HFTD CPZ'!$B273,'Approved CPZ List'!$B:$B,0))),$K273,#N/A))</f>
        <v>#N/A</v>
      </c>
    </row>
    <row r="274" spans="1:13" ht="15.6" x14ac:dyDescent="0.3">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List'!$H:$H,MATCH('HFTD CPZ'!$B274,'08W Project List'!$E:$E,0))),$K274,#N/A)</f>
        <v>#N/A</v>
      </c>
      <c r="M274" s="35" t="e">
        <f>IF(ISNUMBER(L274),#N/A,IF(ISNUMBER(INDEX('Approved CPZ List'!$I:$I,MATCH('HFTD CPZ'!$B274,'Approved CPZ List'!$B:$B,0))),$K274,#N/A))</f>
        <v>#N/A</v>
      </c>
    </row>
    <row r="275" spans="1:13" ht="15.6" x14ac:dyDescent="0.3">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List'!$H:$H,MATCH('HFTD CPZ'!$B275,'08W Project List'!$E:$E,0))),$K275,#N/A)</f>
        <v>#N/A</v>
      </c>
      <c r="M275" s="35" t="e">
        <f>IF(ISNUMBER(L275),#N/A,IF(ISNUMBER(INDEX('Approved CPZ List'!$I:$I,MATCH('HFTD CPZ'!$B275,'Approved CPZ List'!$B:$B,0))),$K275,#N/A))</f>
        <v>#N/A</v>
      </c>
    </row>
    <row r="276" spans="1:13" ht="15.6" x14ac:dyDescent="0.3">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List'!$H:$H,MATCH('HFTD CPZ'!$B276,'08W Project List'!$E:$E,0))),$K276,#N/A)</f>
        <v>#N/A</v>
      </c>
      <c r="M276" s="35" t="e">
        <f>IF(ISNUMBER(L276),#N/A,IF(ISNUMBER(INDEX('Approved CPZ List'!$I:$I,MATCH('HFTD CPZ'!$B276,'Approved CPZ List'!$B:$B,0))),$K276,#N/A))</f>
        <v>#N/A</v>
      </c>
    </row>
    <row r="277" spans="1:13" ht="15.6" x14ac:dyDescent="0.3">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List'!$H:$H,MATCH('HFTD CPZ'!$B277,'08W Project List'!$E:$E,0))),$K277,#N/A)</f>
        <v>#N/A</v>
      </c>
      <c r="M277" s="35" t="e">
        <f>IF(ISNUMBER(L277),#N/A,IF(ISNUMBER(INDEX('Approved CPZ List'!$I:$I,MATCH('HFTD CPZ'!$B277,'Approved CPZ List'!$B:$B,0))),$K277,#N/A))</f>
        <v>#N/A</v>
      </c>
    </row>
    <row r="278" spans="1:13" ht="15.6" x14ac:dyDescent="0.3">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List'!$H:$H,MATCH('HFTD CPZ'!$B278,'08W Project List'!$E:$E,0))),$K278,#N/A)</f>
        <v>#N/A</v>
      </c>
      <c r="M278" s="35" t="e">
        <f>IF(ISNUMBER(L278),#N/A,IF(ISNUMBER(INDEX('Approved CPZ List'!$I:$I,MATCH('HFTD CPZ'!$B278,'Approved CPZ List'!$B:$B,0))),$K278,#N/A))</f>
        <v>#N/A</v>
      </c>
    </row>
    <row r="279" spans="1:13" ht="15.6" x14ac:dyDescent="0.3">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List'!$H:$H,MATCH('HFTD CPZ'!$B279,'08W Project List'!$E:$E,0))),$K279,#N/A)</f>
        <v>#N/A</v>
      </c>
      <c r="M279" s="35" t="e">
        <f>IF(ISNUMBER(L279),#N/A,IF(ISNUMBER(INDEX('Approved CPZ List'!$I:$I,MATCH('HFTD CPZ'!$B279,'Approved CPZ List'!$B:$B,0))),$K279,#N/A))</f>
        <v>#N/A</v>
      </c>
    </row>
    <row r="280" spans="1:13" ht="15.6" x14ac:dyDescent="0.3">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List'!$H:$H,MATCH('HFTD CPZ'!$B280,'08W Project List'!$E:$E,0))),$K280,#N/A)</f>
        <v>15654.583026576196</v>
      </c>
      <c r="M280" s="35" t="e">
        <f>IF(ISNUMBER(L280),#N/A,IF(ISNUMBER(INDEX('Approved CPZ List'!$I:$I,MATCH('HFTD CPZ'!$B280,'Approved CPZ List'!$B:$B,0))),$K280,#N/A))</f>
        <v>#N/A</v>
      </c>
    </row>
    <row r="281" spans="1:13" ht="15.6" x14ac:dyDescent="0.3">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List'!$H:$H,MATCH('HFTD CPZ'!$B281,'08W Project List'!$E:$E,0))),$K281,#N/A)</f>
        <v>#N/A</v>
      </c>
      <c r="M281" s="35" t="e">
        <f>IF(ISNUMBER(L281),#N/A,IF(ISNUMBER(INDEX('Approved CPZ List'!$I:$I,MATCH('HFTD CPZ'!$B281,'Approved CPZ List'!$B:$B,0))),$K281,#N/A))</f>
        <v>#N/A</v>
      </c>
    </row>
    <row r="282" spans="1:13" ht="15.6" x14ac:dyDescent="0.3">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List'!$H:$H,MATCH('HFTD CPZ'!$B282,'08W Project List'!$E:$E,0))),$K282,#N/A)</f>
        <v>#N/A</v>
      </c>
      <c r="M282" s="35" t="e">
        <f>IF(ISNUMBER(L282),#N/A,IF(ISNUMBER(INDEX('Approved CPZ List'!$I:$I,MATCH('HFTD CPZ'!$B282,'Approved CPZ List'!$B:$B,0))),$K282,#N/A))</f>
        <v>#N/A</v>
      </c>
    </row>
    <row r="283" spans="1:13" ht="15.6" x14ac:dyDescent="0.3">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List'!$H:$H,MATCH('HFTD CPZ'!$B283,'08W Project List'!$E:$E,0))),$K283,#N/A)</f>
        <v>#N/A</v>
      </c>
      <c r="M283" s="35" t="e">
        <f>IF(ISNUMBER(L283),#N/A,IF(ISNUMBER(INDEX('Approved CPZ List'!$I:$I,MATCH('HFTD CPZ'!$B283,'Approved CPZ List'!$B:$B,0))),$K283,#N/A))</f>
        <v>#N/A</v>
      </c>
    </row>
    <row r="284" spans="1:13" ht="15.6" x14ac:dyDescent="0.3">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List'!$H:$H,MATCH('HFTD CPZ'!$B284,'08W Project List'!$E:$E,0))),$K284,#N/A)</f>
        <v>#N/A</v>
      </c>
      <c r="M284" s="35" t="e">
        <f>IF(ISNUMBER(L284),#N/A,IF(ISNUMBER(INDEX('Approved CPZ List'!$I:$I,MATCH('HFTD CPZ'!$B284,'Approved CPZ List'!$B:$B,0))),$K284,#N/A))</f>
        <v>#N/A</v>
      </c>
    </row>
    <row r="285" spans="1:13" ht="15.6" x14ac:dyDescent="0.3">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List'!$H:$H,MATCH('HFTD CPZ'!$B285,'08W Project List'!$E:$E,0))),$K285,#N/A)</f>
        <v>#N/A</v>
      </c>
      <c r="M285" s="35" t="e">
        <f>IF(ISNUMBER(L285),#N/A,IF(ISNUMBER(INDEX('Approved CPZ List'!$I:$I,MATCH('HFTD CPZ'!$B285,'Approved CPZ List'!$B:$B,0))),$K285,#N/A))</f>
        <v>#N/A</v>
      </c>
    </row>
    <row r="286" spans="1:13" ht="15.6" x14ac:dyDescent="0.3">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List'!$H:$H,MATCH('HFTD CPZ'!$B286,'08W Project List'!$E:$E,0))),$K286,#N/A)</f>
        <v>#N/A</v>
      </c>
      <c r="M286" s="35" t="e">
        <f>IF(ISNUMBER(L286),#N/A,IF(ISNUMBER(INDEX('Approved CPZ List'!$I:$I,MATCH('HFTD CPZ'!$B286,'Approved CPZ List'!$B:$B,0))),$K286,#N/A))</f>
        <v>#N/A</v>
      </c>
    </row>
    <row r="287" spans="1:13" ht="15.6" x14ac:dyDescent="0.3">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List'!$H:$H,MATCH('HFTD CPZ'!$B287,'08W Project List'!$E:$E,0))),$K287,#N/A)</f>
        <v>#N/A</v>
      </c>
      <c r="M287" s="35" t="e">
        <f>IF(ISNUMBER(L287),#N/A,IF(ISNUMBER(INDEX('Approved CPZ List'!$I:$I,MATCH('HFTD CPZ'!$B287,'Approved CPZ List'!$B:$B,0))),$K287,#N/A))</f>
        <v>#N/A</v>
      </c>
    </row>
    <row r="288" spans="1:13" ht="15.6" x14ac:dyDescent="0.3">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List'!$H:$H,MATCH('HFTD CPZ'!$B288,'08W Project List'!$E:$E,0))),$K288,#N/A)</f>
        <v>#N/A</v>
      </c>
      <c r="M288" s="35" t="e">
        <f>IF(ISNUMBER(L288),#N/A,IF(ISNUMBER(INDEX('Approved CPZ List'!$I:$I,MATCH('HFTD CPZ'!$B288,'Approved CPZ List'!$B:$B,0))),$K288,#N/A))</f>
        <v>#N/A</v>
      </c>
    </row>
    <row r="289" spans="1:13" ht="15.6" x14ac:dyDescent="0.3">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List'!$H:$H,MATCH('HFTD CPZ'!$B289,'08W Project List'!$E:$E,0))),$K289,#N/A)</f>
        <v>#N/A</v>
      </c>
      <c r="M289" s="35" t="e">
        <f>IF(ISNUMBER(L289),#N/A,IF(ISNUMBER(INDEX('Approved CPZ List'!$I:$I,MATCH('HFTD CPZ'!$B289,'Approved CPZ List'!$B:$B,0))),$K289,#N/A))</f>
        <v>#N/A</v>
      </c>
    </row>
    <row r="290" spans="1:13" ht="15.6" x14ac:dyDescent="0.3">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List'!$H:$H,MATCH('HFTD CPZ'!$B290,'08W Project List'!$E:$E,0))),$K290,#N/A)</f>
        <v>#N/A</v>
      </c>
      <c r="M290" s="35" t="e">
        <f>IF(ISNUMBER(L290),#N/A,IF(ISNUMBER(INDEX('Approved CPZ List'!$I:$I,MATCH('HFTD CPZ'!$B290,'Approved CPZ List'!$B:$B,0))),$K290,#N/A))</f>
        <v>#N/A</v>
      </c>
    </row>
    <row r="291" spans="1:13" ht="15.6" x14ac:dyDescent="0.3">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List'!$H:$H,MATCH('HFTD CPZ'!$B291,'08W Project List'!$E:$E,0))),$K291,#N/A)</f>
        <v>#N/A</v>
      </c>
      <c r="M291" s="35" t="e">
        <f>IF(ISNUMBER(L291),#N/A,IF(ISNUMBER(INDEX('Approved CPZ List'!$I:$I,MATCH('HFTD CPZ'!$B291,'Approved CPZ List'!$B:$B,0))),$K291,#N/A))</f>
        <v>#N/A</v>
      </c>
    </row>
    <row r="292" spans="1:13" ht="15.6" x14ac:dyDescent="0.3">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List'!$H:$H,MATCH('HFTD CPZ'!$B292,'08W Project List'!$E:$E,0))),$K292,#N/A)</f>
        <v>#N/A</v>
      </c>
      <c r="M292" s="35" t="e">
        <f>IF(ISNUMBER(L292),#N/A,IF(ISNUMBER(INDEX('Approved CPZ List'!$I:$I,MATCH('HFTD CPZ'!$B292,'Approved CPZ List'!$B:$B,0))),$K292,#N/A))</f>
        <v>#N/A</v>
      </c>
    </row>
    <row r="293" spans="1:13" ht="15.6" x14ac:dyDescent="0.3">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List'!$H:$H,MATCH('HFTD CPZ'!$B293,'08W Project List'!$E:$E,0))),$K293,#N/A)</f>
        <v>#N/A</v>
      </c>
      <c r="M293" s="35" t="e">
        <f>IF(ISNUMBER(L293),#N/A,IF(ISNUMBER(INDEX('Approved CPZ List'!$I:$I,MATCH('HFTD CPZ'!$B293,'Approved CPZ List'!$B:$B,0))),$K293,#N/A))</f>
        <v>#N/A</v>
      </c>
    </row>
    <row r="294" spans="1:13" ht="15.6" x14ac:dyDescent="0.3">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List'!$H:$H,MATCH('HFTD CPZ'!$B294,'08W Project List'!$E:$E,0))),$K294,#N/A)</f>
        <v>#N/A</v>
      </c>
      <c r="M294" s="35" t="e">
        <f>IF(ISNUMBER(L294),#N/A,IF(ISNUMBER(INDEX('Approved CPZ List'!$I:$I,MATCH('HFTD CPZ'!$B294,'Approved CPZ List'!$B:$B,0))),$K294,#N/A))</f>
        <v>#N/A</v>
      </c>
    </row>
    <row r="295" spans="1:13" ht="15.6" x14ac:dyDescent="0.3">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List'!$H:$H,MATCH('HFTD CPZ'!$B295,'08W Project List'!$E:$E,0))),$K295,#N/A)</f>
        <v>#N/A</v>
      </c>
      <c r="M295" s="35" t="e">
        <f>IF(ISNUMBER(L295),#N/A,IF(ISNUMBER(INDEX('Approved CPZ List'!$I:$I,MATCH('HFTD CPZ'!$B295,'Approved CPZ List'!$B:$B,0))),$K295,#N/A))</f>
        <v>#N/A</v>
      </c>
    </row>
    <row r="296" spans="1:13" ht="15.6" x14ac:dyDescent="0.3">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List'!$H:$H,MATCH('HFTD CPZ'!$B296,'08W Project List'!$E:$E,0))),$K296,#N/A)</f>
        <v>#N/A</v>
      </c>
      <c r="M296" s="35" t="e">
        <f>IF(ISNUMBER(L296),#N/A,IF(ISNUMBER(INDEX('Approved CPZ List'!$I:$I,MATCH('HFTD CPZ'!$B296,'Approved CPZ List'!$B:$B,0))),$K296,#N/A))</f>
        <v>#N/A</v>
      </c>
    </row>
    <row r="297" spans="1:13" ht="15.6" x14ac:dyDescent="0.3">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List'!$H:$H,MATCH('HFTD CPZ'!$B297,'08W Project List'!$E:$E,0))),$K297,#N/A)</f>
        <v>#N/A</v>
      </c>
      <c r="M297" s="35" t="e">
        <f>IF(ISNUMBER(L297),#N/A,IF(ISNUMBER(INDEX('Approved CPZ List'!$I:$I,MATCH('HFTD CPZ'!$B297,'Approved CPZ List'!$B:$B,0))),$K297,#N/A))</f>
        <v>#N/A</v>
      </c>
    </row>
    <row r="298" spans="1:13" ht="15.6" x14ac:dyDescent="0.3">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List'!$H:$H,MATCH('HFTD CPZ'!$B298,'08W Project List'!$E:$E,0))),$K298,#N/A)</f>
        <v>#N/A</v>
      </c>
      <c r="M298" s="35" t="e">
        <f>IF(ISNUMBER(L298),#N/A,IF(ISNUMBER(INDEX('Approved CPZ List'!$I:$I,MATCH('HFTD CPZ'!$B298,'Approved CPZ List'!$B:$B,0))),$K298,#N/A))</f>
        <v>#N/A</v>
      </c>
    </row>
    <row r="299" spans="1:13" ht="15.6" x14ac:dyDescent="0.3">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List'!$H:$H,MATCH('HFTD CPZ'!$B299,'08W Project List'!$E:$E,0))),$K299,#N/A)</f>
        <v>#N/A</v>
      </c>
      <c r="M299" s="35" t="e">
        <f>IF(ISNUMBER(L299),#N/A,IF(ISNUMBER(INDEX('Approved CPZ List'!$I:$I,MATCH('HFTD CPZ'!$B299,'Approved CPZ List'!$B:$B,0))),$K299,#N/A))</f>
        <v>#N/A</v>
      </c>
    </row>
    <row r="300" spans="1:13" ht="15.6" x14ac:dyDescent="0.3">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List'!$H:$H,MATCH('HFTD CPZ'!$B300,'08W Project List'!$E:$E,0))),$K300,#N/A)</f>
        <v>#N/A</v>
      </c>
      <c r="M300" s="35" t="e">
        <f>IF(ISNUMBER(L300),#N/A,IF(ISNUMBER(INDEX('Approved CPZ List'!$I:$I,MATCH('HFTD CPZ'!$B300,'Approved CPZ List'!$B:$B,0))),$K300,#N/A))</f>
        <v>#N/A</v>
      </c>
    </row>
    <row r="301" spans="1:13" ht="15.6" x14ac:dyDescent="0.3">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List'!$H:$H,MATCH('HFTD CPZ'!$B301,'08W Project List'!$E:$E,0))),$K301,#N/A)</f>
        <v>#N/A</v>
      </c>
      <c r="M301" s="35" t="e">
        <f>IF(ISNUMBER(L301),#N/A,IF(ISNUMBER(INDEX('Approved CPZ List'!$I:$I,MATCH('HFTD CPZ'!$B301,'Approved CPZ List'!$B:$B,0))),$K301,#N/A))</f>
        <v>#N/A</v>
      </c>
    </row>
    <row r="302" spans="1:13" ht="15.6" x14ac:dyDescent="0.3">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List'!$H:$H,MATCH('HFTD CPZ'!$B302,'08W Project List'!$E:$E,0))),$K302,#N/A)</f>
        <v>#N/A</v>
      </c>
      <c r="M302" s="35" t="e">
        <f>IF(ISNUMBER(L302),#N/A,IF(ISNUMBER(INDEX('Approved CPZ List'!$I:$I,MATCH('HFTD CPZ'!$B302,'Approved CPZ List'!$B:$B,0))),$K302,#N/A))</f>
        <v>#N/A</v>
      </c>
    </row>
    <row r="303" spans="1:13" ht="15.6" x14ac:dyDescent="0.3">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List'!$H:$H,MATCH('HFTD CPZ'!$B303,'08W Project List'!$E:$E,0))),$K303,#N/A)</f>
        <v>#N/A</v>
      </c>
      <c r="M303" s="35" t="e">
        <f>IF(ISNUMBER(L303),#N/A,IF(ISNUMBER(INDEX('Approved CPZ List'!$I:$I,MATCH('HFTD CPZ'!$B303,'Approved CPZ List'!$B:$B,0))),$K303,#N/A))</f>
        <v>#N/A</v>
      </c>
    </row>
    <row r="304" spans="1:13" ht="15.6" x14ac:dyDescent="0.3">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List'!$H:$H,MATCH('HFTD CPZ'!$B304,'08W Project List'!$E:$E,0))),$K304,#N/A)</f>
        <v>#N/A</v>
      </c>
      <c r="M304" s="35" t="e">
        <f>IF(ISNUMBER(L304),#N/A,IF(ISNUMBER(INDEX('Approved CPZ List'!$I:$I,MATCH('HFTD CPZ'!$B304,'Approved CPZ List'!$B:$B,0))),$K304,#N/A))</f>
        <v>#N/A</v>
      </c>
    </row>
    <row r="305" spans="1:13" ht="15.6" x14ac:dyDescent="0.3">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List'!$H:$H,MATCH('HFTD CPZ'!$B305,'08W Project List'!$E:$E,0))),$K305,#N/A)</f>
        <v>#N/A</v>
      </c>
      <c r="M305" s="35" t="e">
        <f>IF(ISNUMBER(L305),#N/A,IF(ISNUMBER(INDEX('Approved CPZ List'!$I:$I,MATCH('HFTD CPZ'!$B305,'Approved CPZ List'!$B:$B,0))),$K305,#N/A))</f>
        <v>#N/A</v>
      </c>
    </row>
    <row r="306" spans="1:13" ht="15.6" x14ac:dyDescent="0.3">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List'!$H:$H,MATCH('HFTD CPZ'!$B306,'08W Project List'!$E:$E,0))),$K306,#N/A)</f>
        <v>#N/A</v>
      </c>
      <c r="M306" s="35" t="e">
        <f>IF(ISNUMBER(L306),#N/A,IF(ISNUMBER(INDEX('Approved CPZ List'!$I:$I,MATCH('HFTD CPZ'!$B306,'Approved CPZ List'!$B:$B,0))),$K306,#N/A))</f>
        <v>#N/A</v>
      </c>
    </row>
    <row r="307" spans="1:13" ht="15.6" x14ac:dyDescent="0.3">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List'!$H:$H,MATCH('HFTD CPZ'!$B307,'08W Project List'!$E:$E,0))),$K307,#N/A)</f>
        <v>#N/A</v>
      </c>
      <c r="M307" s="35" t="e">
        <f>IF(ISNUMBER(L307),#N/A,IF(ISNUMBER(INDEX('Approved CPZ List'!$I:$I,MATCH('HFTD CPZ'!$B307,'Approved CPZ List'!$B:$B,0))),$K307,#N/A))</f>
        <v>#N/A</v>
      </c>
    </row>
    <row r="308" spans="1:13" ht="15.6" x14ac:dyDescent="0.3">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List'!$H:$H,MATCH('HFTD CPZ'!$B308,'08W Project List'!$E:$E,0))),$K308,#N/A)</f>
        <v>#N/A</v>
      </c>
      <c r="M308" s="35" t="e">
        <f>IF(ISNUMBER(L308),#N/A,IF(ISNUMBER(INDEX('Approved CPZ List'!$I:$I,MATCH('HFTD CPZ'!$B308,'Approved CPZ List'!$B:$B,0))),$K308,#N/A))</f>
        <v>#N/A</v>
      </c>
    </row>
    <row r="309" spans="1:13" ht="15.6" x14ac:dyDescent="0.3">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List'!$H:$H,MATCH('HFTD CPZ'!$B309,'08W Project List'!$E:$E,0))),$K309,#N/A)</f>
        <v>#N/A</v>
      </c>
      <c r="M309" s="35" t="e">
        <f>IF(ISNUMBER(L309),#N/A,IF(ISNUMBER(INDEX('Approved CPZ List'!$I:$I,MATCH('HFTD CPZ'!$B309,'Approved CPZ List'!$B:$B,0))),$K309,#N/A))</f>
        <v>#N/A</v>
      </c>
    </row>
    <row r="310" spans="1:13" ht="15.6" x14ac:dyDescent="0.3">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List'!$H:$H,MATCH('HFTD CPZ'!$B310,'08W Project List'!$E:$E,0))),$K310,#N/A)</f>
        <v>#N/A</v>
      </c>
      <c r="M310" s="35" t="e">
        <f>IF(ISNUMBER(L310),#N/A,IF(ISNUMBER(INDEX('Approved CPZ List'!$I:$I,MATCH('HFTD CPZ'!$B310,'Approved CPZ List'!$B:$B,0))),$K310,#N/A))</f>
        <v>#N/A</v>
      </c>
    </row>
    <row r="311" spans="1:13" ht="15.6" x14ac:dyDescent="0.3">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List'!$H:$H,MATCH('HFTD CPZ'!$B311,'08W Project List'!$E:$E,0))),$K311,#N/A)</f>
        <v>#N/A</v>
      </c>
      <c r="M311" s="35" t="e">
        <f>IF(ISNUMBER(L311),#N/A,IF(ISNUMBER(INDEX('Approved CPZ List'!$I:$I,MATCH('HFTD CPZ'!$B311,'Approved CPZ List'!$B:$B,0))),$K311,#N/A))</f>
        <v>#N/A</v>
      </c>
    </row>
    <row r="312" spans="1:13" ht="15.6" x14ac:dyDescent="0.3">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List'!$H:$H,MATCH('HFTD CPZ'!$B312,'08W Project List'!$E:$E,0))),$K312,#N/A)</f>
        <v>#N/A</v>
      </c>
      <c r="M312" s="35" t="e">
        <f>IF(ISNUMBER(L312),#N/A,IF(ISNUMBER(INDEX('Approved CPZ List'!$I:$I,MATCH('HFTD CPZ'!$B312,'Approved CPZ List'!$B:$B,0))),$K312,#N/A))</f>
        <v>#N/A</v>
      </c>
    </row>
    <row r="313" spans="1:13" ht="15.6" x14ac:dyDescent="0.3">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List'!$H:$H,MATCH('HFTD CPZ'!$B313,'08W Project List'!$E:$E,0))),$K313,#N/A)</f>
        <v>#N/A</v>
      </c>
      <c r="M313" s="35" t="e">
        <f>IF(ISNUMBER(L313),#N/A,IF(ISNUMBER(INDEX('Approved CPZ List'!$I:$I,MATCH('HFTD CPZ'!$B313,'Approved CPZ List'!$B:$B,0))),$K313,#N/A))</f>
        <v>#N/A</v>
      </c>
    </row>
    <row r="314" spans="1:13" ht="15.6" x14ac:dyDescent="0.3">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List'!$H:$H,MATCH('HFTD CPZ'!$B314,'08W Project List'!$E:$E,0))),$K314,#N/A)</f>
        <v>#N/A</v>
      </c>
      <c r="M314" s="35" t="e">
        <f>IF(ISNUMBER(L314),#N/A,IF(ISNUMBER(INDEX('Approved CPZ List'!$I:$I,MATCH('HFTD CPZ'!$B314,'Approved CPZ List'!$B:$B,0))),$K314,#N/A))</f>
        <v>#N/A</v>
      </c>
    </row>
    <row r="315" spans="1:13" ht="15.6" x14ac:dyDescent="0.3">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List'!$H:$H,MATCH('HFTD CPZ'!$B315,'08W Project List'!$E:$E,0))),$K315,#N/A)</f>
        <v>#N/A</v>
      </c>
      <c r="M315" s="35" t="e">
        <f>IF(ISNUMBER(L315),#N/A,IF(ISNUMBER(INDEX('Approved CPZ List'!$I:$I,MATCH('HFTD CPZ'!$B315,'Approved CPZ List'!$B:$B,0))),$K315,#N/A))</f>
        <v>#N/A</v>
      </c>
    </row>
    <row r="316" spans="1:13" ht="15.6" x14ac:dyDescent="0.3">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List'!$H:$H,MATCH('HFTD CPZ'!$B316,'08W Project List'!$E:$E,0))),$K316,#N/A)</f>
        <v>#N/A</v>
      </c>
      <c r="M316" s="35" t="e">
        <f>IF(ISNUMBER(L316),#N/A,IF(ISNUMBER(INDEX('Approved CPZ List'!$I:$I,MATCH('HFTD CPZ'!$B316,'Approved CPZ List'!$B:$B,0))),$K316,#N/A))</f>
        <v>#N/A</v>
      </c>
    </row>
    <row r="317" spans="1:13" ht="15.6" x14ac:dyDescent="0.3">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List'!$H:$H,MATCH('HFTD CPZ'!$B317,'08W Project List'!$E:$E,0))),$K317,#N/A)</f>
        <v>#N/A</v>
      </c>
      <c r="M317" s="35" t="e">
        <f>IF(ISNUMBER(L317),#N/A,IF(ISNUMBER(INDEX('Approved CPZ List'!$I:$I,MATCH('HFTD CPZ'!$B317,'Approved CPZ List'!$B:$B,0))),$K317,#N/A))</f>
        <v>#N/A</v>
      </c>
    </row>
    <row r="318" spans="1:13" ht="15.6" x14ac:dyDescent="0.3">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List'!$H:$H,MATCH('HFTD CPZ'!$B318,'08W Project List'!$E:$E,0))),$K318,#N/A)</f>
        <v>#N/A</v>
      </c>
      <c r="M318" s="35" t="e">
        <f>IF(ISNUMBER(L318),#N/A,IF(ISNUMBER(INDEX('Approved CPZ List'!$I:$I,MATCH('HFTD CPZ'!$B318,'Approved CPZ List'!$B:$B,0))),$K318,#N/A))</f>
        <v>#N/A</v>
      </c>
    </row>
    <row r="319" spans="1:13" ht="15.6" x14ac:dyDescent="0.3">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List'!$H:$H,MATCH('HFTD CPZ'!$B319,'08W Project List'!$E:$E,0))),$K319,#N/A)</f>
        <v>#N/A</v>
      </c>
      <c r="M319" s="35" t="e">
        <f>IF(ISNUMBER(L319),#N/A,IF(ISNUMBER(INDEX('Approved CPZ List'!$I:$I,MATCH('HFTD CPZ'!$B319,'Approved CPZ List'!$B:$B,0))),$K319,#N/A))</f>
        <v>#N/A</v>
      </c>
    </row>
    <row r="320" spans="1:13" ht="15.6" x14ac:dyDescent="0.3">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List'!$H:$H,MATCH('HFTD CPZ'!$B320,'08W Project List'!$E:$E,0))),$K320,#N/A)</f>
        <v>#N/A</v>
      </c>
      <c r="M320" s="35" t="e">
        <f>IF(ISNUMBER(L320),#N/A,IF(ISNUMBER(INDEX('Approved CPZ List'!$I:$I,MATCH('HFTD CPZ'!$B320,'Approved CPZ List'!$B:$B,0))),$K320,#N/A))</f>
        <v>#N/A</v>
      </c>
    </row>
    <row r="321" spans="1:13" ht="15.6" x14ac:dyDescent="0.3">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List'!$H:$H,MATCH('HFTD CPZ'!$B321,'08W Project List'!$E:$E,0))),$K321,#N/A)</f>
        <v>#N/A</v>
      </c>
      <c r="M321" s="35" t="e">
        <f>IF(ISNUMBER(L321),#N/A,IF(ISNUMBER(INDEX('Approved CPZ List'!$I:$I,MATCH('HFTD CPZ'!$B321,'Approved CPZ List'!$B:$B,0))),$K321,#N/A))</f>
        <v>#N/A</v>
      </c>
    </row>
    <row r="322" spans="1:13" ht="15.6" x14ac:dyDescent="0.3">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List'!$H:$H,MATCH('HFTD CPZ'!$B322,'08W Project List'!$E:$E,0))),$K322,#N/A)</f>
        <v>#N/A</v>
      </c>
      <c r="M322" s="35" t="e">
        <f>IF(ISNUMBER(L322),#N/A,IF(ISNUMBER(INDEX('Approved CPZ List'!$I:$I,MATCH('HFTD CPZ'!$B322,'Approved CPZ List'!$B:$B,0))),$K322,#N/A))</f>
        <v>#N/A</v>
      </c>
    </row>
    <row r="323" spans="1:13" ht="15.6" x14ac:dyDescent="0.3">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List'!$H:$H,MATCH('HFTD CPZ'!$B323,'08W Project List'!$E:$E,0))),$K323,#N/A)</f>
        <v>#N/A</v>
      </c>
      <c r="M323" s="35" t="e">
        <f>IF(ISNUMBER(L323),#N/A,IF(ISNUMBER(INDEX('Approved CPZ List'!$I:$I,MATCH('HFTD CPZ'!$B323,'Approved CPZ List'!$B:$B,0))),$K323,#N/A))</f>
        <v>#N/A</v>
      </c>
    </row>
    <row r="324" spans="1:13" ht="15.6" x14ac:dyDescent="0.3">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List'!$H:$H,MATCH('HFTD CPZ'!$B324,'08W Project List'!$E:$E,0))),$K324,#N/A)</f>
        <v>#N/A</v>
      </c>
      <c r="M324" s="35" t="e">
        <f>IF(ISNUMBER(L324),#N/A,IF(ISNUMBER(INDEX('Approved CPZ List'!$I:$I,MATCH('HFTD CPZ'!$B324,'Approved CPZ List'!$B:$B,0))),$K324,#N/A))</f>
        <v>#N/A</v>
      </c>
    </row>
    <row r="325" spans="1:13" ht="15.6" x14ac:dyDescent="0.3">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List'!$H:$H,MATCH('HFTD CPZ'!$B325,'08W Project List'!$E:$E,0))),$K325,#N/A)</f>
        <v>#N/A</v>
      </c>
      <c r="M325" s="35" t="e">
        <f>IF(ISNUMBER(L325),#N/A,IF(ISNUMBER(INDEX('Approved CPZ List'!$I:$I,MATCH('HFTD CPZ'!$B325,'Approved CPZ List'!$B:$B,0))),$K325,#N/A))</f>
        <v>#N/A</v>
      </c>
    </row>
    <row r="326" spans="1:13" ht="15.6" x14ac:dyDescent="0.3">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List'!$H:$H,MATCH('HFTD CPZ'!$B326,'08W Project List'!$E:$E,0))),$K326,#N/A)</f>
        <v>#N/A</v>
      </c>
      <c r="M326" s="35" t="e">
        <f>IF(ISNUMBER(L326),#N/A,IF(ISNUMBER(INDEX('Approved CPZ List'!$I:$I,MATCH('HFTD CPZ'!$B326,'Approved CPZ List'!$B:$B,0))),$K326,#N/A))</f>
        <v>#N/A</v>
      </c>
    </row>
    <row r="327" spans="1:13" ht="15.6" x14ac:dyDescent="0.3">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List'!$H:$H,MATCH('HFTD CPZ'!$B327,'08W Project List'!$E:$E,0))),$K327,#N/A)</f>
        <v>#N/A</v>
      </c>
      <c r="M327" s="35" t="e">
        <f>IF(ISNUMBER(L327),#N/A,IF(ISNUMBER(INDEX('Approved CPZ List'!$I:$I,MATCH('HFTD CPZ'!$B327,'Approved CPZ List'!$B:$B,0))),$K327,#N/A))</f>
        <v>#N/A</v>
      </c>
    </row>
    <row r="328" spans="1:13" ht="15.6" x14ac:dyDescent="0.3">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List'!$H:$H,MATCH('HFTD CPZ'!$B328,'08W Project List'!$E:$E,0))),$K328,#N/A)</f>
        <v>#N/A</v>
      </c>
      <c r="M328" s="35" t="e">
        <f>IF(ISNUMBER(L328),#N/A,IF(ISNUMBER(INDEX('Approved CPZ List'!$I:$I,MATCH('HFTD CPZ'!$B328,'Approved CPZ List'!$B:$B,0))),$K328,#N/A))</f>
        <v>#N/A</v>
      </c>
    </row>
    <row r="329" spans="1:13" ht="15.6" x14ac:dyDescent="0.3">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List'!$H:$H,MATCH('HFTD CPZ'!$B329,'08W Project List'!$E:$E,0))),$K329,#N/A)</f>
        <v>14480.073224934182</v>
      </c>
      <c r="M329" s="35" t="e">
        <f>IF(ISNUMBER(L329),#N/A,IF(ISNUMBER(INDEX('Approved CPZ List'!$I:$I,MATCH('HFTD CPZ'!$B329,'Approved CPZ List'!$B:$B,0))),$K329,#N/A))</f>
        <v>#N/A</v>
      </c>
    </row>
    <row r="330" spans="1:13" ht="15.6" x14ac:dyDescent="0.3">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List'!$H:$H,MATCH('HFTD CPZ'!$B330,'08W Project List'!$E:$E,0))),$K330,#N/A)</f>
        <v>#N/A</v>
      </c>
      <c r="M330" s="35" t="e">
        <f>IF(ISNUMBER(L330),#N/A,IF(ISNUMBER(INDEX('Approved CPZ List'!$I:$I,MATCH('HFTD CPZ'!$B330,'Approved CPZ List'!$B:$B,0))),$K330,#N/A))</f>
        <v>#N/A</v>
      </c>
    </row>
    <row r="331" spans="1:13" ht="15.6" x14ac:dyDescent="0.3">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List'!$H:$H,MATCH('HFTD CPZ'!$B331,'08W Project List'!$E:$E,0))),$K331,#N/A)</f>
        <v>#N/A</v>
      </c>
      <c r="M331" s="35" t="e">
        <f>IF(ISNUMBER(L331),#N/A,IF(ISNUMBER(INDEX('Approved CPZ List'!$I:$I,MATCH('HFTD CPZ'!$B331,'Approved CPZ List'!$B:$B,0))),$K331,#N/A))</f>
        <v>#N/A</v>
      </c>
    </row>
    <row r="332" spans="1:13" ht="15.6" x14ac:dyDescent="0.3">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List'!$H:$H,MATCH('HFTD CPZ'!$B332,'08W Project List'!$E:$E,0))),$K332,#N/A)</f>
        <v>#N/A</v>
      </c>
      <c r="M332" s="35" t="e">
        <f>IF(ISNUMBER(L332),#N/A,IF(ISNUMBER(INDEX('Approved CPZ List'!$I:$I,MATCH('HFTD CPZ'!$B332,'Approved CPZ List'!$B:$B,0))),$K332,#N/A))</f>
        <v>#N/A</v>
      </c>
    </row>
    <row r="333" spans="1:13" ht="15.6" x14ac:dyDescent="0.3">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List'!$H:$H,MATCH('HFTD CPZ'!$B333,'08W Project List'!$E:$E,0))),$K333,#N/A)</f>
        <v>#N/A</v>
      </c>
      <c r="M333" s="35" t="e">
        <f>IF(ISNUMBER(L333),#N/A,IF(ISNUMBER(INDEX('Approved CPZ List'!$I:$I,MATCH('HFTD CPZ'!$B333,'Approved CPZ List'!$B:$B,0))),$K333,#N/A))</f>
        <v>#N/A</v>
      </c>
    </row>
    <row r="334" spans="1:13" ht="15.6" x14ac:dyDescent="0.3">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List'!$H:$H,MATCH('HFTD CPZ'!$B334,'08W Project List'!$E:$E,0))),$K334,#N/A)</f>
        <v>#N/A</v>
      </c>
      <c r="M334" s="35" t="e">
        <f>IF(ISNUMBER(L334),#N/A,IF(ISNUMBER(INDEX('Approved CPZ List'!$I:$I,MATCH('HFTD CPZ'!$B334,'Approved CPZ List'!$B:$B,0))),$K334,#N/A))</f>
        <v>#N/A</v>
      </c>
    </row>
    <row r="335" spans="1:13" ht="15.6" x14ac:dyDescent="0.3">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List'!$H:$H,MATCH('HFTD CPZ'!$B335,'08W Project List'!$E:$E,0))),$K335,#N/A)</f>
        <v>#N/A</v>
      </c>
      <c r="M335" s="35" t="e">
        <f>IF(ISNUMBER(L335),#N/A,IF(ISNUMBER(INDEX('Approved CPZ List'!$I:$I,MATCH('HFTD CPZ'!$B335,'Approved CPZ List'!$B:$B,0))),$K335,#N/A))</f>
        <v>#N/A</v>
      </c>
    </row>
    <row r="336" spans="1:13" ht="15.6" x14ac:dyDescent="0.3">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List'!$H:$H,MATCH('HFTD CPZ'!$B336,'08W Project List'!$E:$E,0))),$K336,#N/A)</f>
        <v>#N/A</v>
      </c>
      <c r="M336" s="35" t="e">
        <f>IF(ISNUMBER(L336),#N/A,IF(ISNUMBER(INDEX('Approved CPZ List'!$I:$I,MATCH('HFTD CPZ'!$B336,'Approved CPZ List'!$B:$B,0))),$K336,#N/A))</f>
        <v>#N/A</v>
      </c>
    </row>
    <row r="337" spans="1:13" ht="15.6" x14ac:dyDescent="0.3">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List'!$H:$H,MATCH('HFTD CPZ'!$B337,'08W Project List'!$E:$E,0))),$K337,#N/A)</f>
        <v>#N/A</v>
      </c>
      <c r="M337" s="35" t="e">
        <f>IF(ISNUMBER(L337),#N/A,IF(ISNUMBER(INDEX('Approved CPZ List'!$I:$I,MATCH('HFTD CPZ'!$B337,'Approved CPZ List'!$B:$B,0))),$K337,#N/A))</f>
        <v>#N/A</v>
      </c>
    </row>
    <row r="338" spans="1:13" ht="15.6" x14ac:dyDescent="0.3">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List'!$H:$H,MATCH('HFTD CPZ'!$B338,'08W Project List'!$E:$E,0))),$K338,#N/A)</f>
        <v>#N/A</v>
      </c>
      <c r="M338" s="35" t="e">
        <f>IF(ISNUMBER(L338),#N/A,IF(ISNUMBER(INDEX('Approved CPZ List'!$I:$I,MATCH('HFTD CPZ'!$B338,'Approved CPZ List'!$B:$B,0))),$K338,#N/A))</f>
        <v>#N/A</v>
      </c>
    </row>
    <row r="339" spans="1:13" ht="15.6" x14ac:dyDescent="0.3">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List'!$H:$H,MATCH('HFTD CPZ'!$B339,'08W Project List'!$E:$E,0))),$K339,#N/A)</f>
        <v>14303.737607852288</v>
      </c>
      <c r="M339" s="35" t="e">
        <f>IF(ISNUMBER(L339),#N/A,IF(ISNUMBER(INDEX('Approved CPZ List'!$I:$I,MATCH('HFTD CPZ'!$B339,'Approved CPZ List'!$B:$B,0))),$K339,#N/A))</f>
        <v>#N/A</v>
      </c>
    </row>
    <row r="340" spans="1:13" ht="15.6" x14ac:dyDescent="0.3">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List'!$H:$H,MATCH('HFTD CPZ'!$B340,'08W Project List'!$E:$E,0))),$K340,#N/A)</f>
        <v>#N/A</v>
      </c>
      <c r="M340" s="35" t="e">
        <f>IF(ISNUMBER(L340),#N/A,IF(ISNUMBER(INDEX('Approved CPZ List'!$I:$I,MATCH('HFTD CPZ'!$B340,'Approved CPZ List'!$B:$B,0))),$K340,#N/A))</f>
        <v>#N/A</v>
      </c>
    </row>
    <row r="341" spans="1:13" ht="15.6" x14ac:dyDescent="0.3">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List'!$H:$H,MATCH('HFTD CPZ'!$B341,'08W Project List'!$E:$E,0))),$K341,#N/A)</f>
        <v>14281.375279515607</v>
      </c>
      <c r="M341" s="35" t="e">
        <f>IF(ISNUMBER(L341),#N/A,IF(ISNUMBER(INDEX('Approved CPZ List'!$I:$I,MATCH('HFTD CPZ'!$B341,'Approved CPZ List'!$B:$B,0))),$K341,#N/A))</f>
        <v>#N/A</v>
      </c>
    </row>
    <row r="342" spans="1:13" ht="15.6" x14ac:dyDescent="0.3">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List'!$H:$H,MATCH('HFTD CPZ'!$B342,'08W Project List'!$E:$E,0))),$K342,#N/A)</f>
        <v>#N/A</v>
      </c>
      <c r="M342" s="35" t="e">
        <f>IF(ISNUMBER(L342),#N/A,IF(ISNUMBER(INDEX('Approved CPZ List'!$I:$I,MATCH('HFTD CPZ'!$B342,'Approved CPZ List'!$B:$B,0))),$K342,#N/A))</f>
        <v>#N/A</v>
      </c>
    </row>
    <row r="343" spans="1:13" ht="15.6" x14ac:dyDescent="0.3">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List'!$H:$H,MATCH('HFTD CPZ'!$B343,'08W Project List'!$E:$E,0))),$K343,#N/A)</f>
        <v>#N/A</v>
      </c>
      <c r="M343" s="35" t="e">
        <f>IF(ISNUMBER(L343),#N/A,IF(ISNUMBER(INDEX('Approved CPZ List'!$I:$I,MATCH('HFTD CPZ'!$B343,'Approved CPZ List'!$B:$B,0))),$K343,#N/A))</f>
        <v>#N/A</v>
      </c>
    </row>
    <row r="344" spans="1:13" ht="15.6" x14ac:dyDescent="0.3">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List'!$H:$H,MATCH('HFTD CPZ'!$B344,'08W Project List'!$E:$E,0))),$K344,#N/A)</f>
        <v>#N/A</v>
      </c>
      <c r="M344" s="35" t="e">
        <f>IF(ISNUMBER(L344),#N/A,IF(ISNUMBER(INDEX('Approved CPZ List'!$I:$I,MATCH('HFTD CPZ'!$B344,'Approved CPZ List'!$B:$B,0))),$K344,#N/A))</f>
        <v>#N/A</v>
      </c>
    </row>
    <row r="345" spans="1:13" ht="15.6" x14ac:dyDescent="0.3">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List'!$H:$H,MATCH('HFTD CPZ'!$B345,'08W Project List'!$E:$E,0))),$K345,#N/A)</f>
        <v>#N/A</v>
      </c>
      <c r="M345" s="35" t="e">
        <f>IF(ISNUMBER(L345),#N/A,IF(ISNUMBER(INDEX('Approved CPZ List'!$I:$I,MATCH('HFTD CPZ'!$B345,'Approved CPZ List'!$B:$B,0))),$K345,#N/A))</f>
        <v>#N/A</v>
      </c>
    </row>
    <row r="346" spans="1:13" ht="15.6" x14ac:dyDescent="0.3">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List'!$H:$H,MATCH('HFTD CPZ'!$B346,'08W Project List'!$E:$E,0))),$K346,#N/A)</f>
        <v>#N/A</v>
      </c>
      <c r="M346" s="35" t="e">
        <f>IF(ISNUMBER(L346),#N/A,IF(ISNUMBER(INDEX('Approved CPZ List'!$I:$I,MATCH('HFTD CPZ'!$B346,'Approved CPZ List'!$B:$B,0))),$K346,#N/A))</f>
        <v>#N/A</v>
      </c>
    </row>
    <row r="347" spans="1:13" ht="15.6" x14ac:dyDescent="0.3">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List'!$H:$H,MATCH('HFTD CPZ'!$B347,'08W Project List'!$E:$E,0))),$K347,#N/A)</f>
        <v>#N/A</v>
      </c>
      <c r="M347" s="35" t="e">
        <f>IF(ISNUMBER(L347),#N/A,IF(ISNUMBER(INDEX('Approved CPZ List'!$I:$I,MATCH('HFTD CPZ'!$B347,'Approved CPZ List'!$B:$B,0))),$K347,#N/A))</f>
        <v>#N/A</v>
      </c>
    </row>
    <row r="348" spans="1:13" ht="15.6" x14ac:dyDescent="0.3">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List'!$H:$H,MATCH('HFTD CPZ'!$B348,'08W Project List'!$E:$E,0))),$K348,#N/A)</f>
        <v>#N/A</v>
      </c>
      <c r="M348" s="35" t="e">
        <f>IF(ISNUMBER(L348),#N/A,IF(ISNUMBER(INDEX('Approved CPZ List'!$I:$I,MATCH('HFTD CPZ'!$B348,'Approved CPZ List'!$B:$B,0))),$K348,#N/A))</f>
        <v>#N/A</v>
      </c>
    </row>
    <row r="349" spans="1:13" ht="15.6" x14ac:dyDescent="0.3">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List'!$H:$H,MATCH('HFTD CPZ'!$B349,'08W Project List'!$E:$E,0))),$K349,#N/A)</f>
        <v>#N/A</v>
      </c>
      <c r="M349" s="35" t="e">
        <f>IF(ISNUMBER(L349),#N/A,IF(ISNUMBER(INDEX('Approved CPZ List'!$I:$I,MATCH('HFTD CPZ'!$B349,'Approved CPZ List'!$B:$B,0))),$K349,#N/A))</f>
        <v>#N/A</v>
      </c>
    </row>
    <row r="350" spans="1:13" ht="15.6" x14ac:dyDescent="0.3">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List'!$H:$H,MATCH('HFTD CPZ'!$B350,'08W Project List'!$E:$E,0))),$K350,#N/A)</f>
        <v>#N/A</v>
      </c>
      <c r="M350" s="35" t="e">
        <f>IF(ISNUMBER(L350),#N/A,IF(ISNUMBER(INDEX('Approved CPZ List'!$I:$I,MATCH('HFTD CPZ'!$B350,'Approved CPZ List'!$B:$B,0))),$K350,#N/A))</f>
        <v>#N/A</v>
      </c>
    </row>
    <row r="351" spans="1:13" ht="15.6" x14ac:dyDescent="0.3">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List'!$H:$H,MATCH('HFTD CPZ'!$B351,'08W Project List'!$E:$E,0))),$K351,#N/A)</f>
        <v>#N/A</v>
      </c>
      <c r="M351" s="35" t="e">
        <f>IF(ISNUMBER(L351),#N/A,IF(ISNUMBER(INDEX('Approved CPZ List'!$I:$I,MATCH('HFTD CPZ'!$B351,'Approved CPZ List'!$B:$B,0))),$K351,#N/A))</f>
        <v>#N/A</v>
      </c>
    </row>
    <row r="352" spans="1:13" ht="15.6" x14ac:dyDescent="0.3">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List'!$H:$H,MATCH('HFTD CPZ'!$B352,'08W Project List'!$E:$E,0))),$K352,#N/A)</f>
        <v>#N/A</v>
      </c>
      <c r="M352" s="35" t="e">
        <f>IF(ISNUMBER(L352),#N/A,IF(ISNUMBER(INDEX('Approved CPZ List'!$I:$I,MATCH('HFTD CPZ'!$B352,'Approved CPZ List'!$B:$B,0))),$K352,#N/A))</f>
        <v>#N/A</v>
      </c>
    </row>
    <row r="353" spans="1:13" ht="15.6" x14ac:dyDescent="0.3">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List'!$H:$H,MATCH('HFTD CPZ'!$B353,'08W Project List'!$E:$E,0))),$K353,#N/A)</f>
        <v>#N/A</v>
      </c>
      <c r="M353" s="35" t="e">
        <f>IF(ISNUMBER(L353),#N/A,IF(ISNUMBER(INDEX('Approved CPZ List'!$I:$I,MATCH('HFTD CPZ'!$B353,'Approved CPZ List'!$B:$B,0))),$K353,#N/A))</f>
        <v>#N/A</v>
      </c>
    </row>
    <row r="354" spans="1:13" ht="15.6" x14ac:dyDescent="0.3">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List'!$H:$H,MATCH('HFTD CPZ'!$B354,'08W Project List'!$E:$E,0))),$K354,#N/A)</f>
        <v>#N/A</v>
      </c>
      <c r="M354" s="35" t="e">
        <f>IF(ISNUMBER(L354),#N/A,IF(ISNUMBER(INDEX('Approved CPZ List'!$I:$I,MATCH('HFTD CPZ'!$B354,'Approved CPZ List'!$B:$B,0))),$K354,#N/A))</f>
        <v>#N/A</v>
      </c>
    </row>
    <row r="355" spans="1:13" ht="15.6" x14ac:dyDescent="0.3">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List'!$H:$H,MATCH('HFTD CPZ'!$B355,'08W Project List'!$E:$E,0))),$K355,#N/A)</f>
        <v>#N/A</v>
      </c>
      <c r="M355" s="35" t="e">
        <f>IF(ISNUMBER(L355),#N/A,IF(ISNUMBER(INDEX('Approved CPZ List'!$I:$I,MATCH('HFTD CPZ'!$B355,'Approved CPZ List'!$B:$B,0))),$K355,#N/A))</f>
        <v>#N/A</v>
      </c>
    </row>
    <row r="356" spans="1:13" ht="15.6" x14ac:dyDescent="0.3">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List'!$H:$H,MATCH('HFTD CPZ'!$B356,'08W Project List'!$E:$E,0))),$K356,#N/A)</f>
        <v>13690.173589021571</v>
      </c>
      <c r="M356" s="35" t="e">
        <f>IF(ISNUMBER(L356),#N/A,IF(ISNUMBER(INDEX('Approved CPZ List'!$I:$I,MATCH('HFTD CPZ'!$B356,'Approved CPZ List'!$B:$B,0))),$K356,#N/A))</f>
        <v>#N/A</v>
      </c>
    </row>
    <row r="357" spans="1:13" ht="15.6" x14ac:dyDescent="0.3">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List'!$H:$H,MATCH('HFTD CPZ'!$B357,'08W Project List'!$E:$E,0))),$K357,#N/A)</f>
        <v>#N/A</v>
      </c>
      <c r="M357" s="35" t="e">
        <f>IF(ISNUMBER(L357),#N/A,IF(ISNUMBER(INDEX('Approved CPZ List'!$I:$I,MATCH('HFTD CPZ'!$B357,'Approved CPZ List'!$B:$B,0))),$K357,#N/A))</f>
        <v>#N/A</v>
      </c>
    </row>
    <row r="358" spans="1:13" ht="15.6" x14ac:dyDescent="0.3">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List'!$H:$H,MATCH('HFTD CPZ'!$B358,'08W Project List'!$E:$E,0))),$K358,#N/A)</f>
        <v>#N/A</v>
      </c>
      <c r="M358" s="35" t="e">
        <f>IF(ISNUMBER(L358),#N/A,IF(ISNUMBER(INDEX('Approved CPZ List'!$I:$I,MATCH('HFTD CPZ'!$B358,'Approved CPZ List'!$B:$B,0))),$K358,#N/A))</f>
        <v>#N/A</v>
      </c>
    </row>
    <row r="359" spans="1:13" ht="15.6" x14ac:dyDescent="0.3">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List'!$H:$H,MATCH('HFTD CPZ'!$B359,'08W Project List'!$E:$E,0))),$K359,#N/A)</f>
        <v>#N/A</v>
      </c>
      <c r="M359" s="35" t="e">
        <f>IF(ISNUMBER(L359),#N/A,IF(ISNUMBER(INDEX('Approved CPZ List'!$I:$I,MATCH('HFTD CPZ'!$B359,'Approved CPZ List'!$B:$B,0))),$K359,#N/A))</f>
        <v>#N/A</v>
      </c>
    </row>
    <row r="360" spans="1:13" ht="15.6" x14ac:dyDescent="0.3">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List'!$H:$H,MATCH('HFTD CPZ'!$B360,'08W Project List'!$E:$E,0))),$K360,#N/A)</f>
        <v>#N/A</v>
      </c>
      <c r="M360" s="35" t="e">
        <f>IF(ISNUMBER(L360),#N/A,IF(ISNUMBER(INDEX('Approved CPZ List'!$I:$I,MATCH('HFTD CPZ'!$B360,'Approved CPZ List'!$B:$B,0))),$K360,#N/A))</f>
        <v>#N/A</v>
      </c>
    </row>
    <row r="361" spans="1:13" ht="15.6" x14ac:dyDescent="0.3">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List'!$H:$H,MATCH('HFTD CPZ'!$B361,'08W Project List'!$E:$E,0))),$K361,#N/A)</f>
        <v>#N/A</v>
      </c>
      <c r="M361" s="35" t="e">
        <f>IF(ISNUMBER(L361),#N/A,IF(ISNUMBER(INDEX('Approved CPZ List'!$I:$I,MATCH('HFTD CPZ'!$B361,'Approved CPZ List'!$B:$B,0))),$K361,#N/A))</f>
        <v>#N/A</v>
      </c>
    </row>
    <row r="362" spans="1:13" ht="15.6" x14ac:dyDescent="0.3">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List'!$H:$H,MATCH('HFTD CPZ'!$B362,'08W Project List'!$E:$E,0))),$K362,#N/A)</f>
        <v>#N/A</v>
      </c>
      <c r="M362" s="35" t="e">
        <f>IF(ISNUMBER(L362),#N/A,IF(ISNUMBER(INDEX('Approved CPZ List'!$I:$I,MATCH('HFTD CPZ'!$B362,'Approved CPZ List'!$B:$B,0))),$K362,#N/A))</f>
        <v>#N/A</v>
      </c>
    </row>
    <row r="363" spans="1:13" ht="15.6" x14ac:dyDescent="0.3">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List'!$H:$H,MATCH('HFTD CPZ'!$B363,'08W Project List'!$E:$E,0))),$K363,#N/A)</f>
        <v>#N/A</v>
      </c>
      <c r="M363" s="35" t="e">
        <f>IF(ISNUMBER(L363),#N/A,IF(ISNUMBER(INDEX('Approved CPZ List'!$I:$I,MATCH('HFTD CPZ'!$B363,'Approved CPZ List'!$B:$B,0))),$K363,#N/A))</f>
        <v>#N/A</v>
      </c>
    </row>
    <row r="364" spans="1:13" ht="15.6" x14ac:dyDescent="0.3">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List'!$H:$H,MATCH('HFTD CPZ'!$B364,'08W Project List'!$E:$E,0))),$K364,#N/A)</f>
        <v>#N/A</v>
      </c>
      <c r="M364" s="35" t="e">
        <f>IF(ISNUMBER(L364),#N/A,IF(ISNUMBER(INDEX('Approved CPZ List'!$I:$I,MATCH('HFTD CPZ'!$B364,'Approved CPZ List'!$B:$B,0))),$K364,#N/A))</f>
        <v>#N/A</v>
      </c>
    </row>
    <row r="365" spans="1:13" ht="15.6" x14ac:dyDescent="0.3">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List'!$H:$H,MATCH('HFTD CPZ'!$B365,'08W Project List'!$E:$E,0))),$K365,#N/A)</f>
        <v>#N/A</v>
      </c>
      <c r="M365" s="35" t="e">
        <f>IF(ISNUMBER(L365),#N/A,IF(ISNUMBER(INDEX('Approved CPZ List'!$I:$I,MATCH('HFTD CPZ'!$B365,'Approved CPZ List'!$B:$B,0))),$K365,#N/A))</f>
        <v>#N/A</v>
      </c>
    </row>
    <row r="366" spans="1:13" ht="15.6" x14ac:dyDescent="0.3">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List'!$H:$H,MATCH('HFTD CPZ'!$B366,'08W Project List'!$E:$E,0))),$K366,#N/A)</f>
        <v>#N/A</v>
      </c>
      <c r="M366" s="35" t="e">
        <f>IF(ISNUMBER(L366),#N/A,IF(ISNUMBER(INDEX('Approved CPZ List'!$I:$I,MATCH('HFTD CPZ'!$B366,'Approved CPZ List'!$B:$B,0))),$K366,#N/A))</f>
        <v>#N/A</v>
      </c>
    </row>
    <row r="367" spans="1:13" ht="15.6" x14ac:dyDescent="0.3">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List'!$H:$H,MATCH('HFTD CPZ'!$B367,'08W Project List'!$E:$E,0))),$K367,#N/A)</f>
        <v>#N/A</v>
      </c>
      <c r="M367" s="35" t="e">
        <f>IF(ISNUMBER(L367),#N/A,IF(ISNUMBER(INDEX('Approved CPZ List'!$I:$I,MATCH('HFTD CPZ'!$B367,'Approved CPZ List'!$B:$B,0))),$K367,#N/A))</f>
        <v>#N/A</v>
      </c>
    </row>
    <row r="368" spans="1:13" ht="15.6" x14ac:dyDescent="0.3">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List'!$H:$H,MATCH('HFTD CPZ'!$B368,'08W Project List'!$E:$E,0))),$K368,#N/A)</f>
        <v>#N/A</v>
      </c>
      <c r="M368" s="35" t="e">
        <f>IF(ISNUMBER(L368),#N/A,IF(ISNUMBER(INDEX('Approved CPZ List'!$I:$I,MATCH('HFTD CPZ'!$B368,'Approved CPZ List'!$B:$B,0))),$K368,#N/A))</f>
        <v>#N/A</v>
      </c>
    </row>
    <row r="369" spans="1:13" ht="15.6" x14ac:dyDescent="0.3">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List'!$H:$H,MATCH('HFTD CPZ'!$B369,'08W Project List'!$E:$E,0))),$K369,#N/A)</f>
        <v>#N/A</v>
      </c>
      <c r="M369" s="35" t="e">
        <f>IF(ISNUMBER(L369),#N/A,IF(ISNUMBER(INDEX('Approved CPZ List'!$I:$I,MATCH('HFTD CPZ'!$B369,'Approved CPZ List'!$B:$B,0))),$K369,#N/A))</f>
        <v>#N/A</v>
      </c>
    </row>
    <row r="370" spans="1:13" ht="15.6" x14ac:dyDescent="0.3">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List'!$H:$H,MATCH('HFTD CPZ'!$B370,'08W Project List'!$E:$E,0))),$K370,#N/A)</f>
        <v>#N/A</v>
      </c>
      <c r="M370" s="35" t="e">
        <f>IF(ISNUMBER(L370),#N/A,IF(ISNUMBER(INDEX('Approved CPZ List'!$I:$I,MATCH('HFTD CPZ'!$B370,'Approved CPZ List'!$B:$B,0))),$K370,#N/A))</f>
        <v>#N/A</v>
      </c>
    </row>
    <row r="371" spans="1:13" ht="15.6" x14ac:dyDescent="0.3">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List'!$H:$H,MATCH('HFTD CPZ'!$B371,'08W Project List'!$E:$E,0))),$K371,#N/A)</f>
        <v>#N/A</v>
      </c>
      <c r="M371" s="35" t="e">
        <f>IF(ISNUMBER(L371),#N/A,IF(ISNUMBER(INDEX('Approved CPZ List'!$I:$I,MATCH('HFTD CPZ'!$B371,'Approved CPZ List'!$B:$B,0))),$K371,#N/A))</f>
        <v>#N/A</v>
      </c>
    </row>
    <row r="372" spans="1:13" ht="15.6" x14ac:dyDescent="0.3">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List'!$H:$H,MATCH('HFTD CPZ'!$B372,'08W Project List'!$E:$E,0))),$K372,#N/A)</f>
        <v>#N/A</v>
      </c>
      <c r="M372" s="35" t="e">
        <f>IF(ISNUMBER(L372),#N/A,IF(ISNUMBER(INDEX('Approved CPZ List'!$I:$I,MATCH('HFTD CPZ'!$B372,'Approved CPZ List'!$B:$B,0))),$K372,#N/A))</f>
        <v>#N/A</v>
      </c>
    </row>
    <row r="373" spans="1:13" ht="15.6" x14ac:dyDescent="0.3">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List'!$H:$H,MATCH('HFTD CPZ'!$B373,'08W Project List'!$E:$E,0))),$K373,#N/A)</f>
        <v>#N/A</v>
      </c>
      <c r="M373" s="35" t="e">
        <f>IF(ISNUMBER(L373),#N/A,IF(ISNUMBER(INDEX('Approved CPZ List'!$I:$I,MATCH('HFTD CPZ'!$B373,'Approved CPZ List'!$B:$B,0))),$K373,#N/A))</f>
        <v>#N/A</v>
      </c>
    </row>
    <row r="374" spans="1:13" ht="15.6" x14ac:dyDescent="0.3">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List'!$H:$H,MATCH('HFTD CPZ'!$B374,'08W Project List'!$E:$E,0))),$K374,#N/A)</f>
        <v>#N/A</v>
      </c>
      <c r="M374" s="35" t="e">
        <f>IF(ISNUMBER(L374),#N/A,IF(ISNUMBER(INDEX('Approved CPZ List'!$I:$I,MATCH('HFTD CPZ'!$B374,'Approved CPZ List'!$B:$B,0))),$K374,#N/A))</f>
        <v>#N/A</v>
      </c>
    </row>
    <row r="375" spans="1:13" ht="15.6" x14ac:dyDescent="0.3">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List'!$H:$H,MATCH('HFTD CPZ'!$B375,'08W Project List'!$E:$E,0))),$K375,#N/A)</f>
        <v>#N/A</v>
      </c>
      <c r="M375" s="35" t="e">
        <f>IF(ISNUMBER(L375),#N/A,IF(ISNUMBER(INDEX('Approved CPZ List'!$I:$I,MATCH('HFTD CPZ'!$B375,'Approved CPZ List'!$B:$B,0))),$K375,#N/A))</f>
        <v>#N/A</v>
      </c>
    </row>
    <row r="376" spans="1:13" ht="15.6" x14ac:dyDescent="0.3">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List'!$H:$H,MATCH('HFTD CPZ'!$B376,'08W Project List'!$E:$E,0))),$K376,#N/A)</f>
        <v>#N/A</v>
      </c>
      <c r="M376" s="35" t="e">
        <f>IF(ISNUMBER(L376),#N/A,IF(ISNUMBER(INDEX('Approved CPZ List'!$I:$I,MATCH('HFTD CPZ'!$B376,'Approved CPZ List'!$B:$B,0))),$K376,#N/A))</f>
        <v>#N/A</v>
      </c>
    </row>
    <row r="377" spans="1:13" ht="15.6" x14ac:dyDescent="0.3">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List'!$H:$H,MATCH('HFTD CPZ'!$B377,'08W Project List'!$E:$E,0))),$K377,#N/A)</f>
        <v>#N/A</v>
      </c>
      <c r="M377" s="35" t="e">
        <f>IF(ISNUMBER(L377),#N/A,IF(ISNUMBER(INDEX('Approved CPZ List'!$I:$I,MATCH('HFTD CPZ'!$B377,'Approved CPZ List'!$B:$B,0))),$K377,#N/A))</f>
        <v>#N/A</v>
      </c>
    </row>
    <row r="378" spans="1:13" ht="15.6" x14ac:dyDescent="0.3">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List'!$H:$H,MATCH('HFTD CPZ'!$B378,'08W Project List'!$E:$E,0))),$K378,#N/A)</f>
        <v>13192.350695698649</v>
      </c>
      <c r="M378" s="35" t="e">
        <f>IF(ISNUMBER(L378),#N/A,IF(ISNUMBER(INDEX('Approved CPZ List'!$I:$I,MATCH('HFTD CPZ'!$B378,'Approved CPZ List'!$B:$B,0))),$K378,#N/A))</f>
        <v>#N/A</v>
      </c>
    </row>
    <row r="379" spans="1:13" ht="15.6" x14ac:dyDescent="0.3">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List'!$H:$H,MATCH('HFTD CPZ'!$B379,'08W Project List'!$E:$E,0))),$K379,#N/A)</f>
        <v>#N/A</v>
      </c>
      <c r="M379" s="35" t="e">
        <f>IF(ISNUMBER(L379),#N/A,IF(ISNUMBER(INDEX('Approved CPZ List'!$I:$I,MATCH('HFTD CPZ'!$B379,'Approved CPZ List'!$B:$B,0))),$K379,#N/A))</f>
        <v>#N/A</v>
      </c>
    </row>
    <row r="380" spans="1:13" ht="15.6" x14ac:dyDescent="0.3">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List'!$H:$H,MATCH('HFTD CPZ'!$B380,'08W Project List'!$E:$E,0))),$K380,#N/A)</f>
        <v>#N/A</v>
      </c>
      <c r="M380" s="35" t="e">
        <f>IF(ISNUMBER(L380),#N/A,IF(ISNUMBER(INDEX('Approved CPZ List'!$I:$I,MATCH('HFTD CPZ'!$B380,'Approved CPZ List'!$B:$B,0))),$K380,#N/A))</f>
        <v>#N/A</v>
      </c>
    </row>
    <row r="381" spans="1:13" ht="15.6" x14ac:dyDescent="0.3">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List'!$H:$H,MATCH('HFTD CPZ'!$B381,'08W Project List'!$E:$E,0))),$K381,#N/A)</f>
        <v>#N/A</v>
      </c>
      <c r="M381" s="35" t="e">
        <f>IF(ISNUMBER(L381),#N/A,IF(ISNUMBER(INDEX('Approved CPZ List'!$I:$I,MATCH('HFTD CPZ'!$B381,'Approved CPZ List'!$B:$B,0))),$K381,#N/A))</f>
        <v>#N/A</v>
      </c>
    </row>
    <row r="382" spans="1:13" ht="15.6" x14ac:dyDescent="0.3">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List'!$H:$H,MATCH('HFTD CPZ'!$B382,'08W Project List'!$E:$E,0))),$K382,#N/A)</f>
        <v>#N/A</v>
      </c>
      <c r="M382" s="35" t="e">
        <f>IF(ISNUMBER(L382),#N/A,IF(ISNUMBER(INDEX('Approved CPZ List'!$I:$I,MATCH('HFTD CPZ'!$B382,'Approved CPZ List'!$B:$B,0))),$K382,#N/A))</f>
        <v>#N/A</v>
      </c>
    </row>
    <row r="383" spans="1:13" ht="15.6" x14ac:dyDescent="0.3">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List'!$H:$H,MATCH('HFTD CPZ'!$B383,'08W Project List'!$E:$E,0))),$K383,#N/A)</f>
        <v>#N/A</v>
      </c>
      <c r="M383" s="35" t="e">
        <f>IF(ISNUMBER(L383),#N/A,IF(ISNUMBER(INDEX('Approved CPZ List'!$I:$I,MATCH('HFTD CPZ'!$B383,'Approved CPZ List'!$B:$B,0))),$K383,#N/A))</f>
        <v>#N/A</v>
      </c>
    </row>
    <row r="384" spans="1:13" ht="15.6" x14ac:dyDescent="0.3">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List'!$H:$H,MATCH('HFTD CPZ'!$B384,'08W Project List'!$E:$E,0))),$K384,#N/A)</f>
        <v>#N/A</v>
      </c>
      <c r="M384" s="35" t="e">
        <f>IF(ISNUMBER(L384),#N/A,IF(ISNUMBER(INDEX('Approved CPZ List'!$I:$I,MATCH('HFTD CPZ'!$B384,'Approved CPZ List'!$B:$B,0))),$K384,#N/A))</f>
        <v>#N/A</v>
      </c>
    </row>
    <row r="385" spans="1:13" ht="15.6" x14ac:dyDescent="0.3">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List'!$H:$H,MATCH('HFTD CPZ'!$B385,'08W Project List'!$E:$E,0))),$K385,#N/A)</f>
        <v>#N/A</v>
      </c>
      <c r="M385" s="35" t="e">
        <f>IF(ISNUMBER(L385),#N/A,IF(ISNUMBER(INDEX('Approved CPZ List'!$I:$I,MATCH('HFTD CPZ'!$B385,'Approved CPZ List'!$B:$B,0))),$K385,#N/A))</f>
        <v>#N/A</v>
      </c>
    </row>
    <row r="386" spans="1:13" ht="15.6" x14ac:dyDescent="0.3">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List'!$H:$H,MATCH('HFTD CPZ'!$B386,'08W Project List'!$E:$E,0))),$K386,#N/A)</f>
        <v>#N/A</v>
      </c>
      <c r="M386" s="35" t="e">
        <f>IF(ISNUMBER(L386),#N/A,IF(ISNUMBER(INDEX('Approved CPZ List'!$I:$I,MATCH('HFTD CPZ'!$B386,'Approved CPZ List'!$B:$B,0))),$K386,#N/A))</f>
        <v>#N/A</v>
      </c>
    </row>
    <row r="387" spans="1:13" ht="15.6" x14ac:dyDescent="0.3">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List'!$H:$H,MATCH('HFTD CPZ'!$B387,'08W Project List'!$E:$E,0))),$K387,#N/A)</f>
        <v>#N/A</v>
      </c>
      <c r="M387" s="35" t="e">
        <f>IF(ISNUMBER(L387),#N/A,IF(ISNUMBER(INDEX('Approved CPZ List'!$I:$I,MATCH('HFTD CPZ'!$B387,'Approved CPZ List'!$B:$B,0))),$K387,#N/A))</f>
        <v>#N/A</v>
      </c>
    </row>
    <row r="388" spans="1:13" ht="15.6" x14ac:dyDescent="0.3">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List'!$H:$H,MATCH('HFTD CPZ'!$B388,'08W Project List'!$E:$E,0))),$K388,#N/A)</f>
        <v>#N/A</v>
      </c>
      <c r="M388" s="35" t="e">
        <f>IF(ISNUMBER(L388),#N/A,IF(ISNUMBER(INDEX('Approved CPZ List'!$I:$I,MATCH('HFTD CPZ'!$B388,'Approved CPZ List'!$B:$B,0))),$K388,#N/A))</f>
        <v>#N/A</v>
      </c>
    </row>
    <row r="389" spans="1:13" ht="15.6" x14ac:dyDescent="0.3">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List'!$H:$H,MATCH('HFTD CPZ'!$B389,'08W Project List'!$E:$E,0))),$K389,#N/A)</f>
        <v>#N/A</v>
      </c>
      <c r="M389" s="35" t="e">
        <f>IF(ISNUMBER(L389),#N/A,IF(ISNUMBER(INDEX('Approved CPZ List'!$I:$I,MATCH('HFTD CPZ'!$B389,'Approved CPZ List'!$B:$B,0))),$K389,#N/A))</f>
        <v>#N/A</v>
      </c>
    </row>
    <row r="390" spans="1:13" ht="15.6" x14ac:dyDescent="0.3">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List'!$H:$H,MATCH('HFTD CPZ'!$B390,'08W Project List'!$E:$E,0))),$K390,#N/A)</f>
        <v>#N/A</v>
      </c>
      <c r="M390" s="35" t="e">
        <f>IF(ISNUMBER(L390),#N/A,IF(ISNUMBER(INDEX('Approved CPZ List'!$I:$I,MATCH('HFTD CPZ'!$B390,'Approved CPZ List'!$B:$B,0))),$K390,#N/A))</f>
        <v>#N/A</v>
      </c>
    </row>
    <row r="391" spans="1:13" ht="15.6" x14ac:dyDescent="0.3">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List'!$H:$H,MATCH('HFTD CPZ'!$B391,'08W Project List'!$E:$E,0))),$K391,#N/A)</f>
        <v>#N/A</v>
      </c>
      <c r="M391" s="35" t="e">
        <f>IF(ISNUMBER(L391),#N/A,IF(ISNUMBER(INDEX('Approved CPZ List'!$I:$I,MATCH('HFTD CPZ'!$B391,'Approved CPZ List'!$B:$B,0))),$K391,#N/A))</f>
        <v>#N/A</v>
      </c>
    </row>
    <row r="392" spans="1:13" ht="15.6" x14ac:dyDescent="0.3">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List'!$H:$H,MATCH('HFTD CPZ'!$B392,'08W Project List'!$E:$E,0))),$K392,#N/A)</f>
        <v>#N/A</v>
      </c>
      <c r="M392" s="35" t="e">
        <f>IF(ISNUMBER(L392),#N/A,IF(ISNUMBER(INDEX('Approved CPZ List'!$I:$I,MATCH('HFTD CPZ'!$B392,'Approved CPZ List'!$B:$B,0))),$K392,#N/A))</f>
        <v>#N/A</v>
      </c>
    </row>
    <row r="393" spans="1:13" ht="15.6" x14ac:dyDescent="0.3">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List'!$H:$H,MATCH('HFTD CPZ'!$B393,'08W Project List'!$E:$E,0))),$K393,#N/A)</f>
        <v>#N/A</v>
      </c>
      <c r="M393" s="35" t="e">
        <f>IF(ISNUMBER(L393),#N/A,IF(ISNUMBER(INDEX('Approved CPZ List'!$I:$I,MATCH('HFTD CPZ'!$B393,'Approved CPZ List'!$B:$B,0))),$K393,#N/A))</f>
        <v>#N/A</v>
      </c>
    </row>
    <row r="394" spans="1:13" ht="15.6" x14ac:dyDescent="0.3">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List'!$H:$H,MATCH('HFTD CPZ'!$B394,'08W Project List'!$E:$E,0))),$K394,#N/A)</f>
        <v>#N/A</v>
      </c>
      <c r="M394" s="35" t="e">
        <f>IF(ISNUMBER(L394),#N/A,IF(ISNUMBER(INDEX('Approved CPZ List'!$I:$I,MATCH('HFTD CPZ'!$B394,'Approved CPZ List'!$B:$B,0))),$K394,#N/A))</f>
        <v>#N/A</v>
      </c>
    </row>
    <row r="395" spans="1:13" ht="15.6" x14ac:dyDescent="0.3">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List'!$H:$H,MATCH('HFTD CPZ'!$B395,'08W Project List'!$E:$E,0))),$K395,#N/A)</f>
        <v>#N/A</v>
      </c>
      <c r="M395" s="35" t="e">
        <f>IF(ISNUMBER(L395),#N/A,IF(ISNUMBER(INDEX('Approved CPZ List'!$I:$I,MATCH('HFTD CPZ'!$B395,'Approved CPZ List'!$B:$B,0))),$K395,#N/A))</f>
        <v>#N/A</v>
      </c>
    </row>
    <row r="396" spans="1:13" ht="15.6" x14ac:dyDescent="0.3">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List'!$H:$H,MATCH('HFTD CPZ'!$B396,'08W Project List'!$E:$E,0))),$K396,#N/A)</f>
        <v>#N/A</v>
      </c>
      <c r="M396" s="35" t="e">
        <f>IF(ISNUMBER(L396),#N/A,IF(ISNUMBER(INDEX('Approved CPZ List'!$I:$I,MATCH('HFTD CPZ'!$B396,'Approved CPZ List'!$B:$B,0))),$K396,#N/A))</f>
        <v>#N/A</v>
      </c>
    </row>
    <row r="397" spans="1:13" ht="15.6" x14ac:dyDescent="0.3">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List'!$H:$H,MATCH('HFTD CPZ'!$B397,'08W Project List'!$E:$E,0))),$K397,#N/A)</f>
        <v>#N/A</v>
      </c>
      <c r="M397" s="35" t="e">
        <f>IF(ISNUMBER(L397),#N/A,IF(ISNUMBER(INDEX('Approved CPZ List'!$I:$I,MATCH('HFTD CPZ'!$B397,'Approved CPZ List'!$B:$B,0))),$K397,#N/A))</f>
        <v>#N/A</v>
      </c>
    </row>
    <row r="398" spans="1:13" ht="15.6" x14ac:dyDescent="0.3">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List'!$H:$H,MATCH('HFTD CPZ'!$B398,'08W Project List'!$E:$E,0))),$K398,#N/A)</f>
        <v>#N/A</v>
      </c>
      <c r="M398" s="35" t="e">
        <f>IF(ISNUMBER(L398),#N/A,IF(ISNUMBER(INDEX('Approved CPZ List'!$I:$I,MATCH('HFTD CPZ'!$B398,'Approved CPZ List'!$B:$B,0))),$K398,#N/A))</f>
        <v>#N/A</v>
      </c>
    </row>
    <row r="399" spans="1:13" ht="15.6" x14ac:dyDescent="0.3">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List'!$H:$H,MATCH('HFTD CPZ'!$B399,'08W Project List'!$E:$E,0))),$K399,#N/A)</f>
        <v>#N/A</v>
      </c>
      <c r="M399" s="35" t="e">
        <f>IF(ISNUMBER(L399),#N/A,IF(ISNUMBER(INDEX('Approved CPZ List'!$I:$I,MATCH('HFTD CPZ'!$B399,'Approved CPZ List'!$B:$B,0))),$K399,#N/A))</f>
        <v>#N/A</v>
      </c>
    </row>
    <row r="400" spans="1:13" ht="15.6" x14ac:dyDescent="0.3">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List'!$H:$H,MATCH('HFTD CPZ'!$B400,'08W Project List'!$E:$E,0))),$K400,#N/A)</f>
        <v>#N/A</v>
      </c>
      <c r="M400" s="35" t="e">
        <f>IF(ISNUMBER(L400),#N/A,IF(ISNUMBER(INDEX('Approved CPZ List'!$I:$I,MATCH('HFTD CPZ'!$B400,'Approved CPZ List'!$B:$B,0))),$K400,#N/A))</f>
        <v>#N/A</v>
      </c>
    </row>
    <row r="401" spans="1:13" ht="15.6" x14ac:dyDescent="0.3">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List'!$H:$H,MATCH('HFTD CPZ'!$B401,'08W Project List'!$E:$E,0))),$K401,#N/A)</f>
        <v>#N/A</v>
      </c>
      <c r="M401" s="35" t="e">
        <f>IF(ISNUMBER(L401),#N/A,IF(ISNUMBER(INDEX('Approved CPZ List'!$I:$I,MATCH('HFTD CPZ'!$B401,'Approved CPZ List'!$B:$B,0))),$K401,#N/A))</f>
        <v>#N/A</v>
      </c>
    </row>
    <row r="402" spans="1:13" ht="15.6" x14ac:dyDescent="0.3">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List'!$H:$H,MATCH('HFTD CPZ'!$B402,'08W Project List'!$E:$E,0))),$K402,#N/A)</f>
        <v>#N/A</v>
      </c>
      <c r="M402" s="35" t="e">
        <f>IF(ISNUMBER(L402),#N/A,IF(ISNUMBER(INDEX('Approved CPZ List'!$I:$I,MATCH('HFTD CPZ'!$B402,'Approved CPZ List'!$B:$B,0))),$K402,#N/A))</f>
        <v>#N/A</v>
      </c>
    </row>
    <row r="403" spans="1:13" ht="15.6" x14ac:dyDescent="0.3">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List'!$H:$H,MATCH('HFTD CPZ'!$B403,'08W Project List'!$E:$E,0))),$K403,#N/A)</f>
        <v>#N/A</v>
      </c>
      <c r="M403" s="35" t="e">
        <f>IF(ISNUMBER(L403),#N/A,IF(ISNUMBER(INDEX('Approved CPZ List'!$I:$I,MATCH('HFTD CPZ'!$B403,'Approved CPZ List'!$B:$B,0))),$K403,#N/A))</f>
        <v>#N/A</v>
      </c>
    </row>
    <row r="404" spans="1:13" ht="15.6" x14ac:dyDescent="0.3">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List'!$H:$H,MATCH('HFTD CPZ'!$B404,'08W Project List'!$E:$E,0))),$K404,#N/A)</f>
        <v>#N/A</v>
      </c>
      <c r="M404" s="35" t="e">
        <f>IF(ISNUMBER(L404),#N/A,IF(ISNUMBER(INDEX('Approved CPZ List'!$I:$I,MATCH('HFTD CPZ'!$B404,'Approved CPZ List'!$B:$B,0))),$K404,#N/A))</f>
        <v>#N/A</v>
      </c>
    </row>
    <row r="405" spans="1:13" ht="15.6" x14ac:dyDescent="0.3">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List'!$H:$H,MATCH('HFTD CPZ'!$B405,'08W Project List'!$E:$E,0))),$K405,#N/A)</f>
        <v>#N/A</v>
      </c>
      <c r="M405" s="35" t="e">
        <f>IF(ISNUMBER(L405),#N/A,IF(ISNUMBER(INDEX('Approved CPZ List'!$I:$I,MATCH('HFTD CPZ'!$B405,'Approved CPZ List'!$B:$B,0))),$K405,#N/A))</f>
        <v>#N/A</v>
      </c>
    </row>
    <row r="406" spans="1:13" ht="15.6" x14ac:dyDescent="0.3">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List'!$H:$H,MATCH('HFTD CPZ'!$B406,'08W Project List'!$E:$E,0))),$K406,#N/A)</f>
        <v>#N/A</v>
      </c>
      <c r="M406" s="35" t="e">
        <f>IF(ISNUMBER(L406),#N/A,IF(ISNUMBER(INDEX('Approved CPZ List'!$I:$I,MATCH('HFTD CPZ'!$B406,'Approved CPZ List'!$B:$B,0))),$K406,#N/A))</f>
        <v>#N/A</v>
      </c>
    </row>
    <row r="407" spans="1:13" ht="15.6" x14ac:dyDescent="0.3">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List'!$H:$H,MATCH('HFTD CPZ'!$B407,'08W Project List'!$E:$E,0))),$K407,#N/A)</f>
        <v>#N/A</v>
      </c>
      <c r="M407" s="35" t="e">
        <f>IF(ISNUMBER(L407),#N/A,IF(ISNUMBER(INDEX('Approved CPZ List'!$I:$I,MATCH('HFTD CPZ'!$B407,'Approved CPZ List'!$B:$B,0))),$K407,#N/A))</f>
        <v>#N/A</v>
      </c>
    </row>
    <row r="408" spans="1:13" ht="15.6" x14ac:dyDescent="0.3">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List'!$H:$H,MATCH('HFTD CPZ'!$B408,'08W Project List'!$E:$E,0))),$K408,#N/A)</f>
        <v>#N/A</v>
      </c>
      <c r="M408" s="35" t="e">
        <f>IF(ISNUMBER(L408),#N/A,IF(ISNUMBER(INDEX('Approved CPZ List'!$I:$I,MATCH('HFTD CPZ'!$B408,'Approved CPZ List'!$B:$B,0))),$K408,#N/A))</f>
        <v>#N/A</v>
      </c>
    </row>
    <row r="409" spans="1:13" ht="15.6" x14ac:dyDescent="0.3">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List'!$H:$H,MATCH('HFTD CPZ'!$B409,'08W Project List'!$E:$E,0))),$K409,#N/A)</f>
        <v>#N/A</v>
      </c>
      <c r="M409" s="35" t="e">
        <f>IF(ISNUMBER(L409),#N/A,IF(ISNUMBER(INDEX('Approved CPZ List'!$I:$I,MATCH('HFTD CPZ'!$B409,'Approved CPZ List'!$B:$B,0))),$K409,#N/A))</f>
        <v>#N/A</v>
      </c>
    </row>
    <row r="410" spans="1:13" ht="15.6" x14ac:dyDescent="0.3">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List'!$H:$H,MATCH('HFTD CPZ'!$B410,'08W Project List'!$E:$E,0))),$K410,#N/A)</f>
        <v>#N/A</v>
      </c>
      <c r="M410" s="35" t="e">
        <f>IF(ISNUMBER(L410),#N/A,IF(ISNUMBER(INDEX('Approved CPZ List'!$I:$I,MATCH('HFTD CPZ'!$B410,'Approved CPZ List'!$B:$B,0))),$K410,#N/A))</f>
        <v>#N/A</v>
      </c>
    </row>
    <row r="411" spans="1:13" ht="15.6" x14ac:dyDescent="0.3">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List'!$H:$H,MATCH('HFTD CPZ'!$B411,'08W Project List'!$E:$E,0))),$K411,#N/A)</f>
        <v>#N/A</v>
      </c>
      <c r="M411" s="35" t="e">
        <f>IF(ISNUMBER(L411),#N/A,IF(ISNUMBER(INDEX('Approved CPZ List'!$I:$I,MATCH('HFTD CPZ'!$B411,'Approved CPZ List'!$B:$B,0))),$K411,#N/A))</f>
        <v>#N/A</v>
      </c>
    </row>
    <row r="412" spans="1:13" ht="15.6" x14ac:dyDescent="0.3">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List'!$H:$H,MATCH('HFTD CPZ'!$B412,'08W Project List'!$E:$E,0))),$K412,#N/A)</f>
        <v>#N/A</v>
      </c>
      <c r="M412" s="35" t="e">
        <f>IF(ISNUMBER(L412),#N/A,IF(ISNUMBER(INDEX('Approved CPZ List'!$I:$I,MATCH('HFTD CPZ'!$B412,'Approved CPZ List'!$B:$B,0))),$K412,#N/A))</f>
        <v>#N/A</v>
      </c>
    </row>
    <row r="413" spans="1:13" ht="15.6" x14ac:dyDescent="0.3">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List'!$H:$H,MATCH('HFTD CPZ'!$B413,'08W Project List'!$E:$E,0))),$K413,#N/A)</f>
        <v>#N/A</v>
      </c>
      <c r="M413" s="35" t="e">
        <f>IF(ISNUMBER(L413),#N/A,IF(ISNUMBER(INDEX('Approved CPZ List'!$I:$I,MATCH('HFTD CPZ'!$B413,'Approved CPZ List'!$B:$B,0))),$K413,#N/A))</f>
        <v>#N/A</v>
      </c>
    </row>
    <row r="414" spans="1:13" ht="15.6" x14ac:dyDescent="0.3">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List'!$H:$H,MATCH('HFTD CPZ'!$B414,'08W Project List'!$E:$E,0))),$K414,#N/A)</f>
        <v>#N/A</v>
      </c>
      <c r="M414" s="35" t="e">
        <f>IF(ISNUMBER(L414),#N/A,IF(ISNUMBER(INDEX('Approved CPZ List'!$I:$I,MATCH('HFTD CPZ'!$B414,'Approved CPZ List'!$B:$B,0))),$K414,#N/A))</f>
        <v>#N/A</v>
      </c>
    </row>
    <row r="415" spans="1:13" ht="15.6" x14ac:dyDescent="0.3">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List'!$H:$H,MATCH('HFTD CPZ'!$B415,'08W Project List'!$E:$E,0))),$K415,#N/A)</f>
        <v>#N/A</v>
      </c>
      <c r="M415" s="35" t="e">
        <f>IF(ISNUMBER(L415),#N/A,IF(ISNUMBER(INDEX('Approved CPZ List'!$I:$I,MATCH('HFTD CPZ'!$B415,'Approved CPZ List'!$B:$B,0))),$K415,#N/A))</f>
        <v>#N/A</v>
      </c>
    </row>
    <row r="416" spans="1:13" ht="15.6" x14ac:dyDescent="0.3">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List'!$H:$H,MATCH('HFTD CPZ'!$B416,'08W Project List'!$E:$E,0))),$K416,#N/A)</f>
        <v>#N/A</v>
      </c>
      <c r="M416" s="35" t="e">
        <f>IF(ISNUMBER(L416),#N/A,IF(ISNUMBER(INDEX('Approved CPZ List'!$I:$I,MATCH('HFTD CPZ'!$B416,'Approved CPZ List'!$B:$B,0))),$K416,#N/A))</f>
        <v>#N/A</v>
      </c>
    </row>
    <row r="417" spans="1:13" ht="15.6" x14ac:dyDescent="0.3">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List'!$H:$H,MATCH('HFTD CPZ'!$B417,'08W Project List'!$E:$E,0))),$K417,#N/A)</f>
        <v>#N/A</v>
      </c>
      <c r="M417" s="35" t="e">
        <f>IF(ISNUMBER(L417),#N/A,IF(ISNUMBER(INDEX('Approved CPZ List'!$I:$I,MATCH('HFTD CPZ'!$B417,'Approved CPZ List'!$B:$B,0))),$K417,#N/A))</f>
        <v>#N/A</v>
      </c>
    </row>
    <row r="418" spans="1:13" ht="15.6" x14ac:dyDescent="0.3">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List'!$H:$H,MATCH('HFTD CPZ'!$B418,'08W Project List'!$E:$E,0))),$K418,#N/A)</f>
        <v>#N/A</v>
      </c>
      <c r="M418" s="35" t="e">
        <f>IF(ISNUMBER(L418),#N/A,IF(ISNUMBER(INDEX('Approved CPZ List'!$I:$I,MATCH('HFTD CPZ'!$B418,'Approved CPZ List'!$B:$B,0))),$K418,#N/A))</f>
        <v>#N/A</v>
      </c>
    </row>
    <row r="419" spans="1:13" ht="15.6" x14ac:dyDescent="0.3">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List'!$H:$H,MATCH('HFTD CPZ'!$B419,'08W Project List'!$E:$E,0))),$K419,#N/A)</f>
        <v>#N/A</v>
      </c>
      <c r="M419" s="35" t="e">
        <f>IF(ISNUMBER(L419),#N/A,IF(ISNUMBER(INDEX('Approved CPZ List'!$I:$I,MATCH('HFTD CPZ'!$B419,'Approved CPZ List'!$B:$B,0))),$K419,#N/A))</f>
        <v>#N/A</v>
      </c>
    </row>
    <row r="420" spans="1:13" ht="15.6" x14ac:dyDescent="0.3">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List'!$H:$H,MATCH('HFTD CPZ'!$B420,'08W Project List'!$E:$E,0))),$K420,#N/A)</f>
        <v>#N/A</v>
      </c>
      <c r="M420" s="35" t="e">
        <f>IF(ISNUMBER(L420),#N/A,IF(ISNUMBER(INDEX('Approved CPZ List'!$I:$I,MATCH('HFTD CPZ'!$B420,'Approved CPZ List'!$B:$B,0))),$K420,#N/A))</f>
        <v>#N/A</v>
      </c>
    </row>
    <row r="421" spans="1:13" ht="15.6" x14ac:dyDescent="0.3">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List'!$H:$H,MATCH('HFTD CPZ'!$B421,'08W Project List'!$E:$E,0))),$K421,#N/A)</f>
        <v>#N/A</v>
      </c>
      <c r="M421" s="35" t="e">
        <f>IF(ISNUMBER(L421),#N/A,IF(ISNUMBER(INDEX('Approved CPZ List'!$I:$I,MATCH('HFTD CPZ'!$B421,'Approved CPZ List'!$B:$B,0))),$K421,#N/A))</f>
        <v>#N/A</v>
      </c>
    </row>
    <row r="422" spans="1:13" ht="15.6" x14ac:dyDescent="0.3">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List'!$H:$H,MATCH('HFTD CPZ'!$B422,'08W Project List'!$E:$E,0))),$K422,#N/A)</f>
        <v>12101.096669416225</v>
      </c>
      <c r="M422" s="35" t="e">
        <f>IF(ISNUMBER(L422),#N/A,IF(ISNUMBER(INDEX('Approved CPZ List'!$I:$I,MATCH('HFTD CPZ'!$B422,'Approved CPZ List'!$B:$B,0))),$K422,#N/A))</f>
        <v>#N/A</v>
      </c>
    </row>
    <row r="423" spans="1:13" ht="15.6" x14ac:dyDescent="0.3">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List'!$H:$H,MATCH('HFTD CPZ'!$B423,'08W Project List'!$E:$E,0))),$K423,#N/A)</f>
        <v>#N/A</v>
      </c>
      <c r="M423" s="35" t="e">
        <f>IF(ISNUMBER(L423),#N/A,IF(ISNUMBER(INDEX('Approved CPZ List'!$I:$I,MATCH('HFTD CPZ'!$B423,'Approved CPZ List'!$B:$B,0))),$K423,#N/A))</f>
        <v>#N/A</v>
      </c>
    </row>
    <row r="424" spans="1:13" ht="15.6" x14ac:dyDescent="0.3">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List'!$H:$H,MATCH('HFTD CPZ'!$B424,'08W Project List'!$E:$E,0))),$K424,#N/A)</f>
        <v>#N/A</v>
      </c>
      <c r="M424" s="35" t="e">
        <f>IF(ISNUMBER(L424),#N/A,IF(ISNUMBER(INDEX('Approved CPZ List'!$I:$I,MATCH('HFTD CPZ'!$B424,'Approved CPZ List'!$B:$B,0))),$K424,#N/A))</f>
        <v>#N/A</v>
      </c>
    </row>
    <row r="425" spans="1:13" ht="15.6" x14ac:dyDescent="0.3">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List'!$H:$H,MATCH('HFTD CPZ'!$B425,'08W Project List'!$E:$E,0))),$K425,#N/A)</f>
        <v>#N/A</v>
      </c>
      <c r="M425" s="35" t="e">
        <f>IF(ISNUMBER(L425),#N/A,IF(ISNUMBER(INDEX('Approved CPZ List'!$I:$I,MATCH('HFTD CPZ'!$B425,'Approved CPZ List'!$B:$B,0))),$K425,#N/A))</f>
        <v>#N/A</v>
      </c>
    </row>
    <row r="426" spans="1:13" ht="15.6" x14ac:dyDescent="0.3">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List'!$H:$H,MATCH('HFTD CPZ'!$B426,'08W Project List'!$E:$E,0))),$K426,#N/A)</f>
        <v>#N/A</v>
      </c>
      <c r="M426" s="35" t="e">
        <f>IF(ISNUMBER(L426),#N/A,IF(ISNUMBER(INDEX('Approved CPZ List'!$I:$I,MATCH('HFTD CPZ'!$B426,'Approved CPZ List'!$B:$B,0))),$K426,#N/A))</f>
        <v>#N/A</v>
      </c>
    </row>
    <row r="427" spans="1:13" ht="15.6" x14ac:dyDescent="0.3">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List'!$H:$H,MATCH('HFTD CPZ'!$B427,'08W Project List'!$E:$E,0))),$K427,#N/A)</f>
        <v>#N/A</v>
      </c>
      <c r="M427" s="35" t="e">
        <f>IF(ISNUMBER(L427),#N/A,IF(ISNUMBER(INDEX('Approved CPZ List'!$I:$I,MATCH('HFTD CPZ'!$B427,'Approved CPZ List'!$B:$B,0))),$K427,#N/A))</f>
        <v>#N/A</v>
      </c>
    </row>
    <row r="428" spans="1:13" ht="15.6" x14ac:dyDescent="0.3">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List'!$H:$H,MATCH('HFTD CPZ'!$B428,'08W Project List'!$E:$E,0))),$K428,#N/A)</f>
        <v>#N/A</v>
      </c>
      <c r="M428" s="35" t="e">
        <f>IF(ISNUMBER(L428),#N/A,IF(ISNUMBER(INDEX('Approved CPZ List'!$I:$I,MATCH('HFTD CPZ'!$B428,'Approved CPZ List'!$B:$B,0))),$K428,#N/A))</f>
        <v>#N/A</v>
      </c>
    </row>
    <row r="429" spans="1:13" ht="15.6" x14ac:dyDescent="0.3">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List'!$H:$H,MATCH('HFTD CPZ'!$B429,'08W Project List'!$E:$E,0))),$K429,#N/A)</f>
        <v>11972.773340067897</v>
      </c>
      <c r="M429" s="35" t="e">
        <f>IF(ISNUMBER(L429),#N/A,IF(ISNUMBER(INDEX('Approved CPZ List'!$I:$I,MATCH('HFTD CPZ'!$B429,'Approved CPZ List'!$B:$B,0))),$K429,#N/A))</f>
        <v>#N/A</v>
      </c>
    </row>
    <row r="430" spans="1:13" ht="15.6" x14ac:dyDescent="0.3">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List'!$H:$H,MATCH('HFTD CPZ'!$B430,'08W Project List'!$E:$E,0))),$K430,#N/A)</f>
        <v>#N/A</v>
      </c>
      <c r="M430" s="35" t="e">
        <f>IF(ISNUMBER(L430),#N/A,IF(ISNUMBER(INDEX('Approved CPZ List'!$I:$I,MATCH('HFTD CPZ'!$B430,'Approved CPZ List'!$B:$B,0))),$K430,#N/A))</f>
        <v>#N/A</v>
      </c>
    </row>
    <row r="431" spans="1:13" ht="15.6" x14ac:dyDescent="0.3">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List'!$H:$H,MATCH('HFTD CPZ'!$B431,'08W Project List'!$E:$E,0))),$K431,#N/A)</f>
        <v>#N/A</v>
      </c>
      <c r="M431" s="35" t="e">
        <f>IF(ISNUMBER(L431),#N/A,IF(ISNUMBER(INDEX('Approved CPZ List'!$I:$I,MATCH('HFTD CPZ'!$B431,'Approved CPZ List'!$B:$B,0))),$K431,#N/A))</f>
        <v>#N/A</v>
      </c>
    </row>
    <row r="432" spans="1:13" ht="15.6" x14ac:dyDescent="0.3">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List'!$H:$H,MATCH('HFTD CPZ'!$B432,'08W Project List'!$E:$E,0))),$K432,#N/A)</f>
        <v>#N/A</v>
      </c>
      <c r="M432" s="35" t="e">
        <f>IF(ISNUMBER(L432),#N/A,IF(ISNUMBER(INDEX('Approved CPZ List'!$I:$I,MATCH('HFTD CPZ'!$B432,'Approved CPZ List'!$B:$B,0))),$K432,#N/A))</f>
        <v>#N/A</v>
      </c>
    </row>
    <row r="433" spans="1:13" ht="15.6" x14ac:dyDescent="0.3">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List'!$H:$H,MATCH('HFTD CPZ'!$B433,'08W Project List'!$E:$E,0))),$K433,#N/A)</f>
        <v>#N/A</v>
      </c>
      <c r="M433" s="35" t="e">
        <f>IF(ISNUMBER(L433),#N/A,IF(ISNUMBER(INDEX('Approved CPZ List'!$I:$I,MATCH('HFTD CPZ'!$B433,'Approved CPZ List'!$B:$B,0))),$K433,#N/A))</f>
        <v>#N/A</v>
      </c>
    </row>
    <row r="434" spans="1:13" ht="15.6" x14ac:dyDescent="0.3">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List'!$H:$H,MATCH('HFTD CPZ'!$B434,'08W Project List'!$E:$E,0))),$K434,#N/A)</f>
        <v>#N/A</v>
      </c>
      <c r="M434" s="35" t="e">
        <f>IF(ISNUMBER(L434),#N/A,IF(ISNUMBER(INDEX('Approved CPZ List'!$I:$I,MATCH('HFTD CPZ'!$B434,'Approved CPZ List'!$B:$B,0))),$K434,#N/A))</f>
        <v>#N/A</v>
      </c>
    </row>
    <row r="435" spans="1:13" ht="15.6" x14ac:dyDescent="0.3">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List'!$H:$H,MATCH('HFTD CPZ'!$B435,'08W Project List'!$E:$E,0))),$K435,#N/A)</f>
        <v>#N/A</v>
      </c>
      <c r="M435" s="35" t="e">
        <f>IF(ISNUMBER(L435),#N/A,IF(ISNUMBER(INDEX('Approved CPZ List'!$I:$I,MATCH('HFTD CPZ'!$B435,'Approved CPZ List'!$B:$B,0))),$K435,#N/A))</f>
        <v>#N/A</v>
      </c>
    </row>
    <row r="436" spans="1:13" ht="15.6" x14ac:dyDescent="0.3">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List'!$H:$H,MATCH('HFTD CPZ'!$B436,'08W Project List'!$E:$E,0))),$K436,#N/A)</f>
        <v>#N/A</v>
      </c>
      <c r="M436" s="35" t="e">
        <f>IF(ISNUMBER(L436),#N/A,IF(ISNUMBER(INDEX('Approved CPZ List'!$I:$I,MATCH('HFTD CPZ'!$B436,'Approved CPZ List'!$B:$B,0))),$K436,#N/A))</f>
        <v>#N/A</v>
      </c>
    </row>
    <row r="437" spans="1:13" ht="15.6" x14ac:dyDescent="0.3">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List'!$H:$H,MATCH('HFTD CPZ'!$B437,'08W Project List'!$E:$E,0))),$K437,#N/A)</f>
        <v>#N/A</v>
      </c>
      <c r="M437" s="35" t="e">
        <f>IF(ISNUMBER(L437),#N/A,IF(ISNUMBER(INDEX('Approved CPZ List'!$I:$I,MATCH('HFTD CPZ'!$B437,'Approved CPZ List'!$B:$B,0))),$K437,#N/A))</f>
        <v>#N/A</v>
      </c>
    </row>
    <row r="438" spans="1:13" ht="15.6" x14ac:dyDescent="0.3">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List'!$H:$H,MATCH('HFTD CPZ'!$B438,'08W Project List'!$E:$E,0))),$K438,#N/A)</f>
        <v>#N/A</v>
      </c>
      <c r="M438" s="35" t="e">
        <f>IF(ISNUMBER(L438),#N/A,IF(ISNUMBER(INDEX('Approved CPZ List'!$I:$I,MATCH('HFTD CPZ'!$B438,'Approved CPZ List'!$B:$B,0))),$K438,#N/A))</f>
        <v>#N/A</v>
      </c>
    </row>
    <row r="439" spans="1:13" ht="15.6" x14ac:dyDescent="0.3">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List'!$H:$H,MATCH('HFTD CPZ'!$B439,'08W Project List'!$E:$E,0))),$K439,#N/A)</f>
        <v>#N/A</v>
      </c>
      <c r="M439" s="35" t="e">
        <f>IF(ISNUMBER(L439),#N/A,IF(ISNUMBER(INDEX('Approved CPZ List'!$I:$I,MATCH('HFTD CPZ'!$B439,'Approved CPZ List'!$B:$B,0))),$K439,#N/A))</f>
        <v>#N/A</v>
      </c>
    </row>
    <row r="440" spans="1:13" ht="15.6" x14ac:dyDescent="0.3">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List'!$H:$H,MATCH('HFTD CPZ'!$B440,'08W Project List'!$E:$E,0))),$K440,#N/A)</f>
        <v>#N/A</v>
      </c>
      <c r="M440" s="35" t="e">
        <f>IF(ISNUMBER(L440),#N/A,IF(ISNUMBER(INDEX('Approved CPZ List'!$I:$I,MATCH('HFTD CPZ'!$B440,'Approved CPZ List'!$B:$B,0))),$K440,#N/A))</f>
        <v>#N/A</v>
      </c>
    </row>
    <row r="441" spans="1:13" ht="15.6" x14ac:dyDescent="0.3">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List'!$H:$H,MATCH('HFTD CPZ'!$B441,'08W Project List'!$E:$E,0))),$K441,#N/A)</f>
        <v>#N/A</v>
      </c>
      <c r="M441" s="35" t="e">
        <f>IF(ISNUMBER(L441),#N/A,IF(ISNUMBER(INDEX('Approved CPZ List'!$I:$I,MATCH('HFTD CPZ'!$B441,'Approved CPZ List'!$B:$B,0))),$K441,#N/A))</f>
        <v>#N/A</v>
      </c>
    </row>
    <row r="442" spans="1:13" ht="15.6" x14ac:dyDescent="0.3">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List'!$H:$H,MATCH('HFTD CPZ'!$B442,'08W Project List'!$E:$E,0))),$K442,#N/A)</f>
        <v>#N/A</v>
      </c>
      <c r="M442" s="35" t="e">
        <f>IF(ISNUMBER(L442),#N/A,IF(ISNUMBER(INDEX('Approved CPZ List'!$I:$I,MATCH('HFTD CPZ'!$B442,'Approved CPZ List'!$B:$B,0))),$K442,#N/A))</f>
        <v>#N/A</v>
      </c>
    </row>
    <row r="443" spans="1:13" ht="15.6" x14ac:dyDescent="0.3">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List'!$H:$H,MATCH('HFTD CPZ'!$B443,'08W Project List'!$E:$E,0))),$K443,#N/A)</f>
        <v>#N/A</v>
      </c>
      <c r="M443" s="35" t="e">
        <f>IF(ISNUMBER(L443),#N/A,IF(ISNUMBER(INDEX('Approved CPZ List'!$I:$I,MATCH('HFTD CPZ'!$B443,'Approved CPZ List'!$B:$B,0))),$K443,#N/A))</f>
        <v>#N/A</v>
      </c>
    </row>
    <row r="444" spans="1:13" ht="15.6" x14ac:dyDescent="0.3">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List'!$H:$H,MATCH('HFTD CPZ'!$B444,'08W Project List'!$E:$E,0))),$K444,#N/A)</f>
        <v>#N/A</v>
      </c>
      <c r="M444" s="35" t="e">
        <f>IF(ISNUMBER(L444),#N/A,IF(ISNUMBER(INDEX('Approved CPZ List'!$I:$I,MATCH('HFTD CPZ'!$B444,'Approved CPZ List'!$B:$B,0))),$K444,#N/A))</f>
        <v>#N/A</v>
      </c>
    </row>
    <row r="445" spans="1:13" ht="15.6" x14ac:dyDescent="0.3">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List'!$H:$H,MATCH('HFTD CPZ'!$B445,'08W Project List'!$E:$E,0))),$K445,#N/A)</f>
        <v>#N/A</v>
      </c>
      <c r="M445" s="35" t="e">
        <f>IF(ISNUMBER(L445),#N/A,IF(ISNUMBER(INDEX('Approved CPZ List'!$I:$I,MATCH('HFTD CPZ'!$B445,'Approved CPZ List'!$B:$B,0))),$K445,#N/A))</f>
        <v>#N/A</v>
      </c>
    </row>
    <row r="446" spans="1:13" ht="15.6" x14ac:dyDescent="0.3">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List'!$H:$H,MATCH('HFTD CPZ'!$B446,'08W Project List'!$E:$E,0))),$K446,#N/A)</f>
        <v>#N/A</v>
      </c>
      <c r="M446" s="35" t="e">
        <f>IF(ISNUMBER(L446),#N/A,IF(ISNUMBER(INDEX('Approved CPZ List'!$I:$I,MATCH('HFTD CPZ'!$B446,'Approved CPZ List'!$B:$B,0))),$K446,#N/A))</f>
        <v>#N/A</v>
      </c>
    </row>
    <row r="447" spans="1:13" ht="15.6" x14ac:dyDescent="0.3">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List'!$H:$H,MATCH('HFTD CPZ'!$B447,'08W Project List'!$E:$E,0))),$K447,#N/A)</f>
        <v>#N/A</v>
      </c>
      <c r="M447" s="35" t="e">
        <f>IF(ISNUMBER(L447),#N/A,IF(ISNUMBER(INDEX('Approved CPZ List'!$I:$I,MATCH('HFTD CPZ'!$B447,'Approved CPZ List'!$B:$B,0))),$K447,#N/A))</f>
        <v>#N/A</v>
      </c>
    </row>
    <row r="448" spans="1:13" ht="15.6" x14ac:dyDescent="0.3">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List'!$H:$H,MATCH('HFTD CPZ'!$B448,'08W Project List'!$E:$E,0))),$K448,#N/A)</f>
        <v>#N/A</v>
      </c>
      <c r="M448" s="35" t="e">
        <f>IF(ISNUMBER(L448),#N/A,IF(ISNUMBER(INDEX('Approved CPZ List'!$I:$I,MATCH('HFTD CPZ'!$B448,'Approved CPZ List'!$B:$B,0))),$K448,#N/A))</f>
        <v>#N/A</v>
      </c>
    </row>
    <row r="449" spans="1:13" ht="15.6" x14ac:dyDescent="0.3">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List'!$H:$H,MATCH('HFTD CPZ'!$B449,'08W Project List'!$E:$E,0))),$K449,#N/A)</f>
        <v>#N/A</v>
      </c>
      <c r="M449" s="35" t="e">
        <f>IF(ISNUMBER(L449),#N/A,IF(ISNUMBER(INDEX('Approved CPZ List'!$I:$I,MATCH('HFTD CPZ'!$B449,'Approved CPZ List'!$B:$B,0))),$K449,#N/A))</f>
        <v>#N/A</v>
      </c>
    </row>
    <row r="450" spans="1:13" ht="15.6" x14ac:dyDescent="0.3">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List'!$H:$H,MATCH('HFTD CPZ'!$B450,'08W Project List'!$E:$E,0))),$K450,#N/A)</f>
        <v>#N/A</v>
      </c>
      <c r="M450" s="35" t="e">
        <f>IF(ISNUMBER(L450),#N/A,IF(ISNUMBER(INDEX('Approved CPZ List'!$I:$I,MATCH('HFTD CPZ'!$B450,'Approved CPZ List'!$B:$B,0))),$K450,#N/A))</f>
        <v>#N/A</v>
      </c>
    </row>
    <row r="451" spans="1:13" ht="15.6" x14ac:dyDescent="0.3">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List'!$H:$H,MATCH('HFTD CPZ'!$B451,'08W Project List'!$E:$E,0))),$K451,#N/A)</f>
        <v>#N/A</v>
      </c>
      <c r="M451" s="35" t="e">
        <f>IF(ISNUMBER(L451),#N/A,IF(ISNUMBER(INDEX('Approved CPZ List'!$I:$I,MATCH('HFTD CPZ'!$B451,'Approved CPZ List'!$B:$B,0))),$K451,#N/A))</f>
        <v>#N/A</v>
      </c>
    </row>
    <row r="452" spans="1:13" ht="15.6" x14ac:dyDescent="0.3">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List'!$H:$H,MATCH('HFTD CPZ'!$B452,'08W Project List'!$E:$E,0))),$K452,#N/A)</f>
        <v>#N/A</v>
      </c>
      <c r="M452" s="35" t="e">
        <f>IF(ISNUMBER(L452),#N/A,IF(ISNUMBER(INDEX('Approved CPZ List'!$I:$I,MATCH('HFTD CPZ'!$B452,'Approved CPZ List'!$B:$B,0))),$K452,#N/A))</f>
        <v>#N/A</v>
      </c>
    </row>
    <row r="453" spans="1:13" ht="15.6" x14ac:dyDescent="0.3">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List'!$H:$H,MATCH('HFTD CPZ'!$B453,'08W Project List'!$E:$E,0))),$K453,#N/A)</f>
        <v>#N/A</v>
      </c>
      <c r="M453" s="35" t="e">
        <f>IF(ISNUMBER(L453),#N/A,IF(ISNUMBER(INDEX('Approved CPZ List'!$I:$I,MATCH('HFTD CPZ'!$B453,'Approved CPZ List'!$B:$B,0))),$K453,#N/A))</f>
        <v>#N/A</v>
      </c>
    </row>
    <row r="454" spans="1:13" ht="15.6" x14ac:dyDescent="0.3">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List'!$H:$H,MATCH('HFTD CPZ'!$B454,'08W Project List'!$E:$E,0))),$K454,#N/A)</f>
        <v>#N/A</v>
      </c>
      <c r="M454" s="35" t="e">
        <f>IF(ISNUMBER(L454),#N/A,IF(ISNUMBER(INDEX('Approved CPZ List'!$I:$I,MATCH('HFTD CPZ'!$B454,'Approved CPZ List'!$B:$B,0))),$K454,#N/A))</f>
        <v>#N/A</v>
      </c>
    </row>
    <row r="455" spans="1:13" ht="15.6" x14ac:dyDescent="0.3">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List'!$H:$H,MATCH('HFTD CPZ'!$B455,'08W Project List'!$E:$E,0))),$K455,#N/A)</f>
        <v>#N/A</v>
      </c>
      <c r="M455" s="35" t="e">
        <f>IF(ISNUMBER(L455),#N/A,IF(ISNUMBER(INDEX('Approved CPZ List'!$I:$I,MATCH('HFTD CPZ'!$B455,'Approved CPZ List'!$B:$B,0))),$K455,#N/A))</f>
        <v>#N/A</v>
      </c>
    </row>
    <row r="456" spans="1:13" ht="15.6" x14ac:dyDescent="0.3">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List'!$H:$H,MATCH('HFTD CPZ'!$B456,'08W Project List'!$E:$E,0))),$K456,#N/A)</f>
        <v>#N/A</v>
      </c>
      <c r="M456" s="35" t="e">
        <f>IF(ISNUMBER(L456),#N/A,IF(ISNUMBER(INDEX('Approved CPZ List'!$I:$I,MATCH('HFTD CPZ'!$B456,'Approved CPZ List'!$B:$B,0))),$K456,#N/A))</f>
        <v>#N/A</v>
      </c>
    </row>
    <row r="457" spans="1:13" ht="15.6" x14ac:dyDescent="0.3">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List'!$H:$H,MATCH('HFTD CPZ'!$B457,'08W Project List'!$E:$E,0))),$K457,#N/A)</f>
        <v>#N/A</v>
      </c>
      <c r="M457" s="35" t="e">
        <f>IF(ISNUMBER(L457),#N/A,IF(ISNUMBER(INDEX('Approved CPZ List'!$I:$I,MATCH('HFTD CPZ'!$B457,'Approved CPZ List'!$B:$B,0))),$K457,#N/A))</f>
        <v>#N/A</v>
      </c>
    </row>
    <row r="458" spans="1:13" ht="15.6" x14ac:dyDescent="0.3">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List'!$H:$H,MATCH('HFTD CPZ'!$B458,'08W Project List'!$E:$E,0))),$K458,#N/A)</f>
        <v>#N/A</v>
      </c>
      <c r="M458" s="35" t="e">
        <f>IF(ISNUMBER(L458),#N/A,IF(ISNUMBER(INDEX('Approved CPZ List'!$I:$I,MATCH('HFTD CPZ'!$B458,'Approved CPZ List'!$B:$B,0))),$K458,#N/A))</f>
        <v>#N/A</v>
      </c>
    </row>
    <row r="459" spans="1:13" ht="15.6" x14ac:dyDescent="0.3">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List'!$H:$H,MATCH('HFTD CPZ'!$B459,'08W Project List'!$E:$E,0))),$K459,#N/A)</f>
        <v>#N/A</v>
      </c>
      <c r="M459" s="35" t="e">
        <f>IF(ISNUMBER(L459),#N/A,IF(ISNUMBER(INDEX('Approved CPZ List'!$I:$I,MATCH('HFTD CPZ'!$B459,'Approved CPZ List'!$B:$B,0))),$K459,#N/A))</f>
        <v>#N/A</v>
      </c>
    </row>
    <row r="460" spans="1:13" ht="15.6" x14ac:dyDescent="0.3">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List'!$H:$H,MATCH('HFTD CPZ'!$B460,'08W Project List'!$E:$E,0))),$K460,#N/A)</f>
        <v>#N/A</v>
      </c>
      <c r="M460" s="35" t="e">
        <f>IF(ISNUMBER(L460),#N/A,IF(ISNUMBER(INDEX('Approved CPZ List'!$I:$I,MATCH('HFTD CPZ'!$B460,'Approved CPZ List'!$B:$B,0))),$K460,#N/A))</f>
        <v>#N/A</v>
      </c>
    </row>
    <row r="461" spans="1:13" ht="15.6" x14ac:dyDescent="0.3">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List'!$H:$H,MATCH('HFTD CPZ'!$B461,'08W Project List'!$E:$E,0))),$K461,#N/A)</f>
        <v>#N/A</v>
      </c>
      <c r="M461" s="35" t="e">
        <f>IF(ISNUMBER(L461),#N/A,IF(ISNUMBER(INDEX('Approved CPZ List'!$I:$I,MATCH('HFTD CPZ'!$B461,'Approved CPZ List'!$B:$B,0))),$K461,#N/A))</f>
        <v>#N/A</v>
      </c>
    </row>
    <row r="462" spans="1:13" ht="15.6" x14ac:dyDescent="0.3">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List'!$H:$H,MATCH('HFTD CPZ'!$B462,'08W Project List'!$E:$E,0))),$K462,#N/A)</f>
        <v>#N/A</v>
      </c>
      <c r="M462" s="35" t="e">
        <f>IF(ISNUMBER(L462),#N/A,IF(ISNUMBER(INDEX('Approved CPZ List'!$I:$I,MATCH('HFTD CPZ'!$B462,'Approved CPZ List'!$B:$B,0))),$K462,#N/A))</f>
        <v>#N/A</v>
      </c>
    </row>
    <row r="463" spans="1:13" ht="15.6" x14ac:dyDescent="0.3">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List'!$H:$H,MATCH('HFTD CPZ'!$B463,'08W Project List'!$E:$E,0))),$K463,#N/A)</f>
        <v>#N/A</v>
      </c>
      <c r="M463" s="35" t="e">
        <f>IF(ISNUMBER(L463),#N/A,IF(ISNUMBER(INDEX('Approved CPZ List'!$I:$I,MATCH('HFTD CPZ'!$B463,'Approved CPZ List'!$B:$B,0))),$K463,#N/A))</f>
        <v>#N/A</v>
      </c>
    </row>
    <row r="464" spans="1:13" ht="15.6" x14ac:dyDescent="0.3">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List'!$H:$H,MATCH('HFTD CPZ'!$B464,'08W Project List'!$E:$E,0))),$K464,#N/A)</f>
        <v>#N/A</v>
      </c>
      <c r="M464" s="35" t="e">
        <f>IF(ISNUMBER(L464),#N/A,IF(ISNUMBER(INDEX('Approved CPZ List'!$I:$I,MATCH('HFTD CPZ'!$B464,'Approved CPZ List'!$B:$B,0))),$K464,#N/A))</f>
        <v>#N/A</v>
      </c>
    </row>
    <row r="465" spans="1:13" ht="15.6" x14ac:dyDescent="0.3">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List'!$H:$H,MATCH('HFTD CPZ'!$B465,'08W Project List'!$E:$E,0))),$K465,#N/A)</f>
        <v>#N/A</v>
      </c>
      <c r="M465" s="35" t="e">
        <f>IF(ISNUMBER(L465),#N/A,IF(ISNUMBER(INDEX('Approved CPZ List'!$I:$I,MATCH('HFTD CPZ'!$B465,'Approved CPZ List'!$B:$B,0))),$K465,#N/A))</f>
        <v>#N/A</v>
      </c>
    </row>
    <row r="466" spans="1:13" ht="15.6" x14ac:dyDescent="0.3">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List'!$H:$H,MATCH('HFTD CPZ'!$B466,'08W Project List'!$E:$E,0))),$K466,#N/A)</f>
        <v>#N/A</v>
      </c>
      <c r="M466" s="35" t="e">
        <f>IF(ISNUMBER(L466),#N/A,IF(ISNUMBER(INDEX('Approved CPZ List'!$I:$I,MATCH('HFTD CPZ'!$B466,'Approved CPZ List'!$B:$B,0))),$K466,#N/A))</f>
        <v>#N/A</v>
      </c>
    </row>
    <row r="467" spans="1:13" ht="15.6" x14ac:dyDescent="0.3">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List'!$H:$H,MATCH('HFTD CPZ'!$B467,'08W Project List'!$E:$E,0))),$K467,#N/A)</f>
        <v>#N/A</v>
      </c>
      <c r="M467" s="35" t="e">
        <f>IF(ISNUMBER(L467),#N/A,IF(ISNUMBER(INDEX('Approved CPZ List'!$I:$I,MATCH('HFTD CPZ'!$B467,'Approved CPZ List'!$B:$B,0))),$K467,#N/A))</f>
        <v>#N/A</v>
      </c>
    </row>
    <row r="468" spans="1:13" ht="15.6" x14ac:dyDescent="0.3">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List'!$H:$H,MATCH('HFTD CPZ'!$B468,'08W Project List'!$E:$E,0))),$K468,#N/A)</f>
        <v>#N/A</v>
      </c>
      <c r="M468" s="35" t="e">
        <f>IF(ISNUMBER(L468),#N/A,IF(ISNUMBER(INDEX('Approved CPZ List'!$I:$I,MATCH('HFTD CPZ'!$B468,'Approved CPZ List'!$B:$B,0))),$K468,#N/A))</f>
        <v>#N/A</v>
      </c>
    </row>
    <row r="469" spans="1:13" ht="15.6" x14ac:dyDescent="0.3">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List'!$H:$H,MATCH('HFTD CPZ'!$B469,'08W Project List'!$E:$E,0))),$K469,#N/A)</f>
        <v>11348.196335048564</v>
      </c>
      <c r="M469" s="35" t="e">
        <f>IF(ISNUMBER(L469),#N/A,IF(ISNUMBER(INDEX('Approved CPZ List'!$I:$I,MATCH('HFTD CPZ'!$B469,'Approved CPZ List'!$B:$B,0))),$K469,#N/A))</f>
        <v>#N/A</v>
      </c>
    </row>
    <row r="470" spans="1:13" ht="15.6" x14ac:dyDescent="0.3">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List'!$H:$H,MATCH('HFTD CPZ'!$B470,'08W Project List'!$E:$E,0))),$K470,#N/A)</f>
        <v>#N/A</v>
      </c>
      <c r="M470" s="35" t="e">
        <f>IF(ISNUMBER(L470),#N/A,IF(ISNUMBER(INDEX('Approved CPZ List'!$I:$I,MATCH('HFTD CPZ'!$B470,'Approved CPZ List'!$B:$B,0))),$K470,#N/A))</f>
        <v>#N/A</v>
      </c>
    </row>
    <row r="471" spans="1:13" ht="15.6" x14ac:dyDescent="0.3">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List'!$H:$H,MATCH('HFTD CPZ'!$B471,'08W Project List'!$E:$E,0))),$K471,#N/A)</f>
        <v>#N/A</v>
      </c>
      <c r="M471" s="35" t="e">
        <f>IF(ISNUMBER(L471),#N/A,IF(ISNUMBER(INDEX('Approved CPZ List'!$I:$I,MATCH('HFTD CPZ'!$B471,'Approved CPZ List'!$B:$B,0))),$K471,#N/A))</f>
        <v>#N/A</v>
      </c>
    </row>
    <row r="472" spans="1:13" ht="15.6" x14ac:dyDescent="0.3">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List'!$H:$H,MATCH('HFTD CPZ'!$B472,'08W Project List'!$E:$E,0))),$K472,#N/A)</f>
        <v>#N/A</v>
      </c>
      <c r="M472" s="35" t="e">
        <f>IF(ISNUMBER(L472),#N/A,IF(ISNUMBER(INDEX('Approved CPZ List'!$I:$I,MATCH('HFTD CPZ'!$B472,'Approved CPZ List'!$B:$B,0))),$K472,#N/A))</f>
        <v>#N/A</v>
      </c>
    </row>
    <row r="473" spans="1:13" ht="15.6" x14ac:dyDescent="0.3">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List'!$H:$H,MATCH('HFTD CPZ'!$B473,'08W Project List'!$E:$E,0))),$K473,#N/A)</f>
        <v>#N/A</v>
      </c>
      <c r="M473" s="35" t="e">
        <f>IF(ISNUMBER(L473),#N/A,IF(ISNUMBER(INDEX('Approved CPZ List'!$I:$I,MATCH('HFTD CPZ'!$B473,'Approved CPZ List'!$B:$B,0))),$K473,#N/A))</f>
        <v>#N/A</v>
      </c>
    </row>
    <row r="474" spans="1:13" ht="15.6" x14ac:dyDescent="0.3">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List'!$H:$H,MATCH('HFTD CPZ'!$B474,'08W Project List'!$E:$E,0))),$K474,#N/A)</f>
        <v>#N/A</v>
      </c>
      <c r="M474" s="35" t="e">
        <f>IF(ISNUMBER(L474),#N/A,IF(ISNUMBER(INDEX('Approved CPZ List'!$I:$I,MATCH('HFTD CPZ'!$B474,'Approved CPZ List'!$B:$B,0))),$K474,#N/A))</f>
        <v>#N/A</v>
      </c>
    </row>
    <row r="475" spans="1:13" ht="15.6" x14ac:dyDescent="0.3">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List'!$H:$H,MATCH('HFTD CPZ'!$B475,'08W Project List'!$E:$E,0))),$K475,#N/A)</f>
        <v>11190.752476639218</v>
      </c>
      <c r="M475" s="35" t="e">
        <f>IF(ISNUMBER(L475),#N/A,IF(ISNUMBER(INDEX('Approved CPZ List'!$I:$I,MATCH('HFTD CPZ'!$B475,'Approved CPZ List'!$B:$B,0))),$K475,#N/A))</f>
        <v>#N/A</v>
      </c>
    </row>
    <row r="476" spans="1:13" ht="15.6" x14ac:dyDescent="0.3">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List'!$H:$H,MATCH('HFTD CPZ'!$B476,'08W Project List'!$E:$E,0))),$K476,#N/A)</f>
        <v>#N/A</v>
      </c>
      <c r="M476" s="35" t="e">
        <f>IF(ISNUMBER(L476),#N/A,IF(ISNUMBER(INDEX('Approved CPZ List'!$I:$I,MATCH('HFTD CPZ'!$B476,'Approved CPZ List'!$B:$B,0))),$K476,#N/A))</f>
        <v>#N/A</v>
      </c>
    </row>
    <row r="477" spans="1:13" ht="15.6" x14ac:dyDescent="0.3">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List'!$H:$H,MATCH('HFTD CPZ'!$B477,'08W Project List'!$E:$E,0))),$K477,#N/A)</f>
        <v>#N/A</v>
      </c>
      <c r="M477" s="35" t="e">
        <f>IF(ISNUMBER(L477),#N/A,IF(ISNUMBER(INDEX('Approved CPZ List'!$I:$I,MATCH('HFTD CPZ'!$B477,'Approved CPZ List'!$B:$B,0))),$K477,#N/A))</f>
        <v>#N/A</v>
      </c>
    </row>
    <row r="478" spans="1:13" ht="15.6" x14ac:dyDescent="0.3">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List'!$H:$H,MATCH('HFTD CPZ'!$B478,'08W Project List'!$E:$E,0))),$K478,#N/A)</f>
        <v>#N/A</v>
      </c>
      <c r="M478" s="35" t="e">
        <f>IF(ISNUMBER(L478),#N/A,IF(ISNUMBER(INDEX('Approved CPZ List'!$I:$I,MATCH('HFTD CPZ'!$B478,'Approved CPZ List'!$B:$B,0))),$K478,#N/A))</f>
        <v>#N/A</v>
      </c>
    </row>
    <row r="479" spans="1:13" ht="15.6" x14ac:dyDescent="0.3">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List'!$H:$H,MATCH('HFTD CPZ'!$B479,'08W Project List'!$E:$E,0))),$K479,#N/A)</f>
        <v>#N/A</v>
      </c>
      <c r="M479" s="35" t="e">
        <f>IF(ISNUMBER(L479),#N/A,IF(ISNUMBER(INDEX('Approved CPZ List'!$I:$I,MATCH('HFTD CPZ'!$B479,'Approved CPZ List'!$B:$B,0))),$K479,#N/A))</f>
        <v>#N/A</v>
      </c>
    </row>
    <row r="480" spans="1:13" ht="15.6" x14ac:dyDescent="0.3">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List'!$H:$H,MATCH('HFTD CPZ'!$B480,'08W Project List'!$E:$E,0))),$K480,#N/A)</f>
        <v>#N/A</v>
      </c>
      <c r="M480" s="35" t="e">
        <f>IF(ISNUMBER(L480),#N/A,IF(ISNUMBER(INDEX('Approved CPZ List'!$I:$I,MATCH('HFTD CPZ'!$B480,'Approved CPZ List'!$B:$B,0))),$K480,#N/A))</f>
        <v>#N/A</v>
      </c>
    </row>
    <row r="481" spans="1:13" ht="15.6" x14ac:dyDescent="0.3">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List'!$H:$H,MATCH('HFTD CPZ'!$B481,'08W Project List'!$E:$E,0))),$K481,#N/A)</f>
        <v>#N/A</v>
      </c>
      <c r="M481" s="35" t="e">
        <f>IF(ISNUMBER(L481),#N/A,IF(ISNUMBER(INDEX('Approved CPZ List'!$I:$I,MATCH('HFTD CPZ'!$B481,'Approved CPZ List'!$B:$B,0))),$K481,#N/A))</f>
        <v>#N/A</v>
      </c>
    </row>
    <row r="482" spans="1:13" ht="15.6" x14ac:dyDescent="0.3">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List'!$H:$H,MATCH('HFTD CPZ'!$B482,'08W Project List'!$E:$E,0))),$K482,#N/A)</f>
        <v>11088.807927388771</v>
      </c>
      <c r="M482" s="35" t="e">
        <f>IF(ISNUMBER(L482),#N/A,IF(ISNUMBER(INDEX('Approved CPZ List'!$I:$I,MATCH('HFTD CPZ'!$B482,'Approved CPZ List'!$B:$B,0))),$K482,#N/A))</f>
        <v>#N/A</v>
      </c>
    </row>
    <row r="483" spans="1:13" ht="15.6" x14ac:dyDescent="0.3">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List'!$H:$H,MATCH('HFTD CPZ'!$B483,'08W Project List'!$E:$E,0))),$K483,#N/A)</f>
        <v>#N/A</v>
      </c>
      <c r="M483" s="35" t="e">
        <f>IF(ISNUMBER(L483),#N/A,IF(ISNUMBER(INDEX('Approved CPZ List'!$I:$I,MATCH('HFTD CPZ'!$B483,'Approved CPZ List'!$B:$B,0))),$K483,#N/A))</f>
        <v>#N/A</v>
      </c>
    </row>
    <row r="484" spans="1:13" ht="15.6" x14ac:dyDescent="0.3">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List'!$H:$H,MATCH('HFTD CPZ'!$B484,'08W Project List'!$E:$E,0))),$K484,#N/A)</f>
        <v>#N/A</v>
      </c>
      <c r="M484" s="35" t="e">
        <f>IF(ISNUMBER(L484),#N/A,IF(ISNUMBER(INDEX('Approved CPZ List'!$I:$I,MATCH('HFTD CPZ'!$B484,'Approved CPZ List'!$B:$B,0))),$K484,#N/A))</f>
        <v>#N/A</v>
      </c>
    </row>
    <row r="485" spans="1:13" ht="15.6" x14ac:dyDescent="0.3">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List'!$H:$H,MATCH('HFTD CPZ'!$B485,'08W Project List'!$E:$E,0))),$K485,#N/A)</f>
        <v>#N/A</v>
      </c>
      <c r="M485" s="35" t="e">
        <f>IF(ISNUMBER(L485),#N/A,IF(ISNUMBER(INDEX('Approved CPZ List'!$I:$I,MATCH('HFTD CPZ'!$B485,'Approved CPZ List'!$B:$B,0))),$K485,#N/A))</f>
        <v>#N/A</v>
      </c>
    </row>
    <row r="486" spans="1:13" ht="15.6" x14ac:dyDescent="0.3">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List'!$H:$H,MATCH('HFTD CPZ'!$B486,'08W Project List'!$E:$E,0))),$K486,#N/A)</f>
        <v>#N/A</v>
      </c>
      <c r="M486" s="35" t="e">
        <f>IF(ISNUMBER(L486),#N/A,IF(ISNUMBER(INDEX('Approved CPZ List'!$I:$I,MATCH('HFTD CPZ'!$B486,'Approved CPZ List'!$B:$B,0))),$K486,#N/A))</f>
        <v>#N/A</v>
      </c>
    </row>
    <row r="487" spans="1:13" ht="15.6" x14ac:dyDescent="0.3">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List'!$H:$H,MATCH('HFTD CPZ'!$B487,'08W Project List'!$E:$E,0))),$K487,#N/A)</f>
        <v>#N/A</v>
      </c>
      <c r="M487" s="35" t="e">
        <f>IF(ISNUMBER(L487),#N/A,IF(ISNUMBER(INDEX('Approved CPZ List'!$I:$I,MATCH('HFTD CPZ'!$B487,'Approved CPZ List'!$B:$B,0))),$K487,#N/A))</f>
        <v>#N/A</v>
      </c>
    </row>
    <row r="488" spans="1:13" ht="15.6" x14ac:dyDescent="0.3">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List'!$H:$H,MATCH('HFTD CPZ'!$B488,'08W Project List'!$E:$E,0))),$K488,#N/A)</f>
        <v>#N/A</v>
      </c>
      <c r="M488" s="35" t="e">
        <f>IF(ISNUMBER(L488),#N/A,IF(ISNUMBER(INDEX('Approved CPZ List'!$I:$I,MATCH('HFTD CPZ'!$B488,'Approved CPZ List'!$B:$B,0))),$K488,#N/A))</f>
        <v>#N/A</v>
      </c>
    </row>
    <row r="489" spans="1:13" ht="15.6" x14ac:dyDescent="0.3">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List'!$H:$H,MATCH('HFTD CPZ'!$B489,'08W Project List'!$E:$E,0))),$K489,#N/A)</f>
        <v>#N/A</v>
      </c>
      <c r="M489" s="35" t="e">
        <f>IF(ISNUMBER(L489),#N/A,IF(ISNUMBER(INDEX('Approved CPZ List'!$I:$I,MATCH('HFTD CPZ'!$B489,'Approved CPZ List'!$B:$B,0))),$K489,#N/A))</f>
        <v>#N/A</v>
      </c>
    </row>
    <row r="490" spans="1:13" ht="15.6" x14ac:dyDescent="0.3">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List'!$H:$H,MATCH('HFTD CPZ'!$B490,'08W Project List'!$E:$E,0))),$K490,#N/A)</f>
        <v>#N/A</v>
      </c>
      <c r="M490" s="35" t="e">
        <f>IF(ISNUMBER(L490),#N/A,IF(ISNUMBER(INDEX('Approved CPZ List'!$I:$I,MATCH('HFTD CPZ'!$B490,'Approved CPZ List'!$B:$B,0))),$K490,#N/A))</f>
        <v>#N/A</v>
      </c>
    </row>
    <row r="491" spans="1:13" ht="15.6" x14ac:dyDescent="0.3">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List'!$H:$H,MATCH('HFTD CPZ'!$B491,'08W Project List'!$E:$E,0))),$K491,#N/A)</f>
        <v>#N/A</v>
      </c>
      <c r="M491" s="35" t="e">
        <f>IF(ISNUMBER(L491),#N/A,IF(ISNUMBER(INDEX('Approved CPZ List'!$I:$I,MATCH('HFTD CPZ'!$B491,'Approved CPZ List'!$B:$B,0))),$K491,#N/A))</f>
        <v>#N/A</v>
      </c>
    </row>
    <row r="492" spans="1:13" ht="15.6" x14ac:dyDescent="0.3">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List'!$H:$H,MATCH('HFTD CPZ'!$B492,'08W Project List'!$E:$E,0))),$K492,#N/A)</f>
        <v>#N/A</v>
      </c>
      <c r="M492" s="35" t="e">
        <f>IF(ISNUMBER(L492),#N/A,IF(ISNUMBER(INDEX('Approved CPZ List'!$I:$I,MATCH('HFTD CPZ'!$B492,'Approved CPZ List'!$B:$B,0))),$K492,#N/A))</f>
        <v>#N/A</v>
      </c>
    </row>
    <row r="493" spans="1:13" ht="15.6" x14ac:dyDescent="0.3">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List'!$H:$H,MATCH('HFTD CPZ'!$B493,'08W Project List'!$E:$E,0))),$K493,#N/A)</f>
        <v>#N/A</v>
      </c>
      <c r="M493" s="35" t="e">
        <f>IF(ISNUMBER(L493),#N/A,IF(ISNUMBER(INDEX('Approved CPZ List'!$I:$I,MATCH('HFTD CPZ'!$B493,'Approved CPZ List'!$B:$B,0))),$K493,#N/A))</f>
        <v>#N/A</v>
      </c>
    </row>
    <row r="494" spans="1:13" ht="15.6" x14ac:dyDescent="0.3">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List'!$H:$H,MATCH('HFTD CPZ'!$B494,'08W Project List'!$E:$E,0))),$K494,#N/A)</f>
        <v>#N/A</v>
      </c>
      <c r="M494" s="35" t="e">
        <f>IF(ISNUMBER(L494),#N/A,IF(ISNUMBER(INDEX('Approved CPZ List'!$I:$I,MATCH('HFTD CPZ'!$B494,'Approved CPZ List'!$B:$B,0))),$K494,#N/A))</f>
        <v>#N/A</v>
      </c>
    </row>
    <row r="495" spans="1:13" ht="15.6" x14ac:dyDescent="0.3">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List'!$H:$H,MATCH('HFTD CPZ'!$B495,'08W Project List'!$E:$E,0))),$K495,#N/A)</f>
        <v>#N/A</v>
      </c>
      <c r="M495" s="35" t="e">
        <f>IF(ISNUMBER(L495),#N/A,IF(ISNUMBER(INDEX('Approved CPZ List'!$I:$I,MATCH('HFTD CPZ'!$B495,'Approved CPZ List'!$B:$B,0))),$K495,#N/A))</f>
        <v>#N/A</v>
      </c>
    </row>
    <row r="496" spans="1:13" ht="15.6" x14ac:dyDescent="0.3">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List'!$H:$H,MATCH('HFTD CPZ'!$B496,'08W Project List'!$E:$E,0))),$K496,#N/A)</f>
        <v>#N/A</v>
      </c>
      <c r="M496" s="35" t="e">
        <f>IF(ISNUMBER(L496),#N/A,IF(ISNUMBER(INDEX('Approved CPZ List'!$I:$I,MATCH('HFTD CPZ'!$B496,'Approved CPZ List'!$B:$B,0))),$K496,#N/A))</f>
        <v>#N/A</v>
      </c>
    </row>
    <row r="497" spans="1:13" ht="15.6" x14ac:dyDescent="0.3">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List'!$H:$H,MATCH('HFTD CPZ'!$B497,'08W Project List'!$E:$E,0))),$K497,#N/A)</f>
        <v>#N/A</v>
      </c>
      <c r="M497" s="35" t="e">
        <f>IF(ISNUMBER(L497),#N/A,IF(ISNUMBER(INDEX('Approved CPZ List'!$I:$I,MATCH('HFTD CPZ'!$B497,'Approved CPZ List'!$B:$B,0))),$K497,#N/A))</f>
        <v>#N/A</v>
      </c>
    </row>
    <row r="498" spans="1:13" ht="15.6" x14ac:dyDescent="0.3">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List'!$H:$H,MATCH('HFTD CPZ'!$B498,'08W Project List'!$E:$E,0))),$K498,#N/A)</f>
        <v>#N/A</v>
      </c>
      <c r="M498" s="35" t="e">
        <f>IF(ISNUMBER(L498),#N/A,IF(ISNUMBER(INDEX('Approved CPZ List'!$I:$I,MATCH('HFTD CPZ'!$B498,'Approved CPZ List'!$B:$B,0))),$K498,#N/A))</f>
        <v>#N/A</v>
      </c>
    </row>
    <row r="499" spans="1:13" ht="15.6" x14ac:dyDescent="0.3">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List'!$H:$H,MATCH('HFTD CPZ'!$B499,'08W Project List'!$E:$E,0))),$K499,#N/A)</f>
        <v>#N/A</v>
      </c>
      <c r="M499" s="35" t="e">
        <f>IF(ISNUMBER(L499),#N/A,IF(ISNUMBER(INDEX('Approved CPZ List'!$I:$I,MATCH('HFTD CPZ'!$B499,'Approved CPZ List'!$B:$B,0))),$K499,#N/A))</f>
        <v>#N/A</v>
      </c>
    </row>
    <row r="500" spans="1:13" ht="15.6" x14ac:dyDescent="0.3">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List'!$H:$H,MATCH('HFTD CPZ'!$B500,'08W Project List'!$E:$E,0))),$K500,#N/A)</f>
        <v>#N/A</v>
      </c>
      <c r="M500" s="35" t="e">
        <f>IF(ISNUMBER(L500),#N/A,IF(ISNUMBER(INDEX('Approved CPZ List'!$I:$I,MATCH('HFTD CPZ'!$B500,'Approved CPZ List'!$B:$B,0))),$K500,#N/A))</f>
        <v>#N/A</v>
      </c>
    </row>
    <row r="501" spans="1:13" ht="15.6" x14ac:dyDescent="0.3">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List'!$H:$H,MATCH('HFTD CPZ'!$B501,'08W Project List'!$E:$E,0))),$K501,#N/A)</f>
        <v>#N/A</v>
      </c>
      <c r="M501" s="35" t="e">
        <f>IF(ISNUMBER(L501),#N/A,IF(ISNUMBER(INDEX('Approved CPZ List'!$I:$I,MATCH('HFTD CPZ'!$B501,'Approved CPZ List'!$B:$B,0))),$K501,#N/A))</f>
        <v>#N/A</v>
      </c>
    </row>
    <row r="502" spans="1:13" ht="15.6" x14ac:dyDescent="0.3">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List'!$H:$H,MATCH('HFTD CPZ'!$B502,'08W Project List'!$E:$E,0))),$K502,#N/A)</f>
        <v>#N/A</v>
      </c>
      <c r="M502" s="35" t="e">
        <f>IF(ISNUMBER(L502),#N/A,IF(ISNUMBER(INDEX('Approved CPZ List'!$I:$I,MATCH('HFTD CPZ'!$B502,'Approved CPZ List'!$B:$B,0))),$K502,#N/A))</f>
        <v>#N/A</v>
      </c>
    </row>
    <row r="503" spans="1:13" ht="15.6" x14ac:dyDescent="0.3">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List'!$H:$H,MATCH('HFTD CPZ'!$B503,'08W Project List'!$E:$E,0))),$K503,#N/A)</f>
        <v>#N/A</v>
      </c>
      <c r="M503" s="35" t="e">
        <f>IF(ISNUMBER(L503),#N/A,IF(ISNUMBER(INDEX('Approved CPZ List'!$I:$I,MATCH('HFTD CPZ'!$B503,'Approved CPZ List'!$B:$B,0))),$K503,#N/A))</f>
        <v>#N/A</v>
      </c>
    </row>
    <row r="504" spans="1:13" ht="15.6" x14ac:dyDescent="0.3">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List'!$H:$H,MATCH('HFTD CPZ'!$B504,'08W Project List'!$E:$E,0))),$K504,#N/A)</f>
        <v>#N/A</v>
      </c>
      <c r="M504" s="35" t="e">
        <f>IF(ISNUMBER(L504),#N/A,IF(ISNUMBER(INDEX('Approved CPZ List'!$I:$I,MATCH('HFTD CPZ'!$B504,'Approved CPZ List'!$B:$B,0))),$K504,#N/A))</f>
        <v>#N/A</v>
      </c>
    </row>
    <row r="505" spans="1:13" ht="15.6" x14ac:dyDescent="0.3">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List'!$H:$H,MATCH('HFTD CPZ'!$B505,'08W Project List'!$E:$E,0))),$K505,#N/A)</f>
        <v>#N/A</v>
      </c>
      <c r="M505" s="35" t="e">
        <f>IF(ISNUMBER(L505),#N/A,IF(ISNUMBER(INDEX('Approved CPZ List'!$I:$I,MATCH('HFTD CPZ'!$B505,'Approved CPZ List'!$B:$B,0))),$K505,#N/A))</f>
        <v>#N/A</v>
      </c>
    </row>
    <row r="506" spans="1:13" ht="15.6" x14ac:dyDescent="0.3">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List'!$H:$H,MATCH('HFTD CPZ'!$B506,'08W Project List'!$E:$E,0))),$K506,#N/A)</f>
        <v>#N/A</v>
      </c>
      <c r="M506" s="35" t="e">
        <f>IF(ISNUMBER(L506),#N/A,IF(ISNUMBER(INDEX('Approved CPZ List'!$I:$I,MATCH('HFTD CPZ'!$B506,'Approved CPZ List'!$B:$B,0))),$K506,#N/A))</f>
        <v>#N/A</v>
      </c>
    </row>
    <row r="507" spans="1:13" ht="15.6" x14ac:dyDescent="0.3">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List'!$H:$H,MATCH('HFTD CPZ'!$B507,'08W Project List'!$E:$E,0))),$K507,#N/A)</f>
        <v>#N/A</v>
      </c>
      <c r="M507" s="35" t="e">
        <f>IF(ISNUMBER(L507),#N/A,IF(ISNUMBER(INDEX('Approved CPZ List'!$I:$I,MATCH('HFTD CPZ'!$B507,'Approved CPZ List'!$B:$B,0))),$K507,#N/A))</f>
        <v>#N/A</v>
      </c>
    </row>
    <row r="508" spans="1:13" ht="15.6" x14ac:dyDescent="0.3">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List'!$H:$H,MATCH('HFTD CPZ'!$B508,'08W Project List'!$E:$E,0))),$K508,#N/A)</f>
        <v>#N/A</v>
      </c>
      <c r="M508" s="35" t="e">
        <f>IF(ISNUMBER(L508),#N/A,IF(ISNUMBER(INDEX('Approved CPZ List'!$I:$I,MATCH('HFTD CPZ'!$B508,'Approved CPZ List'!$B:$B,0))),$K508,#N/A))</f>
        <v>#N/A</v>
      </c>
    </row>
    <row r="509" spans="1:13" ht="15.6" x14ac:dyDescent="0.3">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List'!$H:$H,MATCH('HFTD CPZ'!$B509,'08W Project List'!$E:$E,0))),$K509,#N/A)</f>
        <v>#N/A</v>
      </c>
      <c r="M509" s="35" t="e">
        <f>IF(ISNUMBER(L509),#N/A,IF(ISNUMBER(INDEX('Approved CPZ List'!$I:$I,MATCH('HFTD CPZ'!$B509,'Approved CPZ List'!$B:$B,0))),$K509,#N/A))</f>
        <v>#N/A</v>
      </c>
    </row>
    <row r="510" spans="1:13" ht="15.6" x14ac:dyDescent="0.3">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List'!$H:$H,MATCH('HFTD CPZ'!$B510,'08W Project List'!$E:$E,0))),$K510,#N/A)</f>
        <v>#N/A</v>
      </c>
      <c r="M510" s="35" t="e">
        <f>IF(ISNUMBER(L510),#N/A,IF(ISNUMBER(INDEX('Approved CPZ List'!$I:$I,MATCH('HFTD CPZ'!$B510,'Approved CPZ List'!$B:$B,0))),$K510,#N/A))</f>
        <v>#N/A</v>
      </c>
    </row>
    <row r="511" spans="1:13" ht="15.6" x14ac:dyDescent="0.3">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List'!$H:$H,MATCH('HFTD CPZ'!$B511,'08W Project List'!$E:$E,0))),$K511,#N/A)</f>
        <v>#N/A</v>
      </c>
      <c r="M511" s="35" t="e">
        <f>IF(ISNUMBER(L511),#N/A,IF(ISNUMBER(INDEX('Approved CPZ List'!$I:$I,MATCH('HFTD CPZ'!$B511,'Approved CPZ List'!$B:$B,0))),$K511,#N/A))</f>
        <v>#N/A</v>
      </c>
    </row>
    <row r="512" spans="1:13" ht="15.6" x14ac:dyDescent="0.3">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List'!$H:$H,MATCH('HFTD CPZ'!$B512,'08W Project List'!$E:$E,0))),$K512,#N/A)</f>
        <v>#N/A</v>
      </c>
      <c r="M512" s="35" t="e">
        <f>IF(ISNUMBER(L512),#N/A,IF(ISNUMBER(INDEX('Approved CPZ List'!$I:$I,MATCH('HFTD CPZ'!$B512,'Approved CPZ List'!$B:$B,0))),$K512,#N/A))</f>
        <v>#N/A</v>
      </c>
    </row>
    <row r="513" spans="1:13" ht="15.6" x14ac:dyDescent="0.3">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List'!$H:$H,MATCH('HFTD CPZ'!$B513,'08W Project List'!$E:$E,0))),$K513,#N/A)</f>
        <v>#N/A</v>
      </c>
      <c r="M513" s="35" t="e">
        <f>IF(ISNUMBER(L513),#N/A,IF(ISNUMBER(INDEX('Approved CPZ List'!$I:$I,MATCH('HFTD CPZ'!$B513,'Approved CPZ List'!$B:$B,0))),$K513,#N/A))</f>
        <v>#N/A</v>
      </c>
    </row>
    <row r="514" spans="1:13" ht="15.6" x14ac:dyDescent="0.3">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List'!$H:$H,MATCH('HFTD CPZ'!$B514,'08W Project List'!$E:$E,0))),$K514,#N/A)</f>
        <v>#N/A</v>
      </c>
      <c r="M514" s="35" t="e">
        <f>IF(ISNUMBER(L514),#N/A,IF(ISNUMBER(INDEX('Approved CPZ List'!$I:$I,MATCH('HFTD CPZ'!$B514,'Approved CPZ List'!$B:$B,0))),$K514,#N/A))</f>
        <v>#N/A</v>
      </c>
    </row>
    <row r="515" spans="1:13" ht="15.6" x14ac:dyDescent="0.3">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List'!$H:$H,MATCH('HFTD CPZ'!$B515,'08W Project List'!$E:$E,0))),$K515,#N/A)</f>
        <v>#N/A</v>
      </c>
      <c r="M515" s="35" t="e">
        <f>IF(ISNUMBER(L515),#N/A,IF(ISNUMBER(INDEX('Approved CPZ List'!$I:$I,MATCH('HFTD CPZ'!$B515,'Approved CPZ List'!$B:$B,0))),$K515,#N/A))</f>
        <v>#N/A</v>
      </c>
    </row>
    <row r="516" spans="1:13" ht="15.6" x14ac:dyDescent="0.3">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List'!$H:$H,MATCH('HFTD CPZ'!$B516,'08W Project List'!$E:$E,0))),$K516,#N/A)</f>
        <v>#N/A</v>
      </c>
      <c r="M516" s="35" t="e">
        <f>IF(ISNUMBER(L516),#N/A,IF(ISNUMBER(INDEX('Approved CPZ List'!$I:$I,MATCH('HFTD CPZ'!$B516,'Approved CPZ List'!$B:$B,0))),$K516,#N/A))</f>
        <v>#N/A</v>
      </c>
    </row>
    <row r="517" spans="1:13" ht="15.6" x14ac:dyDescent="0.3">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List'!$H:$H,MATCH('HFTD CPZ'!$B517,'08W Project List'!$E:$E,0))),$K517,#N/A)</f>
        <v>#N/A</v>
      </c>
      <c r="M517" s="35" t="e">
        <f>IF(ISNUMBER(L517),#N/A,IF(ISNUMBER(INDEX('Approved CPZ List'!$I:$I,MATCH('HFTD CPZ'!$B517,'Approved CPZ List'!$B:$B,0))),$K517,#N/A))</f>
        <v>#N/A</v>
      </c>
    </row>
    <row r="518" spans="1:13" ht="15.6" x14ac:dyDescent="0.3">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List'!$H:$H,MATCH('HFTD CPZ'!$B518,'08W Project List'!$E:$E,0))),$K518,#N/A)</f>
        <v>#N/A</v>
      </c>
      <c r="M518" s="35" t="e">
        <f>IF(ISNUMBER(L518),#N/A,IF(ISNUMBER(INDEX('Approved CPZ List'!$I:$I,MATCH('HFTD CPZ'!$B518,'Approved CPZ List'!$B:$B,0))),$K518,#N/A))</f>
        <v>#N/A</v>
      </c>
    </row>
    <row r="519" spans="1:13" ht="15.6" x14ac:dyDescent="0.3">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List'!$H:$H,MATCH('HFTD CPZ'!$B519,'08W Project List'!$E:$E,0))),$K519,#N/A)</f>
        <v>#N/A</v>
      </c>
      <c r="M519" s="35" t="e">
        <f>IF(ISNUMBER(L519),#N/A,IF(ISNUMBER(INDEX('Approved CPZ List'!$I:$I,MATCH('HFTD CPZ'!$B519,'Approved CPZ List'!$B:$B,0))),$K519,#N/A))</f>
        <v>#N/A</v>
      </c>
    </row>
    <row r="520" spans="1:13" ht="15.6" x14ac:dyDescent="0.3">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List'!$H:$H,MATCH('HFTD CPZ'!$B520,'08W Project List'!$E:$E,0))),$K520,#N/A)</f>
        <v>#N/A</v>
      </c>
      <c r="M520" s="35" t="e">
        <f>IF(ISNUMBER(L520),#N/A,IF(ISNUMBER(INDEX('Approved CPZ List'!$I:$I,MATCH('HFTD CPZ'!$B520,'Approved CPZ List'!$B:$B,0))),$K520,#N/A))</f>
        <v>#N/A</v>
      </c>
    </row>
    <row r="521" spans="1:13" ht="15.6" x14ac:dyDescent="0.3">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List'!$H:$H,MATCH('HFTD CPZ'!$B521,'08W Project List'!$E:$E,0))),$K521,#N/A)</f>
        <v>#N/A</v>
      </c>
      <c r="M521" s="35" t="e">
        <f>IF(ISNUMBER(L521),#N/A,IF(ISNUMBER(INDEX('Approved CPZ List'!$I:$I,MATCH('HFTD CPZ'!$B521,'Approved CPZ List'!$B:$B,0))),$K521,#N/A))</f>
        <v>#N/A</v>
      </c>
    </row>
    <row r="522" spans="1:13" ht="15.6" x14ac:dyDescent="0.3">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List'!$H:$H,MATCH('HFTD CPZ'!$B522,'08W Project List'!$E:$E,0))),$K522,#N/A)</f>
        <v>#N/A</v>
      </c>
      <c r="M522" s="35" t="e">
        <f>IF(ISNUMBER(L522),#N/A,IF(ISNUMBER(INDEX('Approved CPZ List'!$I:$I,MATCH('HFTD CPZ'!$B522,'Approved CPZ List'!$B:$B,0))),$K522,#N/A))</f>
        <v>#N/A</v>
      </c>
    </row>
    <row r="523" spans="1:13" ht="15.6" x14ac:dyDescent="0.3">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List'!$H:$H,MATCH('HFTD CPZ'!$B523,'08W Project List'!$E:$E,0))),$K523,#N/A)</f>
        <v>#N/A</v>
      </c>
      <c r="M523" s="35" t="e">
        <f>IF(ISNUMBER(L523),#N/A,IF(ISNUMBER(INDEX('Approved CPZ List'!$I:$I,MATCH('HFTD CPZ'!$B523,'Approved CPZ List'!$B:$B,0))),$K523,#N/A))</f>
        <v>#N/A</v>
      </c>
    </row>
    <row r="524" spans="1:13" ht="15.6" x14ac:dyDescent="0.3">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List'!$H:$H,MATCH('HFTD CPZ'!$B524,'08W Project List'!$E:$E,0))),$K524,#N/A)</f>
        <v>#N/A</v>
      </c>
      <c r="M524" s="35" t="e">
        <f>IF(ISNUMBER(L524),#N/A,IF(ISNUMBER(INDEX('Approved CPZ List'!$I:$I,MATCH('HFTD CPZ'!$B524,'Approved CPZ List'!$B:$B,0))),$K524,#N/A))</f>
        <v>#N/A</v>
      </c>
    </row>
    <row r="525" spans="1:13" ht="15.6" x14ac:dyDescent="0.3">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List'!$H:$H,MATCH('HFTD CPZ'!$B525,'08W Project List'!$E:$E,0))),$K525,#N/A)</f>
        <v>#N/A</v>
      </c>
      <c r="M525" s="35" t="e">
        <f>IF(ISNUMBER(L525),#N/A,IF(ISNUMBER(INDEX('Approved CPZ List'!$I:$I,MATCH('HFTD CPZ'!$B525,'Approved CPZ List'!$B:$B,0))),$K525,#N/A))</f>
        <v>#N/A</v>
      </c>
    </row>
    <row r="526" spans="1:13" ht="15.6" x14ac:dyDescent="0.3">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List'!$H:$H,MATCH('HFTD CPZ'!$B526,'08W Project List'!$E:$E,0))),$K526,#N/A)</f>
        <v>#N/A</v>
      </c>
      <c r="M526" s="35" t="e">
        <f>IF(ISNUMBER(L526),#N/A,IF(ISNUMBER(INDEX('Approved CPZ List'!$I:$I,MATCH('HFTD CPZ'!$B526,'Approved CPZ List'!$B:$B,0))),$K526,#N/A))</f>
        <v>#N/A</v>
      </c>
    </row>
    <row r="527" spans="1:13" ht="15.6" x14ac:dyDescent="0.3">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List'!$H:$H,MATCH('HFTD CPZ'!$B527,'08W Project List'!$E:$E,0))),$K527,#N/A)</f>
        <v>#N/A</v>
      </c>
      <c r="M527" s="35" t="e">
        <f>IF(ISNUMBER(L527),#N/A,IF(ISNUMBER(INDEX('Approved CPZ List'!$I:$I,MATCH('HFTD CPZ'!$B527,'Approved CPZ List'!$B:$B,0))),$K527,#N/A))</f>
        <v>#N/A</v>
      </c>
    </row>
    <row r="528" spans="1:13" ht="15.6" x14ac:dyDescent="0.3">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List'!$H:$H,MATCH('HFTD CPZ'!$B528,'08W Project List'!$E:$E,0))),$K528,#N/A)</f>
        <v>#N/A</v>
      </c>
      <c r="M528" s="35" t="e">
        <f>IF(ISNUMBER(L528),#N/A,IF(ISNUMBER(INDEX('Approved CPZ List'!$I:$I,MATCH('HFTD CPZ'!$B528,'Approved CPZ List'!$B:$B,0))),$K528,#N/A))</f>
        <v>#N/A</v>
      </c>
    </row>
    <row r="529" spans="1:13" ht="15.6" x14ac:dyDescent="0.3">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List'!$H:$H,MATCH('HFTD CPZ'!$B529,'08W Project List'!$E:$E,0))),$K529,#N/A)</f>
        <v>#N/A</v>
      </c>
      <c r="M529" s="35" t="e">
        <f>IF(ISNUMBER(L529),#N/A,IF(ISNUMBER(INDEX('Approved CPZ List'!$I:$I,MATCH('HFTD CPZ'!$B529,'Approved CPZ List'!$B:$B,0))),$K529,#N/A))</f>
        <v>#N/A</v>
      </c>
    </row>
    <row r="530" spans="1:13" ht="15.6" x14ac:dyDescent="0.3">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List'!$H:$H,MATCH('HFTD CPZ'!$B530,'08W Project List'!$E:$E,0))),$K530,#N/A)</f>
        <v>#N/A</v>
      </c>
      <c r="M530" s="35" t="e">
        <f>IF(ISNUMBER(L530),#N/A,IF(ISNUMBER(INDEX('Approved CPZ List'!$I:$I,MATCH('HFTD CPZ'!$B530,'Approved CPZ List'!$B:$B,0))),$K530,#N/A))</f>
        <v>#N/A</v>
      </c>
    </row>
    <row r="531" spans="1:13" ht="15.6" x14ac:dyDescent="0.3">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List'!$H:$H,MATCH('HFTD CPZ'!$B531,'08W Project List'!$E:$E,0))),$K531,#N/A)</f>
        <v>#N/A</v>
      </c>
      <c r="M531" s="35" t="e">
        <f>IF(ISNUMBER(L531),#N/A,IF(ISNUMBER(INDEX('Approved CPZ List'!$I:$I,MATCH('HFTD CPZ'!$B531,'Approved CPZ List'!$B:$B,0))),$K531,#N/A))</f>
        <v>#N/A</v>
      </c>
    </row>
    <row r="532" spans="1:13" ht="15.6" x14ac:dyDescent="0.3">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List'!$H:$H,MATCH('HFTD CPZ'!$B532,'08W Project List'!$E:$E,0))),$K532,#N/A)</f>
        <v>#N/A</v>
      </c>
      <c r="M532" s="35" t="e">
        <f>IF(ISNUMBER(L532),#N/A,IF(ISNUMBER(INDEX('Approved CPZ List'!$I:$I,MATCH('HFTD CPZ'!$B532,'Approved CPZ List'!$B:$B,0))),$K532,#N/A))</f>
        <v>#N/A</v>
      </c>
    </row>
    <row r="533" spans="1:13" ht="15.6" x14ac:dyDescent="0.3">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List'!$H:$H,MATCH('HFTD CPZ'!$B533,'08W Project List'!$E:$E,0))),$K533,#N/A)</f>
        <v>#N/A</v>
      </c>
      <c r="M533" s="35" t="e">
        <f>IF(ISNUMBER(L533),#N/A,IF(ISNUMBER(INDEX('Approved CPZ List'!$I:$I,MATCH('HFTD CPZ'!$B533,'Approved CPZ List'!$B:$B,0))),$K533,#N/A))</f>
        <v>#N/A</v>
      </c>
    </row>
    <row r="534" spans="1:13" ht="15.6" x14ac:dyDescent="0.3">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List'!$H:$H,MATCH('HFTD CPZ'!$B534,'08W Project List'!$E:$E,0))),$K534,#N/A)</f>
        <v>#N/A</v>
      </c>
      <c r="M534" s="35" t="e">
        <f>IF(ISNUMBER(L534),#N/A,IF(ISNUMBER(INDEX('Approved CPZ List'!$I:$I,MATCH('HFTD CPZ'!$B534,'Approved CPZ List'!$B:$B,0))),$K534,#N/A))</f>
        <v>#N/A</v>
      </c>
    </row>
    <row r="535" spans="1:13" ht="15.6" x14ac:dyDescent="0.3">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List'!$H:$H,MATCH('HFTD CPZ'!$B535,'08W Project List'!$E:$E,0))),$K535,#N/A)</f>
        <v>#N/A</v>
      </c>
      <c r="M535" s="35" t="e">
        <f>IF(ISNUMBER(L535),#N/A,IF(ISNUMBER(INDEX('Approved CPZ List'!$I:$I,MATCH('HFTD CPZ'!$B535,'Approved CPZ List'!$B:$B,0))),$K535,#N/A))</f>
        <v>#N/A</v>
      </c>
    </row>
    <row r="536" spans="1:13" ht="15.6" x14ac:dyDescent="0.3">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List'!$H:$H,MATCH('HFTD CPZ'!$B536,'08W Project List'!$E:$E,0))),$K536,#N/A)</f>
        <v>#N/A</v>
      </c>
      <c r="M536" s="35" t="e">
        <f>IF(ISNUMBER(L536),#N/A,IF(ISNUMBER(INDEX('Approved CPZ List'!$I:$I,MATCH('HFTD CPZ'!$B536,'Approved CPZ List'!$B:$B,0))),$K536,#N/A))</f>
        <v>#N/A</v>
      </c>
    </row>
    <row r="537" spans="1:13" ht="15.6" x14ac:dyDescent="0.3">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List'!$H:$H,MATCH('HFTD CPZ'!$B537,'08W Project List'!$E:$E,0))),$K537,#N/A)</f>
        <v>#N/A</v>
      </c>
      <c r="M537" s="35" t="e">
        <f>IF(ISNUMBER(L537),#N/A,IF(ISNUMBER(INDEX('Approved CPZ List'!$I:$I,MATCH('HFTD CPZ'!$B537,'Approved CPZ List'!$B:$B,0))),$K537,#N/A))</f>
        <v>#N/A</v>
      </c>
    </row>
    <row r="538" spans="1:13" ht="15.6" x14ac:dyDescent="0.3">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List'!$H:$H,MATCH('HFTD CPZ'!$B538,'08W Project List'!$E:$E,0))),$K538,#N/A)</f>
        <v>#N/A</v>
      </c>
      <c r="M538" s="35" t="e">
        <f>IF(ISNUMBER(L538),#N/A,IF(ISNUMBER(INDEX('Approved CPZ List'!$I:$I,MATCH('HFTD CPZ'!$B538,'Approved CPZ List'!$B:$B,0))),$K538,#N/A))</f>
        <v>#N/A</v>
      </c>
    </row>
    <row r="539" spans="1:13" ht="15.6" x14ac:dyDescent="0.3">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List'!$H:$H,MATCH('HFTD CPZ'!$B539,'08W Project List'!$E:$E,0))),$K539,#N/A)</f>
        <v>#N/A</v>
      </c>
      <c r="M539" s="35" t="e">
        <f>IF(ISNUMBER(L539),#N/A,IF(ISNUMBER(INDEX('Approved CPZ List'!$I:$I,MATCH('HFTD CPZ'!$B539,'Approved CPZ List'!$B:$B,0))),$K539,#N/A))</f>
        <v>#N/A</v>
      </c>
    </row>
    <row r="540" spans="1:13" ht="15.6" x14ac:dyDescent="0.3">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List'!$H:$H,MATCH('HFTD CPZ'!$B540,'08W Project List'!$E:$E,0))),$K540,#N/A)</f>
        <v>#N/A</v>
      </c>
      <c r="M540" s="35" t="e">
        <f>IF(ISNUMBER(L540),#N/A,IF(ISNUMBER(INDEX('Approved CPZ List'!$I:$I,MATCH('HFTD CPZ'!$B540,'Approved CPZ List'!$B:$B,0))),$K540,#N/A))</f>
        <v>#N/A</v>
      </c>
    </row>
    <row r="541" spans="1:13" ht="15.6" x14ac:dyDescent="0.3">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List'!$H:$H,MATCH('HFTD CPZ'!$B541,'08W Project List'!$E:$E,0))),$K541,#N/A)</f>
        <v>#N/A</v>
      </c>
      <c r="M541" s="35" t="e">
        <f>IF(ISNUMBER(L541),#N/A,IF(ISNUMBER(INDEX('Approved CPZ List'!$I:$I,MATCH('HFTD CPZ'!$B541,'Approved CPZ List'!$B:$B,0))),$K541,#N/A))</f>
        <v>#N/A</v>
      </c>
    </row>
    <row r="542" spans="1:13" ht="15.6" x14ac:dyDescent="0.3">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List'!$H:$H,MATCH('HFTD CPZ'!$B542,'08W Project List'!$E:$E,0))),$K542,#N/A)</f>
        <v>#N/A</v>
      </c>
      <c r="M542" s="35" t="e">
        <f>IF(ISNUMBER(L542),#N/A,IF(ISNUMBER(INDEX('Approved CPZ List'!$I:$I,MATCH('HFTD CPZ'!$B542,'Approved CPZ List'!$B:$B,0))),$K542,#N/A))</f>
        <v>#N/A</v>
      </c>
    </row>
    <row r="543" spans="1:13" ht="15.6" x14ac:dyDescent="0.3">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List'!$H:$H,MATCH('HFTD CPZ'!$B543,'08W Project List'!$E:$E,0))),$K543,#N/A)</f>
        <v>#N/A</v>
      </c>
      <c r="M543" s="35" t="e">
        <f>IF(ISNUMBER(L543),#N/A,IF(ISNUMBER(INDEX('Approved CPZ List'!$I:$I,MATCH('HFTD CPZ'!$B543,'Approved CPZ List'!$B:$B,0))),$K543,#N/A))</f>
        <v>#N/A</v>
      </c>
    </row>
    <row r="544" spans="1:13" ht="15.6" x14ac:dyDescent="0.3">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List'!$H:$H,MATCH('HFTD CPZ'!$B544,'08W Project List'!$E:$E,0))),$K544,#N/A)</f>
        <v>#N/A</v>
      </c>
      <c r="M544" s="35" t="e">
        <f>IF(ISNUMBER(L544),#N/A,IF(ISNUMBER(INDEX('Approved CPZ List'!$I:$I,MATCH('HFTD CPZ'!$B544,'Approved CPZ List'!$B:$B,0))),$K544,#N/A))</f>
        <v>#N/A</v>
      </c>
    </row>
    <row r="545" spans="1:13" ht="15.6" x14ac:dyDescent="0.3">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List'!$H:$H,MATCH('HFTD CPZ'!$B545,'08W Project List'!$E:$E,0))),$K545,#N/A)</f>
        <v>#N/A</v>
      </c>
      <c r="M545" s="35" t="e">
        <f>IF(ISNUMBER(L545),#N/A,IF(ISNUMBER(INDEX('Approved CPZ List'!$I:$I,MATCH('HFTD CPZ'!$B545,'Approved CPZ List'!$B:$B,0))),$K545,#N/A))</f>
        <v>#N/A</v>
      </c>
    </row>
    <row r="546" spans="1:13" ht="15.6" x14ac:dyDescent="0.3">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List'!$H:$H,MATCH('HFTD CPZ'!$B546,'08W Project List'!$E:$E,0))),$K546,#N/A)</f>
        <v>#N/A</v>
      </c>
      <c r="M546" s="35" t="e">
        <f>IF(ISNUMBER(L546),#N/A,IF(ISNUMBER(INDEX('Approved CPZ List'!$I:$I,MATCH('HFTD CPZ'!$B546,'Approved CPZ List'!$B:$B,0))),$K546,#N/A))</f>
        <v>#N/A</v>
      </c>
    </row>
    <row r="547" spans="1:13" ht="15.6" x14ac:dyDescent="0.3">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List'!$H:$H,MATCH('HFTD CPZ'!$B547,'08W Project List'!$E:$E,0))),$K547,#N/A)</f>
        <v>#N/A</v>
      </c>
      <c r="M547" s="35" t="e">
        <f>IF(ISNUMBER(L547),#N/A,IF(ISNUMBER(INDEX('Approved CPZ List'!$I:$I,MATCH('HFTD CPZ'!$B547,'Approved CPZ List'!$B:$B,0))),$K547,#N/A))</f>
        <v>#N/A</v>
      </c>
    </row>
    <row r="548" spans="1:13" ht="15.6" x14ac:dyDescent="0.3">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List'!$H:$H,MATCH('HFTD CPZ'!$B548,'08W Project List'!$E:$E,0))),$K548,#N/A)</f>
        <v>#N/A</v>
      </c>
      <c r="M548" s="35" t="e">
        <f>IF(ISNUMBER(L548),#N/A,IF(ISNUMBER(INDEX('Approved CPZ List'!$I:$I,MATCH('HFTD CPZ'!$B548,'Approved CPZ List'!$B:$B,0))),$K548,#N/A))</f>
        <v>#N/A</v>
      </c>
    </row>
    <row r="549" spans="1:13" ht="15.6" x14ac:dyDescent="0.3">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List'!$H:$H,MATCH('HFTD CPZ'!$B549,'08W Project List'!$E:$E,0))),$K549,#N/A)</f>
        <v>#N/A</v>
      </c>
      <c r="M549" s="35" t="e">
        <f>IF(ISNUMBER(L549),#N/A,IF(ISNUMBER(INDEX('Approved CPZ List'!$I:$I,MATCH('HFTD CPZ'!$B549,'Approved CPZ List'!$B:$B,0))),$K549,#N/A))</f>
        <v>#N/A</v>
      </c>
    </row>
    <row r="550" spans="1:13" ht="15.6" x14ac:dyDescent="0.3">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List'!$H:$H,MATCH('HFTD CPZ'!$B550,'08W Project List'!$E:$E,0))),$K550,#N/A)</f>
        <v>#N/A</v>
      </c>
      <c r="M550" s="35" t="e">
        <f>IF(ISNUMBER(L550),#N/A,IF(ISNUMBER(INDEX('Approved CPZ List'!$I:$I,MATCH('HFTD CPZ'!$B550,'Approved CPZ List'!$B:$B,0))),$K550,#N/A))</f>
        <v>#N/A</v>
      </c>
    </row>
    <row r="551" spans="1:13" ht="15.6" x14ac:dyDescent="0.3">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List'!$H:$H,MATCH('HFTD CPZ'!$B551,'08W Project List'!$E:$E,0))),$K551,#N/A)</f>
        <v>#N/A</v>
      </c>
      <c r="M551" s="35" t="e">
        <f>IF(ISNUMBER(L551),#N/A,IF(ISNUMBER(INDEX('Approved CPZ List'!$I:$I,MATCH('HFTD CPZ'!$B551,'Approved CPZ List'!$B:$B,0))),$K551,#N/A))</f>
        <v>#N/A</v>
      </c>
    </row>
    <row r="552" spans="1:13" ht="15.6" x14ac:dyDescent="0.3">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List'!$H:$H,MATCH('HFTD CPZ'!$B552,'08W Project List'!$E:$E,0))),$K552,#N/A)</f>
        <v>#N/A</v>
      </c>
      <c r="M552" s="35" t="e">
        <f>IF(ISNUMBER(L552),#N/A,IF(ISNUMBER(INDEX('Approved CPZ List'!$I:$I,MATCH('HFTD CPZ'!$B552,'Approved CPZ List'!$B:$B,0))),$K552,#N/A))</f>
        <v>#N/A</v>
      </c>
    </row>
    <row r="553" spans="1:13" ht="15.6" x14ac:dyDescent="0.3">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List'!$H:$H,MATCH('HFTD CPZ'!$B553,'08W Project List'!$E:$E,0))),$K553,#N/A)</f>
        <v>#N/A</v>
      </c>
      <c r="M553" s="35" t="e">
        <f>IF(ISNUMBER(L553),#N/A,IF(ISNUMBER(INDEX('Approved CPZ List'!$I:$I,MATCH('HFTD CPZ'!$B553,'Approved CPZ List'!$B:$B,0))),$K553,#N/A))</f>
        <v>#N/A</v>
      </c>
    </row>
    <row r="554" spans="1:13" ht="15.6" x14ac:dyDescent="0.3">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List'!$H:$H,MATCH('HFTD CPZ'!$B554,'08W Project List'!$E:$E,0))),$K554,#N/A)</f>
        <v>#N/A</v>
      </c>
      <c r="M554" s="35" t="e">
        <f>IF(ISNUMBER(L554),#N/A,IF(ISNUMBER(INDEX('Approved CPZ List'!$I:$I,MATCH('HFTD CPZ'!$B554,'Approved CPZ List'!$B:$B,0))),$K554,#N/A))</f>
        <v>#N/A</v>
      </c>
    </row>
    <row r="555" spans="1:13" ht="15.6" x14ac:dyDescent="0.3">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List'!$H:$H,MATCH('HFTD CPZ'!$B555,'08W Project List'!$E:$E,0))),$K555,#N/A)</f>
        <v>#N/A</v>
      </c>
      <c r="M555" s="35" t="e">
        <f>IF(ISNUMBER(L555),#N/A,IF(ISNUMBER(INDEX('Approved CPZ List'!$I:$I,MATCH('HFTD CPZ'!$B555,'Approved CPZ List'!$B:$B,0))),$K555,#N/A))</f>
        <v>#N/A</v>
      </c>
    </row>
    <row r="556" spans="1:13" ht="15.6" x14ac:dyDescent="0.3">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List'!$H:$H,MATCH('HFTD CPZ'!$B556,'08W Project List'!$E:$E,0))),$K556,#N/A)</f>
        <v>#N/A</v>
      </c>
      <c r="M556" s="35" t="e">
        <f>IF(ISNUMBER(L556),#N/A,IF(ISNUMBER(INDEX('Approved CPZ List'!$I:$I,MATCH('HFTD CPZ'!$B556,'Approved CPZ List'!$B:$B,0))),$K556,#N/A))</f>
        <v>#N/A</v>
      </c>
    </row>
    <row r="557" spans="1:13" ht="15.6" x14ac:dyDescent="0.3">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List'!$H:$H,MATCH('HFTD CPZ'!$B557,'08W Project List'!$E:$E,0))),$K557,#N/A)</f>
        <v>#N/A</v>
      </c>
      <c r="M557" s="35" t="e">
        <f>IF(ISNUMBER(L557),#N/A,IF(ISNUMBER(INDEX('Approved CPZ List'!$I:$I,MATCH('HFTD CPZ'!$B557,'Approved CPZ List'!$B:$B,0))),$K557,#N/A))</f>
        <v>#N/A</v>
      </c>
    </row>
    <row r="558" spans="1:13" ht="15.6" x14ac:dyDescent="0.3">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List'!$H:$H,MATCH('HFTD CPZ'!$B558,'08W Project List'!$E:$E,0))),$K558,#N/A)</f>
        <v>#N/A</v>
      </c>
      <c r="M558" s="35" t="e">
        <f>IF(ISNUMBER(L558),#N/A,IF(ISNUMBER(INDEX('Approved CPZ List'!$I:$I,MATCH('HFTD CPZ'!$B558,'Approved CPZ List'!$B:$B,0))),$K558,#N/A))</f>
        <v>#N/A</v>
      </c>
    </row>
    <row r="559" spans="1:13" ht="15.6" x14ac:dyDescent="0.3">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List'!$H:$H,MATCH('HFTD CPZ'!$B559,'08W Project List'!$E:$E,0))),$K559,#N/A)</f>
        <v>#N/A</v>
      </c>
      <c r="M559" s="35" t="e">
        <f>IF(ISNUMBER(L559),#N/A,IF(ISNUMBER(INDEX('Approved CPZ List'!$I:$I,MATCH('HFTD CPZ'!$B559,'Approved CPZ List'!$B:$B,0))),$K559,#N/A))</f>
        <v>#N/A</v>
      </c>
    </row>
    <row r="560" spans="1:13" ht="15.6" x14ac:dyDescent="0.3">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List'!$H:$H,MATCH('HFTD CPZ'!$B560,'08W Project List'!$E:$E,0))),$K560,#N/A)</f>
        <v>#N/A</v>
      </c>
      <c r="M560" s="35" t="e">
        <f>IF(ISNUMBER(L560),#N/A,IF(ISNUMBER(INDEX('Approved CPZ List'!$I:$I,MATCH('HFTD CPZ'!$B560,'Approved CPZ List'!$B:$B,0))),$K560,#N/A))</f>
        <v>#N/A</v>
      </c>
    </row>
    <row r="561" spans="1:13" ht="15.6" x14ac:dyDescent="0.3">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List'!$H:$H,MATCH('HFTD CPZ'!$B561,'08W Project List'!$E:$E,0))),$K561,#N/A)</f>
        <v>#N/A</v>
      </c>
      <c r="M561" s="35" t="e">
        <f>IF(ISNUMBER(L561),#N/A,IF(ISNUMBER(INDEX('Approved CPZ List'!$I:$I,MATCH('HFTD CPZ'!$B561,'Approved CPZ List'!$B:$B,0))),$K561,#N/A))</f>
        <v>#N/A</v>
      </c>
    </row>
    <row r="562" spans="1:13" ht="15.6" x14ac:dyDescent="0.3">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List'!$H:$H,MATCH('HFTD CPZ'!$B562,'08W Project List'!$E:$E,0))),$K562,#N/A)</f>
        <v>#N/A</v>
      </c>
      <c r="M562" s="35" t="e">
        <f>IF(ISNUMBER(L562),#N/A,IF(ISNUMBER(INDEX('Approved CPZ List'!$I:$I,MATCH('HFTD CPZ'!$B562,'Approved CPZ List'!$B:$B,0))),$K562,#N/A))</f>
        <v>#N/A</v>
      </c>
    </row>
    <row r="563" spans="1:13" ht="15.6" x14ac:dyDescent="0.3">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List'!$H:$H,MATCH('HFTD CPZ'!$B563,'08W Project List'!$E:$E,0))),$K563,#N/A)</f>
        <v>#N/A</v>
      </c>
      <c r="M563" s="35" t="e">
        <f>IF(ISNUMBER(L563),#N/A,IF(ISNUMBER(INDEX('Approved CPZ List'!$I:$I,MATCH('HFTD CPZ'!$B563,'Approved CPZ List'!$B:$B,0))),$K563,#N/A))</f>
        <v>#N/A</v>
      </c>
    </row>
    <row r="564" spans="1:13" ht="15.6" x14ac:dyDescent="0.3">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List'!$H:$H,MATCH('HFTD CPZ'!$B564,'08W Project List'!$E:$E,0))),$K564,#N/A)</f>
        <v>#N/A</v>
      </c>
      <c r="M564" s="35" t="e">
        <f>IF(ISNUMBER(L564),#N/A,IF(ISNUMBER(INDEX('Approved CPZ List'!$I:$I,MATCH('HFTD CPZ'!$B564,'Approved CPZ List'!$B:$B,0))),$K564,#N/A))</f>
        <v>#N/A</v>
      </c>
    </row>
    <row r="565" spans="1:13" ht="15.6" x14ac:dyDescent="0.3">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List'!$H:$H,MATCH('HFTD CPZ'!$B565,'08W Project List'!$E:$E,0))),$K565,#N/A)</f>
        <v>#N/A</v>
      </c>
      <c r="M565" s="35" t="e">
        <f>IF(ISNUMBER(L565),#N/A,IF(ISNUMBER(INDEX('Approved CPZ List'!$I:$I,MATCH('HFTD CPZ'!$B565,'Approved CPZ List'!$B:$B,0))),$K565,#N/A))</f>
        <v>#N/A</v>
      </c>
    </row>
    <row r="566" spans="1:13" ht="15.6" x14ac:dyDescent="0.3">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List'!$H:$H,MATCH('HFTD CPZ'!$B566,'08W Project List'!$E:$E,0))),$K566,#N/A)</f>
        <v>#N/A</v>
      </c>
      <c r="M566" s="35" t="e">
        <f>IF(ISNUMBER(L566),#N/A,IF(ISNUMBER(INDEX('Approved CPZ List'!$I:$I,MATCH('HFTD CPZ'!$B566,'Approved CPZ List'!$B:$B,0))),$K566,#N/A))</f>
        <v>#N/A</v>
      </c>
    </row>
    <row r="567" spans="1:13" ht="15.6" x14ac:dyDescent="0.3">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List'!$H:$H,MATCH('HFTD CPZ'!$B567,'08W Project List'!$E:$E,0))),$K567,#N/A)</f>
        <v>#N/A</v>
      </c>
      <c r="M567" s="35" t="e">
        <f>IF(ISNUMBER(L567),#N/A,IF(ISNUMBER(INDEX('Approved CPZ List'!$I:$I,MATCH('HFTD CPZ'!$B567,'Approved CPZ List'!$B:$B,0))),$K567,#N/A))</f>
        <v>#N/A</v>
      </c>
    </row>
    <row r="568" spans="1:13" ht="15.6" x14ac:dyDescent="0.3">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List'!$H:$H,MATCH('HFTD CPZ'!$B568,'08W Project List'!$E:$E,0))),$K568,#N/A)</f>
        <v>#N/A</v>
      </c>
      <c r="M568" s="35" t="e">
        <f>IF(ISNUMBER(L568),#N/A,IF(ISNUMBER(INDEX('Approved CPZ List'!$I:$I,MATCH('HFTD CPZ'!$B568,'Approved CPZ List'!$B:$B,0))),$K568,#N/A))</f>
        <v>#N/A</v>
      </c>
    </row>
    <row r="569" spans="1:13" ht="15.6" x14ac:dyDescent="0.3">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List'!$H:$H,MATCH('HFTD CPZ'!$B569,'08W Project List'!$E:$E,0))),$K569,#N/A)</f>
        <v>#N/A</v>
      </c>
      <c r="M569" s="35" t="e">
        <f>IF(ISNUMBER(L569),#N/A,IF(ISNUMBER(INDEX('Approved CPZ List'!$I:$I,MATCH('HFTD CPZ'!$B569,'Approved CPZ List'!$B:$B,0))),$K569,#N/A))</f>
        <v>#N/A</v>
      </c>
    </row>
    <row r="570" spans="1:13" ht="15.6" x14ac:dyDescent="0.3">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List'!$H:$H,MATCH('HFTD CPZ'!$B570,'08W Project List'!$E:$E,0))),$K570,#N/A)</f>
        <v>#N/A</v>
      </c>
      <c r="M570" s="35" t="e">
        <f>IF(ISNUMBER(L570),#N/A,IF(ISNUMBER(INDEX('Approved CPZ List'!$I:$I,MATCH('HFTD CPZ'!$B570,'Approved CPZ List'!$B:$B,0))),$K570,#N/A))</f>
        <v>#N/A</v>
      </c>
    </row>
    <row r="571" spans="1:13" ht="15.6" x14ac:dyDescent="0.3">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List'!$H:$H,MATCH('HFTD CPZ'!$B571,'08W Project List'!$E:$E,0))),$K571,#N/A)</f>
        <v>#N/A</v>
      </c>
      <c r="M571" s="35" t="e">
        <f>IF(ISNUMBER(L571),#N/A,IF(ISNUMBER(INDEX('Approved CPZ List'!$I:$I,MATCH('HFTD CPZ'!$B571,'Approved CPZ List'!$B:$B,0))),$K571,#N/A))</f>
        <v>#N/A</v>
      </c>
    </row>
    <row r="572" spans="1:13" ht="15.6" x14ac:dyDescent="0.3">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List'!$H:$H,MATCH('HFTD CPZ'!$B572,'08W Project List'!$E:$E,0))),$K572,#N/A)</f>
        <v>#N/A</v>
      </c>
      <c r="M572" s="35" t="e">
        <f>IF(ISNUMBER(L572),#N/A,IF(ISNUMBER(INDEX('Approved CPZ List'!$I:$I,MATCH('HFTD CPZ'!$B572,'Approved CPZ List'!$B:$B,0))),$K572,#N/A))</f>
        <v>#N/A</v>
      </c>
    </row>
    <row r="573" spans="1:13" ht="15.6" x14ac:dyDescent="0.3">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List'!$H:$H,MATCH('HFTD CPZ'!$B573,'08W Project List'!$E:$E,0))),$K573,#N/A)</f>
        <v>#N/A</v>
      </c>
      <c r="M573" s="35" t="e">
        <f>IF(ISNUMBER(L573),#N/A,IF(ISNUMBER(INDEX('Approved CPZ List'!$I:$I,MATCH('HFTD CPZ'!$B573,'Approved CPZ List'!$B:$B,0))),$K573,#N/A))</f>
        <v>#N/A</v>
      </c>
    </row>
    <row r="574" spans="1:13" ht="15.6" x14ac:dyDescent="0.3">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List'!$H:$H,MATCH('HFTD CPZ'!$B574,'08W Project List'!$E:$E,0))),$K574,#N/A)</f>
        <v>#N/A</v>
      </c>
      <c r="M574" s="35" t="e">
        <f>IF(ISNUMBER(L574),#N/A,IF(ISNUMBER(INDEX('Approved CPZ List'!$I:$I,MATCH('HFTD CPZ'!$B574,'Approved CPZ List'!$B:$B,0))),$K574,#N/A))</f>
        <v>#N/A</v>
      </c>
    </row>
    <row r="575" spans="1:13" ht="15.6" x14ac:dyDescent="0.3">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List'!$H:$H,MATCH('HFTD CPZ'!$B575,'08W Project List'!$E:$E,0))),$K575,#N/A)</f>
        <v>#N/A</v>
      </c>
      <c r="M575" s="35" t="e">
        <f>IF(ISNUMBER(L575),#N/A,IF(ISNUMBER(INDEX('Approved CPZ List'!$I:$I,MATCH('HFTD CPZ'!$B575,'Approved CPZ List'!$B:$B,0))),$K575,#N/A))</f>
        <v>#N/A</v>
      </c>
    </row>
    <row r="576" spans="1:13" ht="15.6" x14ac:dyDescent="0.3">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List'!$H:$H,MATCH('HFTD CPZ'!$B576,'08W Project List'!$E:$E,0))),$K576,#N/A)</f>
        <v>#N/A</v>
      </c>
      <c r="M576" s="35" t="e">
        <f>IF(ISNUMBER(L576),#N/A,IF(ISNUMBER(INDEX('Approved CPZ List'!$I:$I,MATCH('HFTD CPZ'!$B576,'Approved CPZ List'!$B:$B,0))),$K576,#N/A))</f>
        <v>#N/A</v>
      </c>
    </row>
    <row r="577" spans="1:13" ht="15.6" x14ac:dyDescent="0.3">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List'!$H:$H,MATCH('HFTD CPZ'!$B577,'08W Project List'!$E:$E,0))),$K577,#N/A)</f>
        <v>#N/A</v>
      </c>
      <c r="M577" s="35" t="e">
        <f>IF(ISNUMBER(L577),#N/A,IF(ISNUMBER(INDEX('Approved CPZ List'!$I:$I,MATCH('HFTD CPZ'!$B577,'Approved CPZ List'!$B:$B,0))),$K577,#N/A))</f>
        <v>#N/A</v>
      </c>
    </row>
    <row r="578" spans="1:13" ht="15.6" x14ac:dyDescent="0.3">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List'!$H:$H,MATCH('HFTD CPZ'!$B578,'08W Project List'!$E:$E,0))),$K578,#N/A)</f>
        <v>#N/A</v>
      </c>
      <c r="M578" s="35" t="e">
        <f>IF(ISNUMBER(L578),#N/A,IF(ISNUMBER(INDEX('Approved CPZ List'!$I:$I,MATCH('HFTD CPZ'!$B578,'Approved CPZ List'!$B:$B,0))),$K578,#N/A))</f>
        <v>#N/A</v>
      </c>
    </row>
    <row r="579" spans="1:13" ht="15.6" x14ac:dyDescent="0.3">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List'!$H:$H,MATCH('HFTD CPZ'!$B579,'08W Project List'!$E:$E,0))),$K579,#N/A)</f>
        <v>#N/A</v>
      </c>
      <c r="M579" s="35" t="e">
        <f>IF(ISNUMBER(L579),#N/A,IF(ISNUMBER(INDEX('Approved CPZ List'!$I:$I,MATCH('HFTD CPZ'!$B579,'Approved CPZ List'!$B:$B,0))),$K579,#N/A))</f>
        <v>#N/A</v>
      </c>
    </row>
    <row r="580" spans="1:13" ht="15.6" x14ac:dyDescent="0.3">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List'!$H:$H,MATCH('HFTD CPZ'!$B580,'08W Project List'!$E:$E,0))),$K580,#N/A)</f>
        <v>#N/A</v>
      </c>
      <c r="M580" s="35" t="e">
        <f>IF(ISNUMBER(L580),#N/A,IF(ISNUMBER(INDEX('Approved CPZ List'!$I:$I,MATCH('HFTD CPZ'!$B580,'Approved CPZ List'!$B:$B,0))),$K580,#N/A))</f>
        <v>#N/A</v>
      </c>
    </row>
    <row r="581" spans="1:13" ht="15.6" x14ac:dyDescent="0.3">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List'!$H:$H,MATCH('HFTD CPZ'!$B581,'08W Project List'!$E:$E,0))),$K581,#N/A)</f>
        <v>#N/A</v>
      </c>
      <c r="M581" s="35" t="e">
        <f>IF(ISNUMBER(L581),#N/A,IF(ISNUMBER(INDEX('Approved CPZ List'!$I:$I,MATCH('HFTD CPZ'!$B581,'Approved CPZ List'!$B:$B,0))),$K581,#N/A))</f>
        <v>#N/A</v>
      </c>
    </row>
    <row r="582" spans="1:13" ht="15.6" x14ac:dyDescent="0.3">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List'!$H:$H,MATCH('HFTD CPZ'!$B582,'08W Project List'!$E:$E,0))),$K582,#N/A)</f>
        <v>#N/A</v>
      </c>
      <c r="M582" s="35" t="e">
        <f>IF(ISNUMBER(L582),#N/A,IF(ISNUMBER(INDEX('Approved CPZ List'!$I:$I,MATCH('HFTD CPZ'!$B582,'Approved CPZ List'!$B:$B,0))),$K582,#N/A))</f>
        <v>#N/A</v>
      </c>
    </row>
    <row r="583" spans="1:13" ht="15.6" x14ac:dyDescent="0.3">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List'!$H:$H,MATCH('HFTD CPZ'!$B583,'08W Project List'!$E:$E,0))),$K583,#N/A)</f>
        <v>#N/A</v>
      </c>
      <c r="M583" s="35" t="e">
        <f>IF(ISNUMBER(L583),#N/A,IF(ISNUMBER(INDEX('Approved CPZ List'!$I:$I,MATCH('HFTD CPZ'!$B583,'Approved CPZ List'!$B:$B,0))),$K583,#N/A))</f>
        <v>#N/A</v>
      </c>
    </row>
    <row r="584" spans="1:13" ht="15.6" x14ac:dyDescent="0.3">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List'!$H:$H,MATCH('HFTD CPZ'!$B584,'08W Project List'!$E:$E,0))),$K584,#N/A)</f>
        <v>#N/A</v>
      </c>
      <c r="M584" s="35" t="e">
        <f>IF(ISNUMBER(L584),#N/A,IF(ISNUMBER(INDEX('Approved CPZ List'!$I:$I,MATCH('HFTD CPZ'!$B584,'Approved CPZ List'!$B:$B,0))),$K584,#N/A))</f>
        <v>#N/A</v>
      </c>
    </row>
    <row r="585" spans="1:13" ht="15.6" x14ac:dyDescent="0.3">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List'!$H:$H,MATCH('HFTD CPZ'!$B585,'08W Project List'!$E:$E,0))),$K585,#N/A)</f>
        <v>#N/A</v>
      </c>
      <c r="M585" s="35" t="e">
        <f>IF(ISNUMBER(L585),#N/A,IF(ISNUMBER(INDEX('Approved CPZ List'!$I:$I,MATCH('HFTD CPZ'!$B585,'Approved CPZ List'!$B:$B,0))),$K585,#N/A))</f>
        <v>#N/A</v>
      </c>
    </row>
    <row r="586" spans="1:13" ht="15.6" x14ac:dyDescent="0.3">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List'!$H:$H,MATCH('HFTD CPZ'!$B586,'08W Project List'!$E:$E,0))),$K586,#N/A)</f>
        <v>#N/A</v>
      </c>
      <c r="M586" s="35" t="e">
        <f>IF(ISNUMBER(L586),#N/A,IF(ISNUMBER(INDEX('Approved CPZ List'!$I:$I,MATCH('HFTD CPZ'!$B586,'Approved CPZ List'!$B:$B,0))),$K586,#N/A))</f>
        <v>#N/A</v>
      </c>
    </row>
    <row r="587" spans="1:13" ht="15.6" x14ac:dyDescent="0.3">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List'!$H:$H,MATCH('HFTD CPZ'!$B587,'08W Project List'!$E:$E,0))),$K587,#N/A)</f>
        <v>#N/A</v>
      </c>
      <c r="M587" s="35" t="e">
        <f>IF(ISNUMBER(L587),#N/A,IF(ISNUMBER(INDEX('Approved CPZ List'!$I:$I,MATCH('HFTD CPZ'!$B587,'Approved CPZ List'!$B:$B,0))),$K587,#N/A))</f>
        <v>#N/A</v>
      </c>
    </row>
    <row r="588" spans="1:13" ht="15.6" x14ac:dyDescent="0.3">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List'!$H:$H,MATCH('HFTD CPZ'!$B588,'08W Project List'!$E:$E,0))),$K588,#N/A)</f>
        <v>#N/A</v>
      </c>
      <c r="M588" s="35" t="e">
        <f>IF(ISNUMBER(L588),#N/A,IF(ISNUMBER(INDEX('Approved CPZ List'!$I:$I,MATCH('HFTD CPZ'!$B588,'Approved CPZ List'!$B:$B,0))),$K588,#N/A))</f>
        <v>#N/A</v>
      </c>
    </row>
    <row r="589" spans="1:13" ht="15.6" x14ac:dyDescent="0.3">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List'!$H:$H,MATCH('HFTD CPZ'!$B589,'08W Project List'!$E:$E,0))),$K589,#N/A)</f>
        <v>#N/A</v>
      </c>
      <c r="M589" s="35" t="e">
        <f>IF(ISNUMBER(L589),#N/A,IF(ISNUMBER(INDEX('Approved CPZ List'!$I:$I,MATCH('HFTD CPZ'!$B589,'Approved CPZ List'!$B:$B,0))),$K589,#N/A))</f>
        <v>#N/A</v>
      </c>
    </row>
    <row r="590" spans="1:13" ht="15.6" x14ac:dyDescent="0.3">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List'!$H:$H,MATCH('HFTD CPZ'!$B590,'08W Project List'!$E:$E,0))),$K590,#N/A)</f>
        <v>#N/A</v>
      </c>
      <c r="M590" s="35" t="e">
        <f>IF(ISNUMBER(L590),#N/A,IF(ISNUMBER(INDEX('Approved CPZ List'!$I:$I,MATCH('HFTD CPZ'!$B590,'Approved CPZ List'!$B:$B,0))),$K590,#N/A))</f>
        <v>#N/A</v>
      </c>
    </row>
    <row r="591" spans="1:13" ht="15.6" x14ac:dyDescent="0.3">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List'!$H:$H,MATCH('HFTD CPZ'!$B591,'08W Project List'!$E:$E,0))),$K591,#N/A)</f>
        <v>#N/A</v>
      </c>
      <c r="M591" s="35" t="e">
        <f>IF(ISNUMBER(L591),#N/A,IF(ISNUMBER(INDEX('Approved CPZ List'!$I:$I,MATCH('HFTD CPZ'!$B591,'Approved CPZ List'!$B:$B,0))),$K591,#N/A))</f>
        <v>#N/A</v>
      </c>
    </row>
    <row r="592" spans="1:13" ht="15.6" x14ac:dyDescent="0.3">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List'!$H:$H,MATCH('HFTD CPZ'!$B592,'08W Project List'!$E:$E,0))),$K592,#N/A)</f>
        <v>#N/A</v>
      </c>
      <c r="M592" s="35" t="e">
        <f>IF(ISNUMBER(L592),#N/A,IF(ISNUMBER(INDEX('Approved CPZ List'!$I:$I,MATCH('HFTD CPZ'!$B592,'Approved CPZ List'!$B:$B,0))),$K592,#N/A))</f>
        <v>#N/A</v>
      </c>
    </row>
    <row r="593" spans="1:13" ht="15.6" x14ac:dyDescent="0.3">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List'!$H:$H,MATCH('HFTD CPZ'!$B593,'08W Project List'!$E:$E,0))),$K593,#N/A)</f>
        <v>#N/A</v>
      </c>
      <c r="M593" s="35" t="e">
        <f>IF(ISNUMBER(L593),#N/A,IF(ISNUMBER(INDEX('Approved CPZ List'!$I:$I,MATCH('HFTD CPZ'!$B593,'Approved CPZ List'!$B:$B,0))),$K593,#N/A))</f>
        <v>#N/A</v>
      </c>
    </row>
    <row r="594" spans="1:13" ht="15.6" x14ac:dyDescent="0.3">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List'!$H:$H,MATCH('HFTD CPZ'!$B594,'08W Project List'!$E:$E,0))),$K594,#N/A)</f>
        <v>#N/A</v>
      </c>
      <c r="M594" s="35" t="e">
        <f>IF(ISNUMBER(L594),#N/A,IF(ISNUMBER(INDEX('Approved CPZ List'!$I:$I,MATCH('HFTD CPZ'!$B594,'Approved CPZ List'!$B:$B,0))),$K594,#N/A))</f>
        <v>#N/A</v>
      </c>
    </row>
    <row r="595" spans="1:13" ht="15.6" x14ac:dyDescent="0.3">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List'!$H:$H,MATCH('HFTD CPZ'!$B595,'08W Project List'!$E:$E,0))),$K595,#N/A)</f>
        <v>#N/A</v>
      </c>
      <c r="M595" s="35" t="e">
        <f>IF(ISNUMBER(L595),#N/A,IF(ISNUMBER(INDEX('Approved CPZ List'!$I:$I,MATCH('HFTD CPZ'!$B595,'Approved CPZ List'!$B:$B,0))),$K595,#N/A))</f>
        <v>#N/A</v>
      </c>
    </row>
    <row r="596" spans="1:13" ht="15.6" x14ac:dyDescent="0.3">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List'!$H:$H,MATCH('HFTD CPZ'!$B596,'08W Project List'!$E:$E,0))),$K596,#N/A)</f>
        <v>#N/A</v>
      </c>
      <c r="M596" s="35" t="e">
        <f>IF(ISNUMBER(L596),#N/A,IF(ISNUMBER(INDEX('Approved CPZ List'!$I:$I,MATCH('HFTD CPZ'!$B596,'Approved CPZ List'!$B:$B,0))),$K596,#N/A))</f>
        <v>#N/A</v>
      </c>
    </row>
    <row r="597" spans="1:13" ht="15.6" x14ac:dyDescent="0.3">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List'!$H:$H,MATCH('HFTD CPZ'!$B597,'08W Project List'!$E:$E,0))),$K597,#N/A)</f>
        <v>#N/A</v>
      </c>
      <c r="M597" s="35" t="e">
        <f>IF(ISNUMBER(L597),#N/A,IF(ISNUMBER(INDEX('Approved CPZ List'!$I:$I,MATCH('HFTD CPZ'!$B597,'Approved CPZ List'!$B:$B,0))),$K597,#N/A))</f>
        <v>#N/A</v>
      </c>
    </row>
    <row r="598" spans="1:13" ht="15.6" x14ac:dyDescent="0.3">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List'!$H:$H,MATCH('HFTD CPZ'!$B598,'08W Project List'!$E:$E,0))),$K598,#N/A)</f>
        <v>#N/A</v>
      </c>
      <c r="M598" s="35" t="e">
        <f>IF(ISNUMBER(L598),#N/A,IF(ISNUMBER(INDEX('Approved CPZ List'!$I:$I,MATCH('HFTD CPZ'!$B598,'Approved CPZ List'!$B:$B,0))),$K598,#N/A))</f>
        <v>#N/A</v>
      </c>
    </row>
    <row r="599" spans="1:13" ht="15.6" x14ac:dyDescent="0.3">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List'!$H:$H,MATCH('HFTD CPZ'!$B599,'08W Project List'!$E:$E,0))),$K599,#N/A)</f>
        <v>#N/A</v>
      </c>
      <c r="M599" s="35" t="e">
        <f>IF(ISNUMBER(L599),#N/A,IF(ISNUMBER(INDEX('Approved CPZ List'!$I:$I,MATCH('HFTD CPZ'!$B599,'Approved CPZ List'!$B:$B,0))),$K599,#N/A))</f>
        <v>#N/A</v>
      </c>
    </row>
    <row r="600" spans="1:13" ht="15.6" x14ac:dyDescent="0.3">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List'!$H:$H,MATCH('HFTD CPZ'!$B600,'08W Project List'!$E:$E,0))),$K600,#N/A)</f>
        <v>#N/A</v>
      </c>
      <c r="M600" s="35" t="e">
        <f>IF(ISNUMBER(L600),#N/A,IF(ISNUMBER(INDEX('Approved CPZ List'!$I:$I,MATCH('HFTD CPZ'!$B600,'Approved CPZ List'!$B:$B,0))),$K600,#N/A))</f>
        <v>#N/A</v>
      </c>
    </row>
    <row r="601" spans="1:13" ht="15.6" x14ac:dyDescent="0.3">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List'!$H:$H,MATCH('HFTD CPZ'!$B601,'08W Project List'!$E:$E,0))),$K601,#N/A)</f>
        <v>#N/A</v>
      </c>
      <c r="M601" s="35" t="e">
        <f>IF(ISNUMBER(L601),#N/A,IF(ISNUMBER(INDEX('Approved CPZ List'!$I:$I,MATCH('HFTD CPZ'!$B601,'Approved CPZ List'!$B:$B,0))),$K601,#N/A))</f>
        <v>#N/A</v>
      </c>
    </row>
    <row r="602" spans="1:13" ht="15.6" x14ac:dyDescent="0.3">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List'!$H:$H,MATCH('HFTD CPZ'!$B602,'08W Project List'!$E:$E,0))),$K602,#N/A)</f>
        <v>#N/A</v>
      </c>
      <c r="M602" s="35" t="e">
        <f>IF(ISNUMBER(L602),#N/A,IF(ISNUMBER(INDEX('Approved CPZ List'!$I:$I,MATCH('HFTD CPZ'!$B602,'Approved CPZ List'!$B:$B,0))),$K602,#N/A))</f>
        <v>#N/A</v>
      </c>
    </row>
    <row r="603" spans="1:13" ht="15.6" x14ac:dyDescent="0.3">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List'!$H:$H,MATCH('HFTD CPZ'!$B603,'08W Project List'!$E:$E,0))),$K603,#N/A)</f>
        <v>#N/A</v>
      </c>
      <c r="M603" s="35" t="e">
        <f>IF(ISNUMBER(L603),#N/A,IF(ISNUMBER(INDEX('Approved CPZ List'!$I:$I,MATCH('HFTD CPZ'!$B603,'Approved CPZ List'!$B:$B,0))),$K603,#N/A))</f>
        <v>#N/A</v>
      </c>
    </row>
    <row r="604" spans="1:13" ht="15.6" x14ac:dyDescent="0.3">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List'!$H:$H,MATCH('HFTD CPZ'!$B604,'08W Project List'!$E:$E,0))),$K604,#N/A)</f>
        <v>#N/A</v>
      </c>
      <c r="M604" s="35" t="e">
        <f>IF(ISNUMBER(L604),#N/A,IF(ISNUMBER(INDEX('Approved CPZ List'!$I:$I,MATCH('HFTD CPZ'!$B604,'Approved CPZ List'!$B:$B,0))),$K604,#N/A))</f>
        <v>#N/A</v>
      </c>
    </row>
    <row r="605" spans="1:13" ht="15.6" x14ac:dyDescent="0.3">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List'!$H:$H,MATCH('HFTD CPZ'!$B605,'08W Project List'!$E:$E,0))),$K605,#N/A)</f>
        <v>#N/A</v>
      </c>
      <c r="M605" s="35" t="e">
        <f>IF(ISNUMBER(L605),#N/A,IF(ISNUMBER(INDEX('Approved CPZ List'!$I:$I,MATCH('HFTD CPZ'!$B605,'Approved CPZ List'!$B:$B,0))),$K605,#N/A))</f>
        <v>#N/A</v>
      </c>
    </row>
    <row r="606" spans="1:13" ht="15.6" x14ac:dyDescent="0.3">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List'!$H:$H,MATCH('HFTD CPZ'!$B606,'08W Project List'!$E:$E,0))),$K606,#N/A)</f>
        <v>#N/A</v>
      </c>
      <c r="M606" s="35" t="e">
        <f>IF(ISNUMBER(L606),#N/A,IF(ISNUMBER(INDEX('Approved CPZ List'!$I:$I,MATCH('HFTD CPZ'!$B606,'Approved CPZ List'!$B:$B,0))),$K606,#N/A))</f>
        <v>#N/A</v>
      </c>
    </row>
    <row r="607" spans="1:13" ht="15.6" x14ac:dyDescent="0.3">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List'!$H:$H,MATCH('HFTD CPZ'!$B607,'08W Project List'!$E:$E,0))),$K607,#N/A)</f>
        <v>8712.6094044040856</v>
      </c>
      <c r="M607" s="35" t="e">
        <f>IF(ISNUMBER(L607),#N/A,IF(ISNUMBER(INDEX('Approved CPZ List'!$I:$I,MATCH('HFTD CPZ'!$B607,'Approved CPZ List'!$B:$B,0))),$K607,#N/A))</f>
        <v>#N/A</v>
      </c>
    </row>
    <row r="608" spans="1:13" ht="15.6" x14ac:dyDescent="0.3">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List'!$H:$H,MATCH('HFTD CPZ'!$B608,'08W Project List'!$E:$E,0))),$K608,#N/A)</f>
        <v>#N/A</v>
      </c>
      <c r="M608" s="35" t="e">
        <f>IF(ISNUMBER(L608),#N/A,IF(ISNUMBER(INDEX('Approved CPZ List'!$I:$I,MATCH('HFTD CPZ'!$B608,'Approved CPZ List'!$B:$B,0))),$K608,#N/A))</f>
        <v>#N/A</v>
      </c>
    </row>
    <row r="609" spans="1:13" ht="15.6" x14ac:dyDescent="0.3">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List'!$H:$H,MATCH('HFTD CPZ'!$B609,'08W Project List'!$E:$E,0))),$K609,#N/A)</f>
        <v>#N/A</v>
      </c>
      <c r="M609" s="35" t="e">
        <f>IF(ISNUMBER(L609),#N/A,IF(ISNUMBER(INDEX('Approved CPZ List'!$I:$I,MATCH('HFTD CPZ'!$B609,'Approved CPZ List'!$B:$B,0))),$K609,#N/A))</f>
        <v>#N/A</v>
      </c>
    </row>
    <row r="610" spans="1:13" ht="15.6" x14ac:dyDescent="0.3">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List'!$H:$H,MATCH('HFTD CPZ'!$B610,'08W Project List'!$E:$E,0))),$K610,#N/A)</f>
        <v>#N/A</v>
      </c>
      <c r="M610" s="35" t="e">
        <f>IF(ISNUMBER(L610),#N/A,IF(ISNUMBER(INDEX('Approved CPZ List'!$I:$I,MATCH('HFTD CPZ'!$B610,'Approved CPZ List'!$B:$B,0))),$K610,#N/A))</f>
        <v>#N/A</v>
      </c>
    </row>
    <row r="611" spans="1:13" ht="15.6" x14ac:dyDescent="0.3">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List'!$H:$H,MATCH('HFTD CPZ'!$B611,'08W Project List'!$E:$E,0))),$K611,#N/A)</f>
        <v>#N/A</v>
      </c>
      <c r="M611" s="35" t="e">
        <f>IF(ISNUMBER(L611),#N/A,IF(ISNUMBER(INDEX('Approved CPZ List'!$I:$I,MATCH('HFTD CPZ'!$B611,'Approved CPZ List'!$B:$B,0))),$K611,#N/A))</f>
        <v>#N/A</v>
      </c>
    </row>
    <row r="612" spans="1:13" ht="15.6" x14ac:dyDescent="0.3">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List'!$H:$H,MATCH('HFTD CPZ'!$B612,'08W Project List'!$E:$E,0))),$K612,#N/A)</f>
        <v>#N/A</v>
      </c>
      <c r="M612" s="35" t="e">
        <f>IF(ISNUMBER(L612),#N/A,IF(ISNUMBER(INDEX('Approved CPZ List'!$I:$I,MATCH('HFTD CPZ'!$B612,'Approved CPZ List'!$B:$B,0))),$K612,#N/A))</f>
        <v>#N/A</v>
      </c>
    </row>
    <row r="613" spans="1:13" ht="15.6" x14ac:dyDescent="0.3">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List'!$H:$H,MATCH('HFTD CPZ'!$B613,'08W Project List'!$E:$E,0))),$K613,#N/A)</f>
        <v>#N/A</v>
      </c>
      <c r="M613" s="35" t="e">
        <f>IF(ISNUMBER(L613),#N/A,IF(ISNUMBER(INDEX('Approved CPZ List'!$I:$I,MATCH('HFTD CPZ'!$B613,'Approved CPZ List'!$B:$B,0))),$K613,#N/A))</f>
        <v>#N/A</v>
      </c>
    </row>
    <row r="614" spans="1:13" ht="15.6" x14ac:dyDescent="0.3">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List'!$H:$H,MATCH('HFTD CPZ'!$B614,'08W Project List'!$E:$E,0))),$K614,#N/A)</f>
        <v>#N/A</v>
      </c>
      <c r="M614" s="35" t="e">
        <f>IF(ISNUMBER(L614),#N/A,IF(ISNUMBER(INDEX('Approved CPZ List'!$I:$I,MATCH('HFTD CPZ'!$B614,'Approved CPZ List'!$B:$B,0))),$K614,#N/A))</f>
        <v>#N/A</v>
      </c>
    </row>
    <row r="615" spans="1:13" ht="15.6" x14ac:dyDescent="0.3">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List'!$H:$H,MATCH('HFTD CPZ'!$B615,'08W Project List'!$E:$E,0))),$K615,#N/A)</f>
        <v>#N/A</v>
      </c>
      <c r="M615" s="35" t="e">
        <f>IF(ISNUMBER(L615),#N/A,IF(ISNUMBER(INDEX('Approved CPZ List'!$I:$I,MATCH('HFTD CPZ'!$B615,'Approved CPZ List'!$B:$B,0))),$K615,#N/A))</f>
        <v>#N/A</v>
      </c>
    </row>
    <row r="616" spans="1:13" ht="15.6" x14ac:dyDescent="0.3">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List'!$H:$H,MATCH('HFTD CPZ'!$B616,'08W Project List'!$E:$E,0))),$K616,#N/A)</f>
        <v>#N/A</v>
      </c>
      <c r="M616" s="35" t="e">
        <f>IF(ISNUMBER(L616),#N/A,IF(ISNUMBER(INDEX('Approved CPZ List'!$I:$I,MATCH('HFTD CPZ'!$B616,'Approved CPZ List'!$B:$B,0))),$K616,#N/A))</f>
        <v>#N/A</v>
      </c>
    </row>
    <row r="617" spans="1:13" ht="15.6" x14ac:dyDescent="0.3">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List'!$H:$H,MATCH('HFTD CPZ'!$B617,'08W Project List'!$E:$E,0))),$K617,#N/A)</f>
        <v>#N/A</v>
      </c>
      <c r="M617" s="35" t="e">
        <f>IF(ISNUMBER(L617),#N/A,IF(ISNUMBER(INDEX('Approved CPZ List'!$I:$I,MATCH('HFTD CPZ'!$B617,'Approved CPZ List'!$B:$B,0))),$K617,#N/A))</f>
        <v>#N/A</v>
      </c>
    </row>
    <row r="618" spans="1:13" ht="15.6" x14ac:dyDescent="0.3">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List'!$H:$H,MATCH('HFTD CPZ'!$B618,'08W Project List'!$E:$E,0))),$K618,#N/A)</f>
        <v>#N/A</v>
      </c>
      <c r="M618" s="35" t="e">
        <f>IF(ISNUMBER(L618),#N/A,IF(ISNUMBER(INDEX('Approved CPZ List'!$I:$I,MATCH('HFTD CPZ'!$B618,'Approved CPZ List'!$B:$B,0))),$K618,#N/A))</f>
        <v>#N/A</v>
      </c>
    </row>
    <row r="619" spans="1:13" ht="15.6" x14ac:dyDescent="0.3">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List'!$H:$H,MATCH('HFTD CPZ'!$B619,'08W Project List'!$E:$E,0))),$K619,#N/A)</f>
        <v>#N/A</v>
      </c>
      <c r="M619" s="35" t="e">
        <f>IF(ISNUMBER(L619),#N/A,IF(ISNUMBER(INDEX('Approved CPZ List'!$I:$I,MATCH('HFTD CPZ'!$B619,'Approved CPZ List'!$B:$B,0))),$K619,#N/A))</f>
        <v>#N/A</v>
      </c>
    </row>
    <row r="620" spans="1:13" ht="15.6" x14ac:dyDescent="0.3">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List'!$H:$H,MATCH('HFTD CPZ'!$B620,'08W Project List'!$E:$E,0))),$K620,#N/A)</f>
        <v>#N/A</v>
      </c>
      <c r="M620" s="35" t="e">
        <f>IF(ISNUMBER(L620),#N/A,IF(ISNUMBER(INDEX('Approved CPZ List'!$I:$I,MATCH('HFTD CPZ'!$B620,'Approved CPZ List'!$B:$B,0))),$K620,#N/A))</f>
        <v>#N/A</v>
      </c>
    </row>
    <row r="621" spans="1:13" ht="15.6" x14ac:dyDescent="0.3">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List'!$H:$H,MATCH('HFTD CPZ'!$B621,'08W Project List'!$E:$E,0))),$K621,#N/A)</f>
        <v>#N/A</v>
      </c>
      <c r="M621" s="35" t="e">
        <f>IF(ISNUMBER(L621),#N/A,IF(ISNUMBER(INDEX('Approved CPZ List'!$I:$I,MATCH('HFTD CPZ'!$B621,'Approved CPZ List'!$B:$B,0))),$K621,#N/A))</f>
        <v>#N/A</v>
      </c>
    </row>
    <row r="622" spans="1:13" ht="15.6" x14ac:dyDescent="0.3">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List'!$H:$H,MATCH('HFTD CPZ'!$B622,'08W Project List'!$E:$E,0))),$K622,#N/A)</f>
        <v>#N/A</v>
      </c>
      <c r="M622" s="35" t="e">
        <f>IF(ISNUMBER(L622),#N/A,IF(ISNUMBER(INDEX('Approved CPZ List'!$I:$I,MATCH('HFTD CPZ'!$B622,'Approved CPZ List'!$B:$B,0))),$K622,#N/A))</f>
        <v>#N/A</v>
      </c>
    </row>
    <row r="623" spans="1:13" ht="15.6" x14ac:dyDescent="0.3">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List'!$H:$H,MATCH('HFTD CPZ'!$B623,'08W Project List'!$E:$E,0))),$K623,#N/A)</f>
        <v>#N/A</v>
      </c>
      <c r="M623" s="35" t="e">
        <f>IF(ISNUMBER(L623),#N/A,IF(ISNUMBER(INDEX('Approved CPZ List'!$I:$I,MATCH('HFTD CPZ'!$B623,'Approved CPZ List'!$B:$B,0))),$K623,#N/A))</f>
        <v>#N/A</v>
      </c>
    </row>
    <row r="624" spans="1:13" ht="15.6" x14ac:dyDescent="0.3">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List'!$H:$H,MATCH('HFTD CPZ'!$B624,'08W Project List'!$E:$E,0))),$K624,#N/A)</f>
        <v>#N/A</v>
      </c>
      <c r="M624" s="35" t="e">
        <f>IF(ISNUMBER(L624),#N/A,IF(ISNUMBER(INDEX('Approved CPZ List'!$I:$I,MATCH('HFTD CPZ'!$B624,'Approved CPZ List'!$B:$B,0))),$K624,#N/A))</f>
        <v>#N/A</v>
      </c>
    </row>
    <row r="625" spans="1:13" ht="15.6" x14ac:dyDescent="0.3">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List'!$H:$H,MATCH('HFTD CPZ'!$B625,'08W Project List'!$E:$E,0))),$K625,#N/A)</f>
        <v>#N/A</v>
      </c>
      <c r="M625" s="35" t="e">
        <f>IF(ISNUMBER(L625),#N/A,IF(ISNUMBER(INDEX('Approved CPZ List'!$I:$I,MATCH('HFTD CPZ'!$B625,'Approved CPZ List'!$B:$B,0))),$K625,#N/A))</f>
        <v>#N/A</v>
      </c>
    </row>
    <row r="626" spans="1:13" ht="15.6" x14ac:dyDescent="0.3">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List'!$H:$H,MATCH('HFTD CPZ'!$B626,'08W Project List'!$E:$E,0))),$K626,#N/A)</f>
        <v>#N/A</v>
      </c>
      <c r="M626" s="35" t="e">
        <f>IF(ISNUMBER(L626),#N/A,IF(ISNUMBER(INDEX('Approved CPZ List'!$I:$I,MATCH('HFTD CPZ'!$B626,'Approved CPZ List'!$B:$B,0))),$K626,#N/A))</f>
        <v>#N/A</v>
      </c>
    </row>
    <row r="627" spans="1:13" ht="15.6" x14ac:dyDescent="0.3">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List'!$H:$H,MATCH('HFTD CPZ'!$B627,'08W Project List'!$E:$E,0))),$K627,#N/A)</f>
        <v>#N/A</v>
      </c>
      <c r="M627" s="35" t="e">
        <f>IF(ISNUMBER(L627),#N/A,IF(ISNUMBER(INDEX('Approved CPZ List'!$I:$I,MATCH('HFTD CPZ'!$B627,'Approved CPZ List'!$B:$B,0))),$K627,#N/A))</f>
        <v>#N/A</v>
      </c>
    </row>
    <row r="628" spans="1:13" ht="15.6" x14ac:dyDescent="0.3">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List'!$H:$H,MATCH('HFTD CPZ'!$B628,'08W Project List'!$E:$E,0))),$K628,#N/A)</f>
        <v>#N/A</v>
      </c>
      <c r="M628" s="35" t="e">
        <f>IF(ISNUMBER(L628),#N/A,IF(ISNUMBER(INDEX('Approved CPZ List'!$I:$I,MATCH('HFTD CPZ'!$B628,'Approved CPZ List'!$B:$B,0))),$K628,#N/A))</f>
        <v>#N/A</v>
      </c>
    </row>
    <row r="629" spans="1:13" ht="15.6" x14ac:dyDescent="0.3">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List'!$H:$H,MATCH('HFTD CPZ'!$B629,'08W Project List'!$E:$E,0))),$K629,#N/A)</f>
        <v>#N/A</v>
      </c>
      <c r="M629" s="35" t="e">
        <f>IF(ISNUMBER(L629),#N/A,IF(ISNUMBER(INDEX('Approved CPZ List'!$I:$I,MATCH('HFTD CPZ'!$B629,'Approved CPZ List'!$B:$B,0))),$K629,#N/A))</f>
        <v>#N/A</v>
      </c>
    </row>
    <row r="630" spans="1:13" ht="15.6" x14ac:dyDescent="0.3">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List'!$H:$H,MATCH('HFTD CPZ'!$B630,'08W Project List'!$E:$E,0))),$K630,#N/A)</f>
        <v>#N/A</v>
      </c>
      <c r="M630" s="35" t="e">
        <f>IF(ISNUMBER(L630),#N/A,IF(ISNUMBER(INDEX('Approved CPZ List'!$I:$I,MATCH('HFTD CPZ'!$B630,'Approved CPZ List'!$B:$B,0))),$K630,#N/A))</f>
        <v>#N/A</v>
      </c>
    </row>
    <row r="631" spans="1:13" ht="15.6" x14ac:dyDescent="0.3">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List'!$H:$H,MATCH('HFTD CPZ'!$B631,'08W Project List'!$E:$E,0))),$K631,#N/A)</f>
        <v>#N/A</v>
      </c>
      <c r="M631" s="35" t="e">
        <f>IF(ISNUMBER(L631),#N/A,IF(ISNUMBER(INDEX('Approved CPZ List'!$I:$I,MATCH('HFTD CPZ'!$B631,'Approved CPZ List'!$B:$B,0))),$K631,#N/A))</f>
        <v>#N/A</v>
      </c>
    </row>
    <row r="632" spans="1:13" ht="15.6" x14ac:dyDescent="0.3">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List'!$H:$H,MATCH('HFTD CPZ'!$B632,'08W Project List'!$E:$E,0))),$K632,#N/A)</f>
        <v>#N/A</v>
      </c>
      <c r="M632" s="35" t="e">
        <f>IF(ISNUMBER(L632),#N/A,IF(ISNUMBER(INDEX('Approved CPZ List'!$I:$I,MATCH('HFTD CPZ'!$B632,'Approved CPZ List'!$B:$B,0))),$K632,#N/A))</f>
        <v>#N/A</v>
      </c>
    </row>
    <row r="633" spans="1:13" ht="15.6" x14ac:dyDescent="0.3">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List'!$H:$H,MATCH('HFTD CPZ'!$B633,'08W Project List'!$E:$E,0))),$K633,#N/A)</f>
        <v>#N/A</v>
      </c>
      <c r="M633" s="35" t="e">
        <f>IF(ISNUMBER(L633),#N/A,IF(ISNUMBER(INDEX('Approved CPZ List'!$I:$I,MATCH('HFTD CPZ'!$B633,'Approved CPZ List'!$B:$B,0))),$K633,#N/A))</f>
        <v>#N/A</v>
      </c>
    </row>
    <row r="634" spans="1:13" ht="15.6" x14ac:dyDescent="0.3">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List'!$H:$H,MATCH('HFTD CPZ'!$B634,'08W Project List'!$E:$E,0))),$K634,#N/A)</f>
        <v>#N/A</v>
      </c>
      <c r="M634" s="35" t="e">
        <f>IF(ISNUMBER(L634),#N/A,IF(ISNUMBER(INDEX('Approved CPZ List'!$I:$I,MATCH('HFTD CPZ'!$B634,'Approved CPZ List'!$B:$B,0))),$K634,#N/A))</f>
        <v>#N/A</v>
      </c>
    </row>
    <row r="635" spans="1:13" ht="15.6" x14ac:dyDescent="0.3">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List'!$H:$H,MATCH('HFTD CPZ'!$B635,'08W Project List'!$E:$E,0))),$K635,#N/A)</f>
        <v>#N/A</v>
      </c>
      <c r="M635" s="35" t="e">
        <f>IF(ISNUMBER(L635),#N/A,IF(ISNUMBER(INDEX('Approved CPZ List'!$I:$I,MATCH('HFTD CPZ'!$B635,'Approved CPZ List'!$B:$B,0))),$K635,#N/A))</f>
        <v>#N/A</v>
      </c>
    </row>
    <row r="636" spans="1:13" ht="15.6" x14ac:dyDescent="0.3">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List'!$H:$H,MATCH('HFTD CPZ'!$B636,'08W Project List'!$E:$E,0))),$K636,#N/A)</f>
        <v>#N/A</v>
      </c>
      <c r="M636" s="35" t="e">
        <f>IF(ISNUMBER(L636),#N/A,IF(ISNUMBER(INDEX('Approved CPZ List'!$I:$I,MATCH('HFTD CPZ'!$B636,'Approved CPZ List'!$B:$B,0))),$K636,#N/A))</f>
        <v>#N/A</v>
      </c>
    </row>
    <row r="637" spans="1:13" ht="15.6" x14ac:dyDescent="0.3">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List'!$H:$H,MATCH('HFTD CPZ'!$B637,'08W Project List'!$E:$E,0))),$K637,#N/A)</f>
        <v>#N/A</v>
      </c>
      <c r="M637" s="35" t="e">
        <f>IF(ISNUMBER(L637),#N/A,IF(ISNUMBER(INDEX('Approved CPZ List'!$I:$I,MATCH('HFTD CPZ'!$B637,'Approved CPZ List'!$B:$B,0))),$K637,#N/A))</f>
        <v>#N/A</v>
      </c>
    </row>
    <row r="638" spans="1:13" ht="15.6" x14ac:dyDescent="0.3">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List'!$H:$H,MATCH('HFTD CPZ'!$B638,'08W Project List'!$E:$E,0))),$K638,#N/A)</f>
        <v>8215.6030351224381</v>
      </c>
      <c r="M638" s="35" t="e">
        <f>IF(ISNUMBER(L638),#N/A,IF(ISNUMBER(INDEX('Approved CPZ List'!$I:$I,MATCH('HFTD CPZ'!$B638,'Approved CPZ List'!$B:$B,0))),$K638,#N/A))</f>
        <v>#N/A</v>
      </c>
    </row>
    <row r="639" spans="1:13" ht="15.6" x14ac:dyDescent="0.3">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List'!$H:$H,MATCH('HFTD CPZ'!$B639,'08W Project List'!$E:$E,0))),$K639,#N/A)</f>
        <v>#N/A</v>
      </c>
      <c r="M639" s="35" t="e">
        <f>IF(ISNUMBER(L639),#N/A,IF(ISNUMBER(INDEX('Approved CPZ List'!$I:$I,MATCH('HFTD CPZ'!$B639,'Approved CPZ List'!$B:$B,0))),$K639,#N/A))</f>
        <v>#N/A</v>
      </c>
    </row>
    <row r="640" spans="1:13" ht="15.6" x14ac:dyDescent="0.3">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List'!$H:$H,MATCH('HFTD CPZ'!$B640,'08W Project List'!$E:$E,0))),$K640,#N/A)</f>
        <v>#N/A</v>
      </c>
      <c r="M640" s="35" t="e">
        <f>IF(ISNUMBER(L640),#N/A,IF(ISNUMBER(INDEX('Approved CPZ List'!$I:$I,MATCH('HFTD CPZ'!$B640,'Approved CPZ List'!$B:$B,0))),$K640,#N/A))</f>
        <v>#N/A</v>
      </c>
    </row>
    <row r="641" spans="1:13" ht="15.6" x14ac:dyDescent="0.3">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List'!$H:$H,MATCH('HFTD CPZ'!$B641,'08W Project List'!$E:$E,0))),$K641,#N/A)</f>
        <v>#N/A</v>
      </c>
      <c r="M641" s="35" t="e">
        <f>IF(ISNUMBER(L641),#N/A,IF(ISNUMBER(INDEX('Approved CPZ List'!$I:$I,MATCH('HFTD CPZ'!$B641,'Approved CPZ List'!$B:$B,0))),$K641,#N/A))</f>
        <v>#N/A</v>
      </c>
    </row>
    <row r="642" spans="1:13" ht="15.6" x14ac:dyDescent="0.3">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List'!$H:$H,MATCH('HFTD CPZ'!$B642,'08W Project List'!$E:$E,0))),$K642,#N/A)</f>
        <v>#N/A</v>
      </c>
      <c r="M642" s="35" t="e">
        <f>IF(ISNUMBER(L642),#N/A,IF(ISNUMBER(INDEX('Approved CPZ List'!$I:$I,MATCH('HFTD CPZ'!$B642,'Approved CPZ List'!$B:$B,0))),$K642,#N/A))</f>
        <v>#N/A</v>
      </c>
    </row>
    <row r="643" spans="1:13" ht="15.6" x14ac:dyDescent="0.3">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List'!$H:$H,MATCH('HFTD CPZ'!$B643,'08W Project List'!$E:$E,0))),$K643,#N/A)</f>
        <v>#N/A</v>
      </c>
      <c r="M643" s="35" t="e">
        <f>IF(ISNUMBER(L643),#N/A,IF(ISNUMBER(INDEX('Approved CPZ List'!$I:$I,MATCH('HFTD CPZ'!$B643,'Approved CPZ List'!$B:$B,0))),$K643,#N/A))</f>
        <v>#N/A</v>
      </c>
    </row>
    <row r="644" spans="1:13" ht="15.6" x14ac:dyDescent="0.3">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List'!$H:$H,MATCH('HFTD CPZ'!$B644,'08W Project List'!$E:$E,0))),$K644,#N/A)</f>
        <v>#N/A</v>
      </c>
      <c r="M644" s="35" t="e">
        <f>IF(ISNUMBER(L644),#N/A,IF(ISNUMBER(INDEX('Approved CPZ List'!$I:$I,MATCH('HFTD CPZ'!$B644,'Approved CPZ List'!$B:$B,0))),$K644,#N/A))</f>
        <v>#N/A</v>
      </c>
    </row>
    <row r="645" spans="1:13" ht="15.6" x14ac:dyDescent="0.3">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List'!$H:$H,MATCH('HFTD CPZ'!$B645,'08W Project List'!$E:$E,0))),$K645,#N/A)</f>
        <v>#N/A</v>
      </c>
      <c r="M645" s="35" t="e">
        <f>IF(ISNUMBER(L645),#N/A,IF(ISNUMBER(INDEX('Approved CPZ List'!$I:$I,MATCH('HFTD CPZ'!$B645,'Approved CPZ List'!$B:$B,0))),$K645,#N/A))</f>
        <v>#N/A</v>
      </c>
    </row>
    <row r="646" spans="1:13" ht="15.6" x14ac:dyDescent="0.3">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List'!$H:$H,MATCH('HFTD CPZ'!$B646,'08W Project List'!$E:$E,0))),$K646,#N/A)</f>
        <v>#N/A</v>
      </c>
      <c r="M646" s="35" t="e">
        <f>IF(ISNUMBER(L646),#N/A,IF(ISNUMBER(INDEX('Approved CPZ List'!$I:$I,MATCH('HFTD CPZ'!$B646,'Approved CPZ List'!$B:$B,0))),$K646,#N/A))</f>
        <v>#N/A</v>
      </c>
    </row>
    <row r="647" spans="1:13" ht="15.6" x14ac:dyDescent="0.3">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List'!$H:$H,MATCH('HFTD CPZ'!$B647,'08W Project List'!$E:$E,0))),$K647,#N/A)</f>
        <v>#N/A</v>
      </c>
      <c r="M647" s="35" t="e">
        <f>IF(ISNUMBER(L647),#N/A,IF(ISNUMBER(INDEX('Approved CPZ List'!$I:$I,MATCH('HFTD CPZ'!$B647,'Approved CPZ List'!$B:$B,0))),$K647,#N/A))</f>
        <v>#N/A</v>
      </c>
    </row>
    <row r="648" spans="1:13" ht="15.6" x14ac:dyDescent="0.3">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List'!$H:$H,MATCH('HFTD CPZ'!$B648,'08W Project List'!$E:$E,0))),$K648,#N/A)</f>
        <v>#N/A</v>
      </c>
      <c r="M648" s="35" t="e">
        <f>IF(ISNUMBER(L648),#N/A,IF(ISNUMBER(INDEX('Approved CPZ List'!$I:$I,MATCH('HFTD CPZ'!$B648,'Approved CPZ List'!$B:$B,0))),$K648,#N/A))</f>
        <v>#N/A</v>
      </c>
    </row>
    <row r="649" spans="1:13" ht="15.6" x14ac:dyDescent="0.3">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List'!$H:$H,MATCH('HFTD CPZ'!$B649,'08W Project List'!$E:$E,0))),$K649,#N/A)</f>
        <v>#N/A</v>
      </c>
      <c r="M649" s="35" t="e">
        <f>IF(ISNUMBER(L649),#N/A,IF(ISNUMBER(INDEX('Approved CPZ List'!$I:$I,MATCH('HFTD CPZ'!$B649,'Approved CPZ List'!$B:$B,0))),$K649,#N/A))</f>
        <v>#N/A</v>
      </c>
    </row>
    <row r="650" spans="1:13" ht="15.6" x14ac:dyDescent="0.3">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List'!$H:$H,MATCH('HFTD CPZ'!$B650,'08W Project List'!$E:$E,0))),$K650,#N/A)</f>
        <v>#N/A</v>
      </c>
      <c r="M650" s="35" t="e">
        <f>IF(ISNUMBER(L650),#N/A,IF(ISNUMBER(INDEX('Approved CPZ List'!$I:$I,MATCH('HFTD CPZ'!$B650,'Approved CPZ List'!$B:$B,0))),$K650,#N/A))</f>
        <v>#N/A</v>
      </c>
    </row>
    <row r="651" spans="1:13" ht="15.6" x14ac:dyDescent="0.3">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List'!$H:$H,MATCH('HFTD CPZ'!$B651,'08W Project List'!$E:$E,0))),$K651,#N/A)</f>
        <v>#N/A</v>
      </c>
      <c r="M651" s="35" t="e">
        <f>IF(ISNUMBER(L651),#N/A,IF(ISNUMBER(INDEX('Approved CPZ List'!$I:$I,MATCH('HFTD CPZ'!$B651,'Approved CPZ List'!$B:$B,0))),$K651,#N/A))</f>
        <v>#N/A</v>
      </c>
    </row>
    <row r="652" spans="1:13" ht="15.6" x14ac:dyDescent="0.3">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List'!$H:$H,MATCH('HFTD CPZ'!$B652,'08W Project List'!$E:$E,0))),$K652,#N/A)</f>
        <v>#N/A</v>
      </c>
      <c r="M652" s="35" t="e">
        <f>IF(ISNUMBER(L652),#N/A,IF(ISNUMBER(INDEX('Approved CPZ List'!$I:$I,MATCH('HFTD CPZ'!$B652,'Approved CPZ List'!$B:$B,0))),$K652,#N/A))</f>
        <v>#N/A</v>
      </c>
    </row>
    <row r="653" spans="1:13" ht="15.6" x14ac:dyDescent="0.3">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List'!$H:$H,MATCH('HFTD CPZ'!$B653,'08W Project List'!$E:$E,0))),$K653,#N/A)</f>
        <v>#N/A</v>
      </c>
      <c r="M653" s="35" t="e">
        <f>IF(ISNUMBER(L653),#N/A,IF(ISNUMBER(INDEX('Approved CPZ List'!$I:$I,MATCH('HFTD CPZ'!$B653,'Approved CPZ List'!$B:$B,0))),$K653,#N/A))</f>
        <v>#N/A</v>
      </c>
    </row>
    <row r="654" spans="1:13" ht="15.6" x14ac:dyDescent="0.3">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List'!$H:$H,MATCH('HFTD CPZ'!$B654,'08W Project List'!$E:$E,0))),$K654,#N/A)</f>
        <v>#N/A</v>
      </c>
      <c r="M654" s="35" t="e">
        <f>IF(ISNUMBER(L654),#N/A,IF(ISNUMBER(INDEX('Approved CPZ List'!$I:$I,MATCH('HFTD CPZ'!$B654,'Approved CPZ List'!$B:$B,0))),$K654,#N/A))</f>
        <v>#N/A</v>
      </c>
    </row>
    <row r="655" spans="1:13" ht="15.6" x14ac:dyDescent="0.3">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List'!$H:$H,MATCH('HFTD CPZ'!$B655,'08W Project List'!$E:$E,0))),$K655,#N/A)</f>
        <v>#N/A</v>
      </c>
      <c r="M655" s="35" t="e">
        <f>IF(ISNUMBER(L655),#N/A,IF(ISNUMBER(INDEX('Approved CPZ List'!$I:$I,MATCH('HFTD CPZ'!$B655,'Approved CPZ List'!$B:$B,0))),$K655,#N/A))</f>
        <v>#N/A</v>
      </c>
    </row>
    <row r="656" spans="1:13" ht="15.6" x14ac:dyDescent="0.3">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List'!$H:$H,MATCH('HFTD CPZ'!$B656,'08W Project List'!$E:$E,0))),$K656,#N/A)</f>
        <v>#N/A</v>
      </c>
      <c r="M656" s="35" t="e">
        <f>IF(ISNUMBER(L656),#N/A,IF(ISNUMBER(INDEX('Approved CPZ List'!$I:$I,MATCH('HFTD CPZ'!$B656,'Approved CPZ List'!$B:$B,0))),$K656,#N/A))</f>
        <v>#N/A</v>
      </c>
    </row>
    <row r="657" spans="1:13" ht="15.6" x14ac:dyDescent="0.3">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List'!$H:$H,MATCH('HFTD CPZ'!$B657,'08W Project List'!$E:$E,0))),$K657,#N/A)</f>
        <v>#N/A</v>
      </c>
      <c r="M657" s="35" t="e">
        <f>IF(ISNUMBER(L657),#N/A,IF(ISNUMBER(INDEX('Approved CPZ List'!$I:$I,MATCH('HFTD CPZ'!$B657,'Approved CPZ List'!$B:$B,0))),$K657,#N/A))</f>
        <v>#N/A</v>
      </c>
    </row>
    <row r="658" spans="1:13" ht="15.6" x14ac:dyDescent="0.3">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List'!$H:$H,MATCH('HFTD CPZ'!$B658,'08W Project List'!$E:$E,0))),$K658,#N/A)</f>
        <v>#N/A</v>
      </c>
      <c r="M658" s="35" t="e">
        <f>IF(ISNUMBER(L658),#N/A,IF(ISNUMBER(INDEX('Approved CPZ List'!$I:$I,MATCH('HFTD CPZ'!$B658,'Approved CPZ List'!$B:$B,0))),$K658,#N/A))</f>
        <v>#N/A</v>
      </c>
    </row>
    <row r="659" spans="1:13" ht="15.6" x14ac:dyDescent="0.3">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List'!$H:$H,MATCH('HFTD CPZ'!$B659,'08W Project List'!$E:$E,0))),$K659,#N/A)</f>
        <v>#N/A</v>
      </c>
      <c r="M659" s="35" t="e">
        <f>IF(ISNUMBER(L659),#N/A,IF(ISNUMBER(INDEX('Approved CPZ List'!$I:$I,MATCH('HFTD CPZ'!$B659,'Approved CPZ List'!$B:$B,0))),$K659,#N/A))</f>
        <v>#N/A</v>
      </c>
    </row>
    <row r="660" spans="1:13" ht="15.6" x14ac:dyDescent="0.3">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List'!$H:$H,MATCH('HFTD CPZ'!$B660,'08W Project List'!$E:$E,0))),$K660,#N/A)</f>
        <v>#N/A</v>
      </c>
      <c r="M660" s="35" t="e">
        <f>IF(ISNUMBER(L660),#N/A,IF(ISNUMBER(INDEX('Approved CPZ List'!$I:$I,MATCH('HFTD CPZ'!$B660,'Approved CPZ List'!$B:$B,0))),$K660,#N/A))</f>
        <v>#N/A</v>
      </c>
    </row>
    <row r="661" spans="1:13" ht="15.6" x14ac:dyDescent="0.3">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List'!$H:$H,MATCH('HFTD CPZ'!$B661,'08W Project List'!$E:$E,0))),$K661,#N/A)</f>
        <v>#N/A</v>
      </c>
      <c r="M661" s="35" t="e">
        <f>IF(ISNUMBER(L661),#N/A,IF(ISNUMBER(INDEX('Approved CPZ List'!$I:$I,MATCH('HFTD CPZ'!$B661,'Approved CPZ List'!$B:$B,0))),$K661,#N/A))</f>
        <v>#N/A</v>
      </c>
    </row>
    <row r="662" spans="1:13" ht="15.6" x14ac:dyDescent="0.3">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List'!$H:$H,MATCH('HFTD CPZ'!$B662,'08W Project List'!$E:$E,0))),$K662,#N/A)</f>
        <v>#N/A</v>
      </c>
      <c r="M662" s="35" t="e">
        <f>IF(ISNUMBER(L662),#N/A,IF(ISNUMBER(INDEX('Approved CPZ List'!$I:$I,MATCH('HFTD CPZ'!$B662,'Approved CPZ List'!$B:$B,0))),$K662,#N/A))</f>
        <v>#N/A</v>
      </c>
    </row>
    <row r="663" spans="1:13" ht="15.6" x14ac:dyDescent="0.3">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List'!$H:$H,MATCH('HFTD CPZ'!$B663,'08W Project List'!$E:$E,0))),$K663,#N/A)</f>
        <v>#N/A</v>
      </c>
      <c r="M663" s="35" t="e">
        <f>IF(ISNUMBER(L663),#N/A,IF(ISNUMBER(INDEX('Approved CPZ List'!$I:$I,MATCH('HFTD CPZ'!$B663,'Approved CPZ List'!$B:$B,0))),$K663,#N/A))</f>
        <v>#N/A</v>
      </c>
    </row>
    <row r="664" spans="1:13" ht="15.6" x14ac:dyDescent="0.3">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List'!$H:$H,MATCH('HFTD CPZ'!$B664,'08W Project List'!$E:$E,0))),$K664,#N/A)</f>
        <v>7624.1585609962858</v>
      </c>
      <c r="M664" s="35" t="e">
        <f>IF(ISNUMBER(L664),#N/A,IF(ISNUMBER(INDEX('Approved CPZ List'!$I:$I,MATCH('HFTD CPZ'!$B664,'Approved CPZ List'!$B:$B,0))),$K664,#N/A))</f>
        <v>#N/A</v>
      </c>
    </row>
    <row r="665" spans="1:13" ht="15.6" x14ac:dyDescent="0.3">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List'!$H:$H,MATCH('HFTD CPZ'!$B665,'08W Project List'!$E:$E,0))),$K665,#N/A)</f>
        <v>#N/A</v>
      </c>
      <c r="M665" s="35" t="e">
        <f>IF(ISNUMBER(L665),#N/A,IF(ISNUMBER(INDEX('Approved CPZ List'!$I:$I,MATCH('HFTD CPZ'!$B665,'Approved CPZ List'!$B:$B,0))),$K665,#N/A))</f>
        <v>#N/A</v>
      </c>
    </row>
    <row r="666" spans="1:13" ht="15.6" x14ac:dyDescent="0.3">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List'!$H:$H,MATCH('HFTD CPZ'!$B666,'08W Project List'!$E:$E,0))),$K666,#N/A)</f>
        <v>#N/A</v>
      </c>
      <c r="M666" s="35" t="e">
        <f>IF(ISNUMBER(L666),#N/A,IF(ISNUMBER(INDEX('Approved CPZ List'!$I:$I,MATCH('HFTD CPZ'!$B666,'Approved CPZ List'!$B:$B,0))),$K666,#N/A))</f>
        <v>#N/A</v>
      </c>
    </row>
    <row r="667" spans="1:13" ht="15.6" x14ac:dyDescent="0.3">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List'!$H:$H,MATCH('HFTD CPZ'!$B667,'08W Project List'!$E:$E,0))),$K667,#N/A)</f>
        <v>7544.6834367726015</v>
      </c>
      <c r="M667" s="35" t="e">
        <f>IF(ISNUMBER(L667),#N/A,IF(ISNUMBER(INDEX('Approved CPZ List'!$I:$I,MATCH('HFTD CPZ'!$B667,'Approved CPZ List'!$B:$B,0))),$K667,#N/A))</f>
        <v>#N/A</v>
      </c>
    </row>
    <row r="668" spans="1:13" ht="15.6" x14ac:dyDescent="0.3">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List'!$H:$H,MATCH('HFTD CPZ'!$B668,'08W Project List'!$E:$E,0))),$K668,#N/A)</f>
        <v>#N/A</v>
      </c>
      <c r="M668" s="35" t="e">
        <f>IF(ISNUMBER(L668),#N/A,IF(ISNUMBER(INDEX('Approved CPZ List'!$I:$I,MATCH('HFTD CPZ'!$B668,'Approved CPZ List'!$B:$B,0))),$K668,#N/A))</f>
        <v>#N/A</v>
      </c>
    </row>
    <row r="669" spans="1:13" ht="15.6" x14ac:dyDescent="0.3">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List'!$H:$H,MATCH('HFTD CPZ'!$B669,'08W Project List'!$E:$E,0))),$K669,#N/A)</f>
        <v>#N/A</v>
      </c>
      <c r="M669" s="35" t="e">
        <f>IF(ISNUMBER(L669),#N/A,IF(ISNUMBER(INDEX('Approved CPZ List'!$I:$I,MATCH('HFTD CPZ'!$B669,'Approved CPZ List'!$B:$B,0))),$K669,#N/A))</f>
        <v>#N/A</v>
      </c>
    </row>
    <row r="670" spans="1:13" ht="15.6" x14ac:dyDescent="0.3">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List'!$H:$H,MATCH('HFTD CPZ'!$B670,'08W Project List'!$E:$E,0))),$K670,#N/A)</f>
        <v>#N/A</v>
      </c>
      <c r="M670" s="35" t="e">
        <f>IF(ISNUMBER(L670),#N/A,IF(ISNUMBER(INDEX('Approved CPZ List'!$I:$I,MATCH('HFTD CPZ'!$B670,'Approved CPZ List'!$B:$B,0))),$K670,#N/A))</f>
        <v>#N/A</v>
      </c>
    </row>
    <row r="671" spans="1:13" ht="15.6" x14ac:dyDescent="0.3">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List'!$H:$H,MATCH('HFTD CPZ'!$B671,'08W Project List'!$E:$E,0))),$K671,#N/A)</f>
        <v>#N/A</v>
      </c>
      <c r="M671" s="35" t="e">
        <f>IF(ISNUMBER(L671),#N/A,IF(ISNUMBER(INDEX('Approved CPZ List'!$I:$I,MATCH('HFTD CPZ'!$B671,'Approved CPZ List'!$B:$B,0))),$K671,#N/A))</f>
        <v>#N/A</v>
      </c>
    </row>
    <row r="672" spans="1:13" ht="15.6" x14ac:dyDescent="0.3">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List'!$H:$H,MATCH('HFTD CPZ'!$B672,'08W Project List'!$E:$E,0))),$K672,#N/A)</f>
        <v>#N/A</v>
      </c>
      <c r="M672" s="35" t="e">
        <f>IF(ISNUMBER(L672),#N/A,IF(ISNUMBER(INDEX('Approved CPZ List'!$I:$I,MATCH('HFTD CPZ'!$B672,'Approved CPZ List'!$B:$B,0))),$K672,#N/A))</f>
        <v>#N/A</v>
      </c>
    </row>
    <row r="673" spans="1:13" ht="15.6" x14ac:dyDescent="0.3">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List'!$H:$H,MATCH('HFTD CPZ'!$B673,'08W Project List'!$E:$E,0))),$K673,#N/A)</f>
        <v>#N/A</v>
      </c>
      <c r="M673" s="35" t="e">
        <f>IF(ISNUMBER(L673),#N/A,IF(ISNUMBER(INDEX('Approved CPZ List'!$I:$I,MATCH('HFTD CPZ'!$B673,'Approved CPZ List'!$B:$B,0))),$K673,#N/A))</f>
        <v>#N/A</v>
      </c>
    </row>
    <row r="674" spans="1:13" ht="15.6" x14ac:dyDescent="0.3">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List'!$H:$H,MATCH('HFTD CPZ'!$B674,'08W Project List'!$E:$E,0))),$K674,#N/A)</f>
        <v>#N/A</v>
      </c>
      <c r="M674" s="35" t="e">
        <f>IF(ISNUMBER(L674),#N/A,IF(ISNUMBER(INDEX('Approved CPZ List'!$I:$I,MATCH('HFTD CPZ'!$B674,'Approved CPZ List'!$B:$B,0))),$K674,#N/A))</f>
        <v>#N/A</v>
      </c>
    </row>
    <row r="675" spans="1:13" ht="15.6" x14ac:dyDescent="0.3">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List'!$H:$H,MATCH('HFTD CPZ'!$B675,'08W Project List'!$E:$E,0))),$K675,#N/A)</f>
        <v>#N/A</v>
      </c>
      <c r="M675" s="35" t="e">
        <f>IF(ISNUMBER(L675),#N/A,IF(ISNUMBER(INDEX('Approved CPZ List'!$I:$I,MATCH('HFTD CPZ'!$B675,'Approved CPZ List'!$B:$B,0))),$K675,#N/A))</f>
        <v>#N/A</v>
      </c>
    </row>
    <row r="676" spans="1:13" ht="15.6" x14ac:dyDescent="0.3">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List'!$H:$H,MATCH('HFTD CPZ'!$B676,'08W Project List'!$E:$E,0))),$K676,#N/A)</f>
        <v>#N/A</v>
      </c>
      <c r="M676" s="35" t="e">
        <f>IF(ISNUMBER(L676),#N/A,IF(ISNUMBER(INDEX('Approved CPZ List'!$I:$I,MATCH('HFTD CPZ'!$B676,'Approved CPZ List'!$B:$B,0))),$K676,#N/A))</f>
        <v>#N/A</v>
      </c>
    </row>
    <row r="677" spans="1:13" ht="15.6" x14ac:dyDescent="0.3">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List'!$H:$H,MATCH('HFTD CPZ'!$B677,'08W Project List'!$E:$E,0))),$K677,#N/A)</f>
        <v>#N/A</v>
      </c>
      <c r="M677" s="35" t="e">
        <f>IF(ISNUMBER(L677),#N/A,IF(ISNUMBER(INDEX('Approved CPZ List'!$I:$I,MATCH('HFTD CPZ'!$B677,'Approved CPZ List'!$B:$B,0))),$K677,#N/A))</f>
        <v>#N/A</v>
      </c>
    </row>
    <row r="678" spans="1:13" ht="15.6" x14ac:dyDescent="0.3">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List'!$H:$H,MATCH('HFTD CPZ'!$B678,'08W Project List'!$E:$E,0))),$K678,#N/A)</f>
        <v>#N/A</v>
      </c>
      <c r="M678" s="35" t="e">
        <f>IF(ISNUMBER(L678),#N/A,IF(ISNUMBER(INDEX('Approved CPZ List'!$I:$I,MATCH('HFTD CPZ'!$B678,'Approved CPZ List'!$B:$B,0))),$K678,#N/A))</f>
        <v>#N/A</v>
      </c>
    </row>
    <row r="679" spans="1:13" ht="15.6" x14ac:dyDescent="0.3">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List'!$H:$H,MATCH('HFTD CPZ'!$B679,'08W Project List'!$E:$E,0))),$K679,#N/A)</f>
        <v>#N/A</v>
      </c>
      <c r="M679" s="35" t="e">
        <f>IF(ISNUMBER(L679),#N/A,IF(ISNUMBER(INDEX('Approved CPZ List'!$I:$I,MATCH('HFTD CPZ'!$B679,'Approved CPZ List'!$B:$B,0))),$K679,#N/A))</f>
        <v>#N/A</v>
      </c>
    </row>
    <row r="680" spans="1:13" ht="15.6" x14ac:dyDescent="0.3">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List'!$H:$H,MATCH('HFTD CPZ'!$B680,'08W Project List'!$E:$E,0))),$K680,#N/A)</f>
        <v>#N/A</v>
      </c>
      <c r="M680" s="35" t="e">
        <f>IF(ISNUMBER(L680),#N/A,IF(ISNUMBER(INDEX('Approved CPZ List'!$I:$I,MATCH('HFTD CPZ'!$B680,'Approved CPZ List'!$B:$B,0))),$K680,#N/A))</f>
        <v>#N/A</v>
      </c>
    </row>
    <row r="681" spans="1:13" ht="15.6" x14ac:dyDescent="0.3">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List'!$H:$H,MATCH('HFTD CPZ'!$B681,'08W Project List'!$E:$E,0))),$K681,#N/A)</f>
        <v>#N/A</v>
      </c>
      <c r="M681" s="35" t="e">
        <f>IF(ISNUMBER(L681),#N/A,IF(ISNUMBER(INDEX('Approved CPZ List'!$I:$I,MATCH('HFTD CPZ'!$B681,'Approved CPZ List'!$B:$B,0))),$K681,#N/A))</f>
        <v>#N/A</v>
      </c>
    </row>
    <row r="682" spans="1:13" ht="15.6" x14ac:dyDescent="0.3">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List'!$H:$H,MATCH('HFTD CPZ'!$B682,'08W Project List'!$E:$E,0))),$K682,#N/A)</f>
        <v>#N/A</v>
      </c>
      <c r="M682" s="35" t="e">
        <f>IF(ISNUMBER(L682),#N/A,IF(ISNUMBER(INDEX('Approved CPZ List'!$I:$I,MATCH('HFTD CPZ'!$B682,'Approved CPZ List'!$B:$B,0))),$K682,#N/A))</f>
        <v>#N/A</v>
      </c>
    </row>
    <row r="683" spans="1:13" ht="15.6" x14ac:dyDescent="0.3">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List'!$H:$H,MATCH('HFTD CPZ'!$B683,'08W Project List'!$E:$E,0))),$K683,#N/A)</f>
        <v>#N/A</v>
      </c>
      <c r="M683" s="35" t="e">
        <f>IF(ISNUMBER(L683),#N/A,IF(ISNUMBER(INDEX('Approved CPZ List'!$I:$I,MATCH('HFTD CPZ'!$B683,'Approved CPZ List'!$B:$B,0))),$K683,#N/A))</f>
        <v>#N/A</v>
      </c>
    </row>
    <row r="684" spans="1:13" ht="15.6" x14ac:dyDescent="0.3">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List'!$H:$H,MATCH('HFTD CPZ'!$B684,'08W Project List'!$E:$E,0))),$K684,#N/A)</f>
        <v>#N/A</v>
      </c>
      <c r="M684" s="35" t="e">
        <f>IF(ISNUMBER(L684),#N/A,IF(ISNUMBER(INDEX('Approved CPZ List'!$I:$I,MATCH('HFTD CPZ'!$B684,'Approved CPZ List'!$B:$B,0))),$K684,#N/A))</f>
        <v>#N/A</v>
      </c>
    </row>
    <row r="685" spans="1:13" ht="15.6" x14ac:dyDescent="0.3">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List'!$H:$H,MATCH('HFTD CPZ'!$B685,'08W Project List'!$E:$E,0))),$K685,#N/A)</f>
        <v>#N/A</v>
      </c>
      <c r="M685" s="35" t="e">
        <f>IF(ISNUMBER(L685),#N/A,IF(ISNUMBER(INDEX('Approved CPZ List'!$I:$I,MATCH('HFTD CPZ'!$B685,'Approved CPZ List'!$B:$B,0))),$K685,#N/A))</f>
        <v>#N/A</v>
      </c>
    </row>
    <row r="686" spans="1:13" ht="15.6" x14ac:dyDescent="0.3">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List'!$H:$H,MATCH('HFTD CPZ'!$B686,'08W Project List'!$E:$E,0))),$K686,#N/A)</f>
        <v>#N/A</v>
      </c>
      <c r="M686" s="35" t="e">
        <f>IF(ISNUMBER(L686),#N/A,IF(ISNUMBER(INDEX('Approved CPZ List'!$I:$I,MATCH('HFTD CPZ'!$B686,'Approved CPZ List'!$B:$B,0))),$K686,#N/A))</f>
        <v>#N/A</v>
      </c>
    </row>
    <row r="687" spans="1:13" ht="15.6" x14ac:dyDescent="0.3">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List'!$H:$H,MATCH('HFTD CPZ'!$B687,'08W Project List'!$E:$E,0))),$K687,#N/A)</f>
        <v>#N/A</v>
      </c>
      <c r="M687" s="35" t="e">
        <f>IF(ISNUMBER(L687),#N/A,IF(ISNUMBER(INDEX('Approved CPZ List'!$I:$I,MATCH('HFTD CPZ'!$B687,'Approved CPZ List'!$B:$B,0))),$K687,#N/A))</f>
        <v>#N/A</v>
      </c>
    </row>
    <row r="688" spans="1:13" ht="15.6" x14ac:dyDescent="0.3">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List'!$H:$H,MATCH('HFTD CPZ'!$B688,'08W Project List'!$E:$E,0))),$K688,#N/A)</f>
        <v>#N/A</v>
      </c>
      <c r="M688" s="35" t="e">
        <f>IF(ISNUMBER(L688),#N/A,IF(ISNUMBER(INDEX('Approved CPZ List'!$I:$I,MATCH('HFTD CPZ'!$B688,'Approved CPZ List'!$B:$B,0))),$K688,#N/A))</f>
        <v>#N/A</v>
      </c>
    </row>
    <row r="689" spans="1:13" ht="15.6" x14ac:dyDescent="0.3">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List'!$H:$H,MATCH('HFTD CPZ'!$B689,'08W Project List'!$E:$E,0))),$K689,#N/A)</f>
        <v>#N/A</v>
      </c>
      <c r="M689" s="35" t="e">
        <f>IF(ISNUMBER(L689),#N/A,IF(ISNUMBER(INDEX('Approved CPZ List'!$I:$I,MATCH('HFTD CPZ'!$B689,'Approved CPZ List'!$B:$B,0))),$K689,#N/A))</f>
        <v>#N/A</v>
      </c>
    </row>
    <row r="690" spans="1:13" ht="15.6" x14ac:dyDescent="0.3">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List'!$H:$H,MATCH('HFTD CPZ'!$B690,'08W Project List'!$E:$E,0))),$K690,#N/A)</f>
        <v>#N/A</v>
      </c>
      <c r="M690" s="35" t="e">
        <f>IF(ISNUMBER(L690),#N/A,IF(ISNUMBER(INDEX('Approved CPZ List'!$I:$I,MATCH('HFTD CPZ'!$B690,'Approved CPZ List'!$B:$B,0))),$K690,#N/A))</f>
        <v>#N/A</v>
      </c>
    </row>
    <row r="691" spans="1:13" ht="15.6" x14ac:dyDescent="0.3">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List'!$H:$H,MATCH('HFTD CPZ'!$B691,'08W Project List'!$E:$E,0))),$K691,#N/A)</f>
        <v>#N/A</v>
      </c>
      <c r="M691" s="35" t="e">
        <f>IF(ISNUMBER(L691),#N/A,IF(ISNUMBER(INDEX('Approved CPZ List'!$I:$I,MATCH('HFTD CPZ'!$B691,'Approved CPZ List'!$B:$B,0))),$K691,#N/A))</f>
        <v>#N/A</v>
      </c>
    </row>
    <row r="692" spans="1:13" ht="15.6" x14ac:dyDescent="0.3">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List'!$H:$H,MATCH('HFTD CPZ'!$B692,'08W Project List'!$E:$E,0))),$K692,#N/A)</f>
        <v>#N/A</v>
      </c>
      <c r="M692" s="35" t="e">
        <f>IF(ISNUMBER(L692),#N/A,IF(ISNUMBER(INDEX('Approved CPZ List'!$I:$I,MATCH('HFTD CPZ'!$B692,'Approved CPZ List'!$B:$B,0))),$K692,#N/A))</f>
        <v>#N/A</v>
      </c>
    </row>
    <row r="693" spans="1:13" ht="15.6" x14ac:dyDescent="0.3">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List'!$H:$H,MATCH('HFTD CPZ'!$B693,'08W Project List'!$E:$E,0))),$K693,#N/A)</f>
        <v>#N/A</v>
      </c>
      <c r="M693" s="35" t="e">
        <f>IF(ISNUMBER(L693),#N/A,IF(ISNUMBER(INDEX('Approved CPZ List'!$I:$I,MATCH('HFTD CPZ'!$B693,'Approved CPZ List'!$B:$B,0))),$K693,#N/A))</f>
        <v>#N/A</v>
      </c>
    </row>
    <row r="694" spans="1:13" ht="15.6" x14ac:dyDescent="0.3">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List'!$H:$H,MATCH('HFTD CPZ'!$B694,'08W Project List'!$E:$E,0))),$K694,#N/A)</f>
        <v>#N/A</v>
      </c>
      <c r="M694" s="35" t="e">
        <f>IF(ISNUMBER(L694),#N/A,IF(ISNUMBER(INDEX('Approved CPZ List'!$I:$I,MATCH('HFTD CPZ'!$B694,'Approved CPZ List'!$B:$B,0))),$K694,#N/A))</f>
        <v>#N/A</v>
      </c>
    </row>
    <row r="695" spans="1:13" ht="15.6" x14ac:dyDescent="0.3">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List'!$H:$H,MATCH('HFTD CPZ'!$B695,'08W Project List'!$E:$E,0))),$K695,#N/A)</f>
        <v>#N/A</v>
      </c>
      <c r="M695" s="35" t="e">
        <f>IF(ISNUMBER(L695),#N/A,IF(ISNUMBER(INDEX('Approved CPZ List'!$I:$I,MATCH('HFTD CPZ'!$B695,'Approved CPZ List'!$B:$B,0))),$K695,#N/A))</f>
        <v>#N/A</v>
      </c>
    </row>
    <row r="696" spans="1:13" ht="15.6" x14ac:dyDescent="0.3">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List'!$H:$H,MATCH('HFTD CPZ'!$B696,'08W Project List'!$E:$E,0))),$K696,#N/A)</f>
        <v>#N/A</v>
      </c>
      <c r="M696" s="35" t="e">
        <f>IF(ISNUMBER(L696),#N/A,IF(ISNUMBER(INDEX('Approved CPZ List'!$I:$I,MATCH('HFTD CPZ'!$B696,'Approved CPZ List'!$B:$B,0))),$K696,#N/A))</f>
        <v>#N/A</v>
      </c>
    </row>
    <row r="697" spans="1:13" ht="15.6" x14ac:dyDescent="0.3">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List'!$H:$H,MATCH('HFTD CPZ'!$B697,'08W Project List'!$E:$E,0))),$K697,#N/A)</f>
        <v>#N/A</v>
      </c>
      <c r="M697" s="35" t="e">
        <f>IF(ISNUMBER(L697),#N/A,IF(ISNUMBER(INDEX('Approved CPZ List'!$I:$I,MATCH('HFTD CPZ'!$B697,'Approved CPZ List'!$B:$B,0))),$K697,#N/A))</f>
        <v>#N/A</v>
      </c>
    </row>
    <row r="698" spans="1:13" ht="15.6" x14ac:dyDescent="0.3">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List'!$H:$H,MATCH('HFTD CPZ'!$B698,'08W Project List'!$E:$E,0))),$K698,#N/A)</f>
        <v>#N/A</v>
      </c>
      <c r="M698" s="35" t="e">
        <f>IF(ISNUMBER(L698),#N/A,IF(ISNUMBER(INDEX('Approved CPZ List'!$I:$I,MATCH('HFTD CPZ'!$B698,'Approved CPZ List'!$B:$B,0))),$K698,#N/A))</f>
        <v>#N/A</v>
      </c>
    </row>
    <row r="699" spans="1:13" ht="15.6" x14ac:dyDescent="0.3">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List'!$H:$H,MATCH('HFTD CPZ'!$B699,'08W Project List'!$E:$E,0))),$K699,#N/A)</f>
        <v>#N/A</v>
      </c>
      <c r="M699" s="35" t="e">
        <f>IF(ISNUMBER(L699),#N/A,IF(ISNUMBER(INDEX('Approved CPZ List'!$I:$I,MATCH('HFTD CPZ'!$B699,'Approved CPZ List'!$B:$B,0))),$K699,#N/A))</f>
        <v>#N/A</v>
      </c>
    </row>
    <row r="700" spans="1:13" ht="15.6" x14ac:dyDescent="0.3">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List'!$H:$H,MATCH('HFTD CPZ'!$B700,'08W Project List'!$E:$E,0))),$K700,#N/A)</f>
        <v>#N/A</v>
      </c>
      <c r="M700" s="35" t="e">
        <f>IF(ISNUMBER(L700),#N/A,IF(ISNUMBER(INDEX('Approved CPZ List'!$I:$I,MATCH('HFTD CPZ'!$B700,'Approved CPZ List'!$B:$B,0))),$K700,#N/A))</f>
        <v>#N/A</v>
      </c>
    </row>
    <row r="701" spans="1:13" ht="15.6" x14ac:dyDescent="0.3">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List'!$H:$H,MATCH('HFTD CPZ'!$B701,'08W Project List'!$E:$E,0))),$K701,#N/A)</f>
        <v>#N/A</v>
      </c>
      <c r="M701" s="35" t="e">
        <f>IF(ISNUMBER(L701),#N/A,IF(ISNUMBER(INDEX('Approved CPZ List'!$I:$I,MATCH('HFTD CPZ'!$B701,'Approved CPZ List'!$B:$B,0))),$K701,#N/A))</f>
        <v>#N/A</v>
      </c>
    </row>
    <row r="702" spans="1:13" ht="15.6" x14ac:dyDescent="0.3">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List'!$H:$H,MATCH('HFTD CPZ'!$B702,'08W Project List'!$E:$E,0))),$K702,#N/A)</f>
        <v>#N/A</v>
      </c>
      <c r="M702" s="35" t="e">
        <f>IF(ISNUMBER(L702),#N/A,IF(ISNUMBER(INDEX('Approved CPZ List'!$I:$I,MATCH('HFTD CPZ'!$B702,'Approved CPZ List'!$B:$B,0))),$K702,#N/A))</f>
        <v>#N/A</v>
      </c>
    </row>
    <row r="703" spans="1:13" ht="15.6" x14ac:dyDescent="0.3">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List'!$H:$H,MATCH('HFTD CPZ'!$B703,'08W Project List'!$E:$E,0))),$K703,#N/A)</f>
        <v>#N/A</v>
      </c>
      <c r="M703" s="35" t="e">
        <f>IF(ISNUMBER(L703),#N/A,IF(ISNUMBER(INDEX('Approved CPZ List'!$I:$I,MATCH('HFTD CPZ'!$B703,'Approved CPZ List'!$B:$B,0))),$K703,#N/A))</f>
        <v>#N/A</v>
      </c>
    </row>
    <row r="704" spans="1:13" ht="15.6" x14ac:dyDescent="0.3">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List'!$H:$H,MATCH('HFTD CPZ'!$B704,'08W Project List'!$E:$E,0))),$K704,#N/A)</f>
        <v>#N/A</v>
      </c>
      <c r="M704" s="35" t="e">
        <f>IF(ISNUMBER(L704),#N/A,IF(ISNUMBER(INDEX('Approved CPZ List'!$I:$I,MATCH('HFTD CPZ'!$B704,'Approved CPZ List'!$B:$B,0))),$K704,#N/A))</f>
        <v>#N/A</v>
      </c>
    </row>
    <row r="705" spans="1:13" ht="15.6" x14ac:dyDescent="0.3">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List'!$H:$H,MATCH('HFTD CPZ'!$B705,'08W Project List'!$E:$E,0))),$K705,#N/A)</f>
        <v>#N/A</v>
      </c>
      <c r="M705" s="35" t="e">
        <f>IF(ISNUMBER(L705),#N/A,IF(ISNUMBER(INDEX('Approved CPZ List'!$I:$I,MATCH('HFTD CPZ'!$B705,'Approved CPZ List'!$B:$B,0))),$K705,#N/A))</f>
        <v>#N/A</v>
      </c>
    </row>
    <row r="706" spans="1:13" ht="15.6" x14ac:dyDescent="0.3">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List'!$H:$H,MATCH('HFTD CPZ'!$B706,'08W Project List'!$E:$E,0))),$K706,#N/A)</f>
        <v>#N/A</v>
      </c>
      <c r="M706" s="35" t="e">
        <f>IF(ISNUMBER(L706),#N/A,IF(ISNUMBER(INDEX('Approved CPZ List'!$I:$I,MATCH('HFTD CPZ'!$B706,'Approved CPZ List'!$B:$B,0))),$K706,#N/A))</f>
        <v>#N/A</v>
      </c>
    </row>
    <row r="707" spans="1:13" ht="15.6" x14ac:dyDescent="0.3">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List'!$H:$H,MATCH('HFTD CPZ'!$B707,'08W Project List'!$E:$E,0))),$K707,#N/A)</f>
        <v>#N/A</v>
      </c>
      <c r="M707" s="35" t="e">
        <f>IF(ISNUMBER(L707),#N/A,IF(ISNUMBER(INDEX('Approved CPZ List'!$I:$I,MATCH('HFTD CPZ'!$B707,'Approved CPZ List'!$B:$B,0))),$K707,#N/A))</f>
        <v>#N/A</v>
      </c>
    </row>
    <row r="708" spans="1:13" ht="15.6" x14ac:dyDescent="0.3">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List'!$H:$H,MATCH('HFTD CPZ'!$B708,'08W Project List'!$E:$E,0))),$K708,#N/A)</f>
        <v>#N/A</v>
      </c>
      <c r="M708" s="35" t="e">
        <f>IF(ISNUMBER(L708),#N/A,IF(ISNUMBER(INDEX('Approved CPZ List'!$I:$I,MATCH('HFTD CPZ'!$B708,'Approved CPZ List'!$B:$B,0))),$K708,#N/A))</f>
        <v>#N/A</v>
      </c>
    </row>
    <row r="709" spans="1:13" ht="15.6" x14ac:dyDescent="0.3">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List'!$H:$H,MATCH('HFTD CPZ'!$B709,'08W Project List'!$E:$E,0))),$K709,#N/A)</f>
        <v>#N/A</v>
      </c>
      <c r="M709" s="35" t="e">
        <f>IF(ISNUMBER(L709),#N/A,IF(ISNUMBER(INDEX('Approved CPZ List'!$I:$I,MATCH('HFTD CPZ'!$B709,'Approved CPZ List'!$B:$B,0))),$K709,#N/A))</f>
        <v>#N/A</v>
      </c>
    </row>
    <row r="710" spans="1:13" ht="15.6" x14ac:dyDescent="0.3">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List'!$H:$H,MATCH('HFTD CPZ'!$B710,'08W Project List'!$E:$E,0))),$K710,#N/A)</f>
        <v>#N/A</v>
      </c>
      <c r="M710" s="35" t="e">
        <f>IF(ISNUMBER(L710),#N/A,IF(ISNUMBER(INDEX('Approved CPZ List'!$I:$I,MATCH('HFTD CPZ'!$B710,'Approved CPZ List'!$B:$B,0))),$K710,#N/A))</f>
        <v>#N/A</v>
      </c>
    </row>
    <row r="711" spans="1:13" ht="15.6" x14ac:dyDescent="0.3">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List'!$H:$H,MATCH('HFTD CPZ'!$B711,'08W Project List'!$E:$E,0))),$K711,#N/A)</f>
        <v>#N/A</v>
      </c>
      <c r="M711" s="35" t="e">
        <f>IF(ISNUMBER(L711),#N/A,IF(ISNUMBER(INDEX('Approved CPZ List'!$I:$I,MATCH('HFTD CPZ'!$B711,'Approved CPZ List'!$B:$B,0))),$K711,#N/A))</f>
        <v>#N/A</v>
      </c>
    </row>
    <row r="712" spans="1:13" ht="15.6" x14ac:dyDescent="0.3">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List'!$H:$H,MATCH('HFTD CPZ'!$B712,'08W Project List'!$E:$E,0))),$K712,#N/A)</f>
        <v>#N/A</v>
      </c>
      <c r="M712" s="35" t="e">
        <f>IF(ISNUMBER(L712),#N/A,IF(ISNUMBER(INDEX('Approved CPZ List'!$I:$I,MATCH('HFTD CPZ'!$B712,'Approved CPZ List'!$B:$B,0))),$K712,#N/A))</f>
        <v>#N/A</v>
      </c>
    </row>
    <row r="713" spans="1:13" ht="15.6" x14ac:dyDescent="0.3">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List'!$H:$H,MATCH('HFTD CPZ'!$B713,'08W Project List'!$E:$E,0))),$K713,#N/A)</f>
        <v>#N/A</v>
      </c>
      <c r="M713" s="35" t="e">
        <f>IF(ISNUMBER(L713),#N/A,IF(ISNUMBER(INDEX('Approved CPZ List'!$I:$I,MATCH('HFTD CPZ'!$B713,'Approved CPZ List'!$B:$B,0))),$K713,#N/A))</f>
        <v>#N/A</v>
      </c>
    </row>
    <row r="714" spans="1:13" ht="15.6" x14ac:dyDescent="0.3">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List'!$H:$H,MATCH('HFTD CPZ'!$B714,'08W Project List'!$E:$E,0))),$K714,#N/A)</f>
        <v>#N/A</v>
      </c>
      <c r="M714" s="35" t="e">
        <f>IF(ISNUMBER(L714),#N/A,IF(ISNUMBER(INDEX('Approved CPZ List'!$I:$I,MATCH('HFTD CPZ'!$B714,'Approved CPZ List'!$B:$B,0))),$K714,#N/A))</f>
        <v>#N/A</v>
      </c>
    </row>
    <row r="715" spans="1:13" ht="15.6" x14ac:dyDescent="0.3">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List'!$H:$H,MATCH('HFTD CPZ'!$B715,'08W Project List'!$E:$E,0))),$K715,#N/A)</f>
        <v>#N/A</v>
      </c>
      <c r="M715" s="35" t="e">
        <f>IF(ISNUMBER(L715),#N/A,IF(ISNUMBER(INDEX('Approved CPZ List'!$I:$I,MATCH('HFTD CPZ'!$B715,'Approved CPZ List'!$B:$B,0))),$K715,#N/A))</f>
        <v>#N/A</v>
      </c>
    </row>
    <row r="716" spans="1:13" ht="15.6" x14ac:dyDescent="0.3">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List'!$H:$H,MATCH('HFTD CPZ'!$B716,'08W Project List'!$E:$E,0))),$K716,#N/A)</f>
        <v>#N/A</v>
      </c>
      <c r="M716" s="35" t="e">
        <f>IF(ISNUMBER(L716),#N/A,IF(ISNUMBER(INDEX('Approved CPZ List'!$I:$I,MATCH('HFTD CPZ'!$B716,'Approved CPZ List'!$B:$B,0))),$K716,#N/A))</f>
        <v>#N/A</v>
      </c>
    </row>
    <row r="717" spans="1:13" ht="15.6" x14ac:dyDescent="0.3">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List'!$H:$H,MATCH('HFTD CPZ'!$B717,'08W Project List'!$E:$E,0))),$K717,#N/A)</f>
        <v>#N/A</v>
      </c>
      <c r="M717" s="35" t="e">
        <f>IF(ISNUMBER(L717),#N/A,IF(ISNUMBER(INDEX('Approved CPZ List'!$I:$I,MATCH('HFTD CPZ'!$B717,'Approved CPZ List'!$B:$B,0))),$K717,#N/A))</f>
        <v>#N/A</v>
      </c>
    </row>
    <row r="718" spans="1:13" ht="15.6" x14ac:dyDescent="0.3">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List'!$H:$H,MATCH('HFTD CPZ'!$B718,'08W Project List'!$E:$E,0))),$K718,#N/A)</f>
        <v>#N/A</v>
      </c>
      <c r="M718" s="35" t="e">
        <f>IF(ISNUMBER(L718),#N/A,IF(ISNUMBER(INDEX('Approved CPZ List'!$I:$I,MATCH('HFTD CPZ'!$B718,'Approved CPZ List'!$B:$B,0))),$K718,#N/A))</f>
        <v>#N/A</v>
      </c>
    </row>
    <row r="719" spans="1:13" ht="15.6" x14ac:dyDescent="0.3">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List'!$H:$H,MATCH('HFTD CPZ'!$B719,'08W Project List'!$E:$E,0))),$K719,#N/A)</f>
        <v>#N/A</v>
      </c>
      <c r="M719" s="35" t="e">
        <f>IF(ISNUMBER(L719),#N/A,IF(ISNUMBER(INDEX('Approved CPZ List'!$I:$I,MATCH('HFTD CPZ'!$B719,'Approved CPZ List'!$B:$B,0))),$K719,#N/A))</f>
        <v>#N/A</v>
      </c>
    </row>
    <row r="720" spans="1:13" ht="15.6" x14ac:dyDescent="0.3">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List'!$H:$H,MATCH('HFTD CPZ'!$B720,'08W Project List'!$E:$E,0))),$K720,#N/A)</f>
        <v>#N/A</v>
      </c>
      <c r="M720" s="35" t="e">
        <f>IF(ISNUMBER(L720),#N/A,IF(ISNUMBER(INDEX('Approved CPZ List'!$I:$I,MATCH('HFTD CPZ'!$B720,'Approved CPZ List'!$B:$B,0))),$K720,#N/A))</f>
        <v>#N/A</v>
      </c>
    </row>
    <row r="721" spans="1:13" ht="15.6" x14ac:dyDescent="0.3">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List'!$H:$H,MATCH('HFTD CPZ'!$B721,'08W Project List'!$E:$E,0))),$K721,#N/A)</f>
        <v>#N/A</v>
      </c>
      <c r="M721" s="35" t="e">
        <f>IF(ISNUMBER(L721),#N/A,IF(ISNUMBER(INDEX('Approved CPZ List'!$I:$I,MATCH('HFTD CPZ'!$B721,'Approved CPZ List'!$B:$B,0))),$K721,#N/A))</f>
        <v>#N/A</v>
      </c>
    </row>
    <row r="722" spans="1:13" ht="15.6" x14ac:dyDescent="0.3">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List'!$H:$H,MATCH('HFTD CPZ'!$B722,'08W Project List'!$E:$E,0))),$K722,#N/A)</f>
        <v>6698.7056939681233</v>
      </c>
      <c r="M722" s="35" t="e">
        <f>IF(ISNUMBER(L722),#N/A,IF(ISNUMBER(INDEX('Approved CPZ List'!$I:$I,MATCH('HFTD CPZ'!$B722,'Approved CPZ List'!$B:$B,0))),$K722,#N/A))</f>
        <v>#N/A</v>
      </c>
    </row>
    <row r="723" spans="1:13" ht="15.6" x14ac:dyDescent="0.3">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List'!$H:$H,MATCH('HFTD CPZ'!$B723,'08W Project List'!$E:$E,0))),$K723,#N/A)</f>
        <v>#N/A</v>
      </c>
      <c r="M723" s="35" t="e">
        <f>IF(ISNUMBER(L723),#N/A,IF(ISNUMBER(INDEX('Approved CPZ List'!$I:$I,MATCH('HFTD CPZ'!$B723,'Approved CPZ List'!$B:$B,0))),$K723,#N/A))</f>
        <v>#N/A</v>
      </c>
    </row>
    <row r="724" spans="1:13" ht="15.6" x14ac:dyDescent="0.3">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List'!$H:$H,MATCH('HFTD CPZ'!$B724,'08W Project List'!$E:$E,0))),$K724,#N/A)</f>
        <v>#N/A</v>
      </c>
      <c r="M724" s="35" t="e">
        <f>IF(ISNUMBER(L724),#N/A,IF(ISNUMBER(INDEX('Approved CPZ List'!$I:$I,MATCH('HFTD CPZ'!$B724,'Approved CPZ List'!$B:$B,0))),$K724,#N/A))</f>
        <v>#N/A</v>
      </c>
    </row>
    <row r="725" spans="1:13" ht="15.6" x14ac:dyDescent="0.3">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List'!$H:$H,MATCH('HFTD CPZ'!$B725,'08W Project List'!$E:$E,0))),$K725,#N/A)</f>
        <v>#N/A</v>
      </c>
      <c r="M725" s="35" t="e">
        <f>IF(ISNUMBER(L725),#N/A,IF(ISNUMBER(INDEX('Approved CPZ List'!$I:$I,MATCH('HFTD CPZ'!$B725,'Approved CPZ List'!$B:$B,0))),$K725,#N/A))</f>
        <v>#N/A</v>
      </c>
    </row>
    <row r="726" spans="1:13" ht="15.6" x14ac:dyDescent="0.3">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List'!$H:$H,MATCH('HFTD CPZ'!$B726,'08W Project List'!$E:$E,0))),$K726,#N/A)</f>
        <v>#N/A</v>
      </c>
      <c r="M726" s="35" t="e">
        <f>IF(ISNUMBER(L726),#N/A,IF(ISNUMBER(INDEX('Approved CPZ List'!$I:$I,MATCH('HFTD CPZ'!$B726,'Approved CPZ List'!$B:$B,0))),$K726,#N/A))</f>
        <v>#N/A</v>
      </c>
    </row>
    <row r="727" spans="1:13" ht="15.6" x14ac:dyDescent="0.3">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List'!$H:$H,MATCH('HFTD CPZ'!$B727,'08W Project List'!$E:$E,0))),$K727,#N/A)</f>
        <v>#N/A</v>
      </c>
      <c r="M727" s="35" t="e">
        <f>IF(ISNUMBER(L727),#N/A,IF(ISNUMBER(INDEX('Approved CPZ List'!$I:$I,MATCH('HFTD CPZ'!$B727,'Approved CPZ List'!$B:$B,0))),$K727,#N/A))</f>
        <v>#N/A</v>
      </c>
    </row>
    <row r="728" spans="1:13" ht="15.6" x14ac:dyDescent="0.3">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List'!$H:$H,MATCH('HFTD CPZ'!$B728,'08W Project List'!$E:$E,0))),$K728,#N/A)</f>
        <v>#N/A</v>
      </c>
      <c r="M728" s="35" t="e">
        <f>IF(ISNUMBER(L728),#N/A,IF(ISNUMBER(INDEX('Approved CPZ List'!$I:$I,MATCH('HFTD CPZ'!$B728,'Approved CPZ List'!$B:$B,0))),$K728,#N/A))</f>
        <v>#N/A</v>
      </c>
    </row>
    <row r="729" spans="1:13" ht="15.6" x14ac:dyDescent="0.3">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List'!$H:$H,MATCH('HFTD CPZ'!$B729,'08W Project List'!$E:$E,0))),$K729,#N/A)</f>
        <v>#N/A</v>
      </c>
      <c r="M729" s="35" t="e">
        <f>IF(ISNUMBER(L729),#N/A,IF(ISNUMBER(INDEX('Approved CPZ List'!$I:$I,MATCH('HFTD CPZ'!$B729,'Approved CPZ List'!$B:$B,0))),$K729,#N/A))</f>
        <v>#N/A</v>
      </c>
    </row>
    <row r="730" spans="1:13" ht="15.6" x14ac:dyDescent="0.3">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List'!$H:$H,MATCH('HFTD CPZ'!$B730,'08W Project List'!$E:$E,0))),$K730,#N/A)</f>
        <v>#N/A</v>
      </c>
      <c r="M730" s="35" t="e">
        <f>IF(ISNUMBER(L730),#N/A,IF(ISNUMBER(INDEX('Approved CPZ List'!$I:$I,MATCH('HFTD CPZ'!$B730,'Approved CPZ List'!$B:$B,0))),$K730,#N/A))</f>
        <v>#N/A</v>
      </c>
    </row>
    <row r="731" spans="1:13" ht="15.6" x14ac:dyDescent="0.3">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List'!$H:$H,MATCH('HFTD CPZ'!$B731,'08W Project List'!$E:$E,0))),$K731,#N/A)</f>
        <v>#N/A</v>
      </c>
      <c r="M731" s="35" t="e">
        <f>IF(ISNUMBER(L731),#N/A,IF(ISNUMBER(INDEX('Approved CPZ List'!$I:$I,MATCH('HFTD CPZ'!$B731,'Approved CPZ List'!$B:$B,0))),$K731,#N/A))</f>
        <v>#N/A</v>
      </c>
    </row>
    <row r="732" spans="1:13" ht="15.6" x14ac:dyDescent="0.3">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List'!$H:$H,MATCH('HFTD CPZ'!$B732,'08W Project List'!$E:$E,0))),$K732,#N/A)</f>
        <v>#N/A</v>
      </c>
      <c r="M732" s="35" t="e">
        <f>IF(ISNUMBER(L732),#N/A,IF(ISNUMBER(INDEX('Approved CPZ List'!$I:$I,MATCH('HFTD CPZ'!$B732,'Approved CPZ List'!$B:$B,0))),$K732,#N/A))</f>
        <v>#N/A</v>
      </c>
    </row>
    <row r="733" spans="1:13" ht="15.6" x14ac:dyDescent="0.3">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List'!$H:$H,MATCH('HFTD CPZ'!$B733,'08W Project List'!$E:$E,0))),$K733,#N/A)</f>
        <v>#N/A</v>
      </c>
      <c r="M733" s="35" t="e">
        <f>IF(ISNUMBER(L733),#N/A,IF(ISNUMBER(INDEX('Approved CPZ List'!$I:$I,MATCH('HFTD CPZ'!$B733,'Approved CPZ List'!$B:$B,0))),$K733,#N/A))</f>
        <v>#N/A</v>
      </c>
    </row>
    <row r="734" spans="1:13" ht="15.6" x14ac:dyDescent="0.3">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List'!$H:$H,MATCH('HFTD CPZ'!$B734,'08W Project List'!$E:$E,0))),$K734,#N/A)</f>
        <v>#N/A</v>
      </c>
      <c r="M734" s="35" t="e">
        <f>IF(ISNUMBER(L734),#N/A,IF(ISNUMBER(INDEX('Approved CPZ List'!$I:$I,MATCH('HFTD CPZ'!$B734,'Approved CPZ List'!$B:$B,0))),$K734,#N/A))</f>
        <v>#N/A</v>
      </c>
    </row>
    <row r="735" spans="1:13" ht="15.6" x14ac:dyDescent="0.3">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List'!$H:$H,MATCH('HFTD CPZ'!$B735,'08W Project List'!$E:$E,0))),$K735,#N/A)</f>
        <v>#N/A</v>
      </c>
      <c r="M735" s="35" t="e">
        <f>IF(ISNUMBER(L735),#N/A,IF(ISNUMBER(INDEX('Approved CPZ List'!$I:$I,MATCH('HFTD CPZ'!$B735,'Approved CPZ List'!$B:$B,0))),$K735,#N/A))</f>
        <v>#N/A</v>
      </c>
    </row>
    <row r="736" spans="1:13" ht="15.6" x14ac:dyDescent="0.3">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List'!$H:$H,MATCH('HFTD CPZ'!$B736,'08W Project List'!$E:$E,0))),$K736,#N/A)</f>
        <v>#N/A</v>
      </c>
      <c r="M736" s="35" t="e">
        <f>IF(ISNUMBER(L736),#N/A,IF(ISNUMBER(INDEX('Approved CPZ List'!$I:$I,MATCH('HFTD CPZ'!$B736,'Approved CPZ List'!$B:$B,0))),$K736,#N/A))</f>
        <v>#N/A</v>
      </c>
    </row>
    <row r="737" spans="1:13" ht="15.6" x14ac:dyDescent="0.3">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List'!$H:$H,MATCH('HFTD CPZ'!$B737,'08W Project List'!$E:$E,0))),$K737,#N/A)</f>
        <v>#N/A</v>
      </c>
      <c r="M737" s="35" t="e">
        <f>IF(ISNUMBER(L737),#N/A,IF(ISNUMBER(INDEX('Approved CPZ List'!$I:$I,MATCH('HFTD CPZ'!$B737,'Approved CPZ List'!$B:$B,0))),$K737,#N/A))</f>
        <v>#N/A</v>
      </c>
    </row>
    <row r="738" spans="1:13" ht="15.6" x14ac:dyDescent="0.3">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List'!$H:$H,MATCH('HFTD CPZ'!$B738,'08W Project List'!$E:$E,0))),$K738,#N/A)</f>
        <v>#N/A</v>
      </c>
      <c r="M738" s="35" t="e">
        <f>IF(ISNUMBER(L738),#N/A,IF(ISNUMBER(INDEX('Approved CPZ List'!$I:$I,MATCH('HFTD CPZ'!$B738,'Approved CPZ List'!$B:$B,0))),$K738,#N/A))</f>
        <v>#N/A</v>
      </c>
    </row>
    <row r="739" spans="1:13" ht="15.6" x14ac:dyDescent="0.3">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List'!$H:$H,MATCH('HFTD CPZ'!$B739,'08W Project List'!$E:$E,0))),$K739,#N/A)</f>
        <v>#N/A</v>
      </c>
      <c r="M739" s="35" t="e">
        <f>IF(ISNUMBER(L739),#N/A,IF(ISNUMBER(INDEX('Approved CPZ List'!$I:$I,MATCH('HFTD CPZ'!$B739,'Approved CPZ List'!$B:$B,0))),$K739,#N/A))</f>
        <v>#N/A</v>
      </c>
    </row>
    <row r="740" spans="1:13" ht="15.6" x14ac:dyDescent="0.3">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List'!$H:$H,MATCH('HFTD CPZ'!$B740,'08W Project List'!$E:$E,0))),$K740,#N/A)</f>
        <v>#N/A</v>
      </c>
      <c r="M740" s="35" t="e">
        <f>IF(ISNUMBER(L740),#N/A,IF(ISNUMBER(INDEX('Approved CPZ List'!$I:$I,MATCH('HFTD CPZ'!$B740,'Approved CPZ List'!$B:$B,0))),$K740,#N/A))</f>
        <v>#N/A</v>
      </c>
    </row>
    <row r="741" spans="1:13" ht="15.6" x14ac:dyDescent="0.3">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List'!$H:$H,MATCH('HFTD CPZ'!$B741,'08W Project List'!$E:$E,0))),$K741,#N/A)</f>
        <v>#N/A</v>
      </c>
      <c r="M741" s="35" t="e">
        <f>IF(ISNUMBER(L741),#N/A,IF(ISNUMBER(INDEX('Approved CPZ List'!$I:$I,MATCH('HFTD CPZ'!$B741,'Approved CPZ List'!$B:$B,0))),$K741,#N/A))</f>
        <v>#N/A</v>
      </c>
    </row>
    <row r="742" spans="1:13" ht="15.6" x14ac:dyDescent="0.3">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List'!$H:$H,MATCH('HFTD CPZ'!$B742,'08W Project List'!$E:$E,0))),$K742,#N/A)</f>
        <v>#N/A</v>
      </c>
      <c r="M742" s="35" t="e">
        <f>IF(ISNUMBER(L742),#N/A,IF(ISNUMBER(INDEX('Approved CPZ List'!$I:$I,MATCH('HFTD CPZ'!$B742,'Approved CPZ List'!$B:$B,0))),$K742,#N/A))</f>
        <v>#N/A</v>
      </c>
    </row>
    <row r="743" spans="1:13" ht="15.6" x14ac:dyDescent="0.3">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List'!$H:$H,MATCH('HFTD CPZ'!$B743,'08W Project List'!$E:$E,0))),$K743,#N/A)</f>
        <v>#N/A</v>
      </c>
      <c r="M743" s="35" t="e">
        <f>IF(ISNUMBER(L743),#N/A,IF(ISNUMBER(INDEX('Approved CPZ List'!$I:$I,MATCH('HFTD CPZ'!$B743,'Approved CPZ List'!$B:$B,0))),$K743,#N/A))</f>
        <v>#N/A</v>
      </c>
    </row>
    <row r="744" spans="1:13" ht="15.6" x14ac:dyDescent="0.3">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List'!$H:$H,MATCH('HFTD CPZ'!$B744,'08W Project List'!$E:$E,0))),$K744,#N/A)</f>
        <v>#N/A</v>
      </c>
      <c r="M744" s="35" t="e">
        <f>IF(ISNUMBER(L744),#N/A,IF(ISNUMBER(INDEX('Approved CPZ List'!$I:$I,MATCH('HFTD CPZ'!$B744,'Approved CPZ List'!$B:$B,0))),$K744,#N/A))</f>
        <v>#N/A</v>
      </c>
    </row>
    <row r="745" spans="1:13" ht="15.6" x14ac:dyDescent="0.3">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List'!$H:$H,MATCH('HFTD CPZ'!$B745,'08W Project List'!$E:$E,0))),$K745,#N/A)</f>
        <v>#N/A</v>
      </c>
      <c r="M745" s="35" t="e">
        <f>IF(ISNUMBER(L745),#N/A,IF(ISNUMBER(INDEX('Approved CPZ List'!$I:$I,MATCH('HFTD CPZ'!$B745,'Approved CPZ List'!$B:$B,0))),$K745,#N/A))</f>
        <v>#N/A</v>
      </c>
    </row>
    <row r="746" spans="1:13" ht="15.6" x14ac:dyDescent="0.3">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List'!$H:$H,MATCH('HFTD CPZ'!$B746,'08W Project List'!$E:$E,0))),$K746,#N/A)</f>
        <v>#N/A</v>
      </c>
      <c r="M746" s="35" t="e">
        <f>IF(ISNUMBER(L746),#N/A,IF(ISNUMBER(INDEX('Approved CPZ List'!$I:$I,MATCH('HFTD CPZ'!$B746,'Approved CPZ List'!$B:$B,0))),$K746,#N/A))</f>
        <v>#N/A</v>
      </c>
    </row>
    <row r="747" spans="1:13" ht="15.6" x14ac:dyDescent="0.3">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List'!$H:$H,MATCH('HFTD CPZ'!$B747,'08W Project List'!$E:$E,0))),$K747,#N/A)</f>
        <v>#N/A</v>
      </c>
      <c r="M747" s="35" t="e">
        <f>IF(ISNUMBER(L747),#N/A,IF(ISNUMBER(INDEX('Approved CPZ List'!$I:$I,MATCH('HFTD CPZ'!$B747,'Approved CPZ List'!$B:$B,0))),$K747,#N/A))</f>
        <v>#N/A</v>
      </c>
    </row>
    <row r="748" spans="1:13" ht="15.6" x14ac:dyDescent="0.3">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List'!$H:$H,MATCH('HFTD CPZ'!$B748,'08W Project List'!$E:$E,0))),$K748,#N/A)</f>
        <v>#N/A</v>
      </c>
      <c r="M748" s="35" t="e">
        <f>IF(ISNUMBER(L748),#N/A,IF(ISNUMBER(INDEX('Approved CPZ List'!$I:$I,MATCH('HFTD CPZ'!$B748,'Approved CPZ List'!$B:$B,0))),$K748,#N/A))</f>
        <v>#N/A</v>
      </c>
    </row>
    <row r="749" spans="1:13" ht="15.6" x14ac:dyDescent="0.3">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List'!$H:$H,MATCH('HFTD CPZ'!$B749,'08W Project List'!$E:$E,0))),$K749,#N/A)</f>
        <v>#N/A</v>
      </c>
      <c r="M749" s="35" t="e">
        <f>IF(ISNUMBER(L749),#N/A,IF(ISNUMBER(INDEX('Approved CPZ List'!$I:$I,MATCH('HFTD CPZ'!$B749,'Approved CPZ List'!$B:$B,0))),$K749,#N/A))</f>
        <v>#N/A</v>
      </c>
    </row>
    <row r="750" spans="1:13" ht="15.6" x14ac:dyDescent="0.3">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List'!$H:$H,MATCH('HFTD CPZ'!$B750,'08W Project List'!$E:$E,0))),$K750,#N/A)</f>
        <v>#N/A</v>
      </c>
      <c r="M750" s="35" t="e">
        <f>IF(ISNUMBER(L750),#N/A,IF(ISNUMBER(INDEX('Approved CPZ List'!$I:$I,MATCH('HFTD CPZ'!$B750,'Approved CPZ List'!$B:$B,0))),$K750,#N/A))</f>
        <v>#N/A</v>
      </c>
    </row>
    <row r="751" spans="1:13" ht="15.6" x14ac:dyDescent="0.3">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List'!$H:$H,MATCH('HFTD CPZ'!$B751,'08W Project List'!$E:$E,0))),$K751,#N/A)</f>
        <v>#N/A</v>
      </c>
      <c r="M751" s="35" t="e">
        <f>IF(ISNUMBER(L751),#N/A,IF(ISNUMBER(INDEX('Approved CPZ List'!$I:$I,MATCH('HFTD CPZ'!$B751,'Approved CPZ List'!$B:$B,0))),$K751,#N/A))</f>
        <v>#N/A</v>
      </c>
    </row>
    <row r="752" spans="1:13" ht="15.6" x14ac:dyDescent="0.3">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List'!$H:$H,MATCH('HFTD CPZ'!$B752,'08W Project List'!$E:$E,0))),$K752,#N/A)</f>
        <v>#N/A</v>
      </c>
      <c r="M752" s="35" t="e">
        <f>IF(ISNUMBER(L752),#N/A,IF(ISNUMBER(INDEX('Approved CPZ List'!$I:$I,MATCH('HFTD CPZ'!$B752,'Approved CPZ List'!$B:$B,0))),$K752,#N/A))</f>
        <v>#N/A</v>
      </c>
    </row>
    <row r="753" spans="1:13" ht="15.6" x14ac:dyDescent="0.3">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List'!$H:$H,MATCH('HFTD CPZ'!$B753,'08W Project List'!$E:$E,0))),$K753,#N/A)</f>
        <v>#N/A</v>
      </c>
      <c r="M753" s="35" t="e">
        <f>IF(ISNUMBER(L753),#N/A,IF(ISNUMBER(INDEX('Approved CPZ List'!$I:$I,MATCH('HFTD CPZ'!$B753,'Approved CPZ List'!$B:$B,0))),$K753,#N/A))</f>
        <v>#N/A</v>
      </c>
    </row>
    <row r="754" spans="1:13" ht="15.6" x14ac:dyDescent="0.3">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List'!$H:$H,MATCH('HFTD CPZ'!$B754,'08W Project List'!$E:$E,0))),$K754,#N/A)</f>
        <v>#N/A</v>
      </c>
      <c r="M754" s="35" t="e">
        <f>IF(ISNUMBER(L754),#N/A,IF(ISNUMBER(INDEX('Approved CPZ List'!$I:$I,MATCH('HFTD CPZ'!$B754,'Approved CPZ List'!$B:$B,0))),$K754,#N/A))</f>
        <v>#N/A</v>
      </c>
    </row>
    <row r="755" spans="1:13" ht="15.6" x14ac:dyDescent="0.3">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List'!$H:$H,MATCH('HFTD CPZ'!$B755,'08W Project List'!$E:$E,0))),$K755,#N/A)</f>
        <v>#N/A</v>
      </c>
      <c r="M755" s="35" t="e">
        <f>IF(ISNUMBER(L755),#N/A,IF(ISNUMBER(INDEX('Approved CPZ List'!$I:$I,MATCH('HFTD CPZ'!$B755,'Approved CPZ List'!$B:$B,0))),$K755,#N/A))</f>
        <v>#N/A</v>
      </c>
    </row>
    <row r="756" spans="1:13" ht="15.6" x14ac:dyDescent="0.3">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List'!$H:$H,MATCH('HFTD CPZ'!$B756,'08W Project List'!$E:$E,0))),$K756,#N/A)</f>
        <v>#N/A</v>
      </c>
      <c r="M756" s="35" t="e">
        <f>IF(ISNUMBER(L756),#N/A,IF(ISNUMBER(INDEX('Approved CPZ List'!$I:$I,MATCH('HFTD CPZ'!$B756,'Approved CPZ List'!$B:$B,0))),$K756,#N/A))</f>
        <v>#N/A</v>
      </c>
    </row>
    <row r="757" spans="1:13" ht="15.6" x14ac:dyDescent="0.3">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List'!$H:$H,MATCH('HFTD CPZ'!$B757,'08W Project List'!$E:$E,0))),$K757,#N/A)</f>
        <v>#N/A</v>
      </c>
      <c r="M757" s="35" t="e">
        <f>IF(ISNUMBER(L757),#N/A,IF(ISNUMBER(INDEX('Approved CPZ List'!$I:$I,MATCH('HFTD CPZ'!$B757,'Approved CPZ List'!$B:$B,0))),$K757,#N/A))</f>
        <v>#N/A</v>
      </c>
    </row>
    <row r="758" spans="1:13" ht="15.6" x14ac:dyDescent="0.3">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List'!$H:$H,MATCH('HFTD CPZ'!$B758,'08W Project List'!$E:$E,0))),$K758,#N/A)</f>
        <v>#N/A</v>
      </c>
      <c r="M758" s="35" t="e">
        <f>IF(ISNUMBER(L758),#N/A,IF(ISNUMBER(INDEX('Approved CPZ List'!$I:$I,MATCH('HFTD CPZ'!$B758,'Approved CPZ List'!$B:$B,0))),$K758,#N/A))</f>
        <v>#N/A</v>
      </c>
    </row>
    <row r="759" spans="1:13" ht="15.6" x14ac:dyDescent="0.3">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List'!$H:$H,MATCH('HFTD CPZ'!$B759,'08W Project List'!$E:$E,0))),$K759,#N/A)</f>
        <v>#N/A</v>
      </c>
      <c r="M759" s="35" t="e">
        <f>IF(ISNUMBER(L759),#N/A,IF(ISNUMBER(INDEX('Approved CPZ List'!$I:$I,MATCH('HFTD CPZ'!$B759,'Approved CPZ List'!$B:$B,0))),$K759,#N/A))</f>
        <v>#N/A</v>
      </c>
    </row>
    <row r="760" spans="1:13" ht="15.6" x14ac:dyDescent="0.3">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List'!$H:$H,MATCH('HFTD CPZ'!$B760,'08W Project List'!$E:$E,0))),$K760,#N/A)</f>
        <v>#N/A</v>
      </c>
      <c r="M760" s="35" t="e">
        <f>IF(ISNUMBER(L760),#N/A,IF(ISNUMBER(INDEX('Approved CPZ List'!$I:$I,MATCH('HFTD CPZ'!$B760,'Approved CPZ List'!$B:$B,0))),$K760,#N/A))</f>
        <v>#N/A</v>
      </c>
    </row>
    <row r="761" spans="1:13" ht="15.6" x14ac:dyDescent="0.3">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List'!$H:$H,MATCH('HFTD CPZ'!$B761,'08W Project List'!$E:$E,0))),$K761,#N/A)</f>
        <v>#N/A</v>
      </c>
      <c r="M761" s="35" t="e">
        <f>IF(ISNUMBER(L761),#N/A,IF(ISNUMBER(INDEX('Approved CPZ List'!$I:$I,MATCH('HFTD CPZ'!$B761,'Approved CPZ List'!$B:$B,0))),$K761,#N/A))</f>
        <v>#N/A</v>
      </c>
    </row>
    <row r="762" spans="1:13" ht="15.6" x14ac:dyDescent="0.3">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List'!$H:$H,MATCH('HFTD CPZ'!$B762,'08W Project List'!$E:$E,0))),$K762,#N/A)</f>
        <v>#N/A</v>
      </c>
      <c r="M762" s="35" t="e">
        <f>IF(ISNUMBER(L762),#N/A,IF(ISNUMBER(INDEX('Approved CPZ List'!$I:$I,MATCH('HFTD CPZ'!$B762,'Approved CPZ List'!$B:$B,0))),$K762,#N/A))</f>
        <v>#N/A</v>
      </c>
    </row>
    <row r="763" spans="1:13" ht="15.6" x14ac:dyDescent="0.3">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List'!$H:$H,MATCH('HFTD CPZ'!$B763,'08W Project List'!$E:$E,0))),$K763,#N/A)</f>
        <v>#N/A</v>
      </c>
      <c r="M763" s="35" t="e">
        <f>IF(ISNUMBER(L763),#N/A,IF(ISNUMBER(INDEX('Approved CPZ List'!$I:$I,MATCH('HFTD CPZ'!$B763,'Approved CPZ List'!$B:$B,0))),$K763,#N/A))</f>
        <v>#N/A</v>
      </c>
    </row>
    <row r="764" spans="1:13" ht="15.6" x14ac:dyDescent="0.3">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List'!$H:$H,MATCH('HFTD CPZ'!$B764,'08W Project List'!$E:$E,0))),$K764,#N/A)</f>
        <v>#N/A</v>
      </c>
      <c r="M764" s="35" t="e">
        <f>IF(ISNUMBER(L764),#N/A,IF(ISNUMBER(INDEX('Approved CPZ List'!$I:$I,MATCH('HFTD CPZ'!$B764,'Approved CPZ List'!$B:$B,0))),$K764,#N/A))</f>
        <v>#N/A</v>
      </c>
    </row>
    <row r="765" spans="1:13" ht="15.6" x14ac:dyDescent="0.3">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List'!$H:$H,MATCH('HFTD CPZ'!$B765,'08W Project List'!$E:$E,0))),$K765,#N/A)</f>
        <v>#N/A</v>
      </c>
      <c r="M765" s="35" t="e">
        <f>IF(ISNUMBER(L765),#N/A,IF(ISNUMBER(INDEX('Approved CPZ List'!$I:$I,MATCH('HFTD CPZ'!$B765,'Approved CPZ List'!$B:$B,0))),$K765,#N/A))</f>
        <v>#N/A</v>
      </c>
    </row>
    <row r="766" spans="1:13" ht="15.6" x14ac:dyDescent="0.3">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List'!$H:$H,MATCH('HFTD CPZ'!$B766,'08W Project List'!$E:$E,0))),$K766,#N/A)</f>
        <v>#N/A</v>
      </c>
      <c r="M766" s="35" t="e">
        <f>IF(ISNUMBER(L766),#N/A,IF(ISNUMBER(INDEX('Approved CPZ List'!$I:$I,MATCH('HFTD CPZ'!$B766,'Approved CPZ List'!$B:$B,0))),$K766,#N/A))</f>
        <v>#N/A</v>
      </c>
    </row>
    <row r="767" spans="1:13" ht="15.6" x14ac:dyDescent="0.3">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List'!$H:$H,MATCH('HFTD CPZ'!$B767,'08W Project List'!$E:$E,0))),$K767,#N/A)</f>
        <v>#N/A</v>
      </c>
      <c r="M767" s="35" t="e">
        <f>IF(ISNUMBER(L767),#N/A,IF(ISNUMBER(INDEX('Approved CPZ List'!$I:$I,MATCH('HFTD CPZ'!$B767,'Approved CPZ List'!$B:$B,0))),$K767,#N/A))</f>
        <v>#N/A</v>
      </c>
    </row>
    <row r="768" spans="1:13" ht="15.6" x14ac:dyDescent="0.3">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List'!$H:$H,MATCH('HFTD CPZ'!$B768,'08W Project List'!$E:$E,0))),$K768,#N/A)</f>
        <v>#N/A</v>
      </c>
      <c r="M768" s="35" t="e">
        <f>IF(ISNUMBER(L768),#N/A,IF(ISNUMBER(INDEX('Approved CPZ List'!$I:$I,MATCH('HFTD CPZ'!$B768,'Approved CPZ List'!$B:$B,0))),$K768,#N/A))</f>
        <v>#N/A</v>
      </c>
    </row>
    <row r="769" spans="1:13" ht="15.6" x14ac:dyDescent="0.3">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List'!$H:$H,MATCH('HFTD CPZ'!$B769,'08W Project List'!$E:$E,0))),$K769,#N/A)</f>
        <v>#N/A</v>
      </c>
      <c r="M769" s="35" t="e">
        <f>IF(ISNUMBER(L769),#N/A,IF(ISNUMBER(INDEX('Approved CPZ List'!$I:$I,MATCH('HFTD CPZ'!$B769,'Approved CPZ List'!$B:$B,0))),$K769,#N/A))</f>
        <v>#N/A</v>
      </c>
    </row>
    <row r="770" spans="1:13" ht="15.6" x14ac:dyDescent="0.3">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List'!$H:$H,MATCH('HFTD CPZ'!$B770,'08W Project List'!$E:$E,0))),$K770,#N/A)</f>
        <v>#N/A</v>
      </c>
      <c r="M770" s="35" t="e">
        <f>IF(ISNUMBER(L770),#N/A,IF(ISNUMBER(INDEX('Approved CPZ List'!$I:$I,MATCH('HFTD CPZ'!$B770,'Approved CPZ List'!$B:$B,0))),$K770,#N/A))</f>
        <v>#N/A</v>
      </c>
    </row>
    <row r="771" spans="1:13" ht="15.6" x14ac:dyDescent="0.3">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List'!$H:$H,MATCH('HFTD CPZ'!$B771,'08W Project List'!$E:$E,0))),$K771,#N/A)</f>
        <v>#N/A</v>
      </c>
      <c r="M771" s="35" t="e">
        <f>IF(ISNUMBER(L771),#N/A,IF(ISNUMBER(INDEX('Approved CPZ List'!$I:$I,MATCH('HFTD CPZ'!$B771,'Approved CPZ List'!$B:$B,0))),$K771,#N/A))</f>
        <v>#N/A</v>
      </c>
    </row>
    <row r="772" spans="1:13" ht="15.6" x14ac:dyDescent="0.3">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List'!$H:$H,MATCH('HFTD CPZ'!$B772,'08W Project List'!$E:$E,0))),$K772,#N/A)</f>
        <v>#N/A</v>
      </c>
      <c r="M772" s="35" t="e">
        <f>IF(ISNUMBER(L772),#N/A,IF(ISNUMBER(INDEX('Approved CPZ List'!$I:$I,MATCH('HFTD CPZ'!$B772,'Approved CPZ List'!$B:$B,0))),$K772,#N/A))</f>
        <v>#N/A</v>
      </c>
    </row>
    <row r="773" spans="1:13" ht="15.6" x14ac:dyDescent="0.3">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List'!$H:$H,MATCH('HFTD CPZ'!$B773,'08W Project List'!$E:$E,0))),$K773,#N/A)</f>
        <v>#N/A</v>
      </c>
      <c r="M773" s="35" t="e">
        <f>IF(ISNUMBER(L773),#N/A,IF(ISNUMBER(INDEX('Approved CPZ List'!$I:$I,MATCH('HFTD CPZ'!$B773,'Approved CPZ List'!$B:$B,0))),$K773,#N/A))</f>
        <v>#N/A</v>
      </c>
    </row>
    <row r="774" spans="1:13" ht="15.6" x14ac:dyDescent="0.3">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List'!$H:$H,MATCH('HFTD CPZ'!$B774,'08W Project List'!$E:$E,0))),$K774,#N/A)</f>
        <v>#N/A</v>
      </c>
      <c r="M774" s="35" t="e">
        <f>IF(ISNUMBER(L774),#N/A,IF(ISNUMBER(INDEX('Approved CPZ List'!$I:$I,MATCH('HFTD CPZ'!$B774,'Approved CPZ List'!$B:$B,0))),$K774,#N/A))</f>
        <v>#N/A</v>
      </c>
    </row>
    <row r="775" spans="1:13" ht="15.6" x14ac:dyDescent="0.3">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List'!$H:$H,MATCH('HFTD CPZ'!$B775,'08W Project List'!$E:$E,0))),$K775,#N/A)</f>
        <v>#N/A</v>
      </c>
      <c r="M775" s="35" t="e">
        <f>IF(ISNUMBER(L775),#N/A,IF(ISNUMBER(INDEX('Approved CPZ List'!$I:$I,MATCH('HFTD CPZ'!$B775,'Approved CPZ List'!$B:$B,0))),$K775,#N/A))</f>
        <v>#N/A</v>
      </c>
    </row>
    <row r="776" spans="1:13" ht="15.6" x14ac:dyDescent="0.3">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List'!$H:$H,MATCH('HFTD CPZ'!$B776,'08W Project List'!$E:$E,0))),$K776,#N/A)</f>
        <v>#N/A</v>
      </c>
      <c r="M776" s="35" t="e">
        <f>IF(ISNUMBER(L776),#N/A,IF(ISNUMBER(INDEX('Approved CPZ List'!$I:$I,MATCH('HFTD CPZ'!$B776,'Approved CPZ List'!$B:$B,0))),$K776,#N/A))</f>
        <v>#N/A</v>
      </c>
    </row>
    <row r="777" spans="1:13" ht="15.6" x14ac:dyDescent="0.3">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List'!$H:$H,MATCH('HFTD CPZ'!$B777,'08W Project List'!$E:$E,0))),$K777,#N/A)</f>
        <v>#N/A</v>
      </c>
      <c r="M777" s="35" t="e">
        <f>IF(ISNUMBER(L777),#N/A,IF(ISNUMBER(INDEX('Approved CPZ List'!$I:$I,MATCH('HFTD CPZ'!$B777,'Approved CPZ List'!$B:$B,0))),$K777,#N/A))</f>
        <v>#N/A</v>
      </c>
    </row>
    <row r="778" spans="1:13" ht="15.6" x14ac:dyDescent="0.3">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List'!$H:$H,MATCH('HFTD CPZ'!$B778,'08W Project List'!$E:$E,0))),$K778,#N/A)</f>
        <v>#N/A</v>
      </c>
      <c r="M778" s="35" t="e">
        <f>IF(ISNUMBER(L778),#N/A,IF(ISNUMBER(INDEX('Approved CPZ List'!$I:$I,MATCH('HFTD CPZ'!$B778,'Approved CPZ List'!$B:$B,0))),$K778,#N/A))</f>
        <v>#N/A</v>
      </c>
    </row>
    <row r="779" spans="1:13" ht="15.6" x14ac:dyDescent="0.3">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List'!$H:$H,MATCH('HFTD CPZ'!$B779,'08W Project List'!$E:$E,0))),$K779,#N/A)</f>
        <v>#N/A</v>
      </c>
      <c r="M779" s="35" t="e">
        <f>IF(ISNUMBER(L779),#N/A,IF(ISNUMBER(INDEX('Approved CPZ List'!$I:$I,MATCH('HFTD CPZ'!$B779,'Approved CPZ List'!$B:$B,0))),$K779,#N/A))</f>
        <v>#N/A</v>
      </c>
    </row>
    <row r="780" spans="1:13" ht="15.6" x14ac:dyDescent="0.3">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List'!$H:$H,MATCH('HFTD CPZ'!$B780,'08W Project List'!$E:$E,0))),$K780,#N/A)</f>
        <v>#N/A</v>
      </c>
      <c r="M780" s="35" t="e">
        <f>IF(ISNUMBER(L780),#N/A,IF(ISNUMBER(INDEX('Approved CPZ List'!$I:$I,MATCH('HFTD CPZ'!$B780,'Approved CPZ List'!$B:$B,0))),$K780,#N/A))</f>
        <v>#N/A</v>
      </c>
    </row>
    <row r="781" spans="1:13" ht="15.6" x14ac:dyDescent="0.3">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List'!$H:$H,MATCH('HFTD CPZ'!$B781,'08W Project List'!$E:$E,0))),$K781,#N/A)</f>
        <v>#N/A</v>
      </c>
      <c r="M781" s="35" t="e">
        <f>IF(ISNUMBER(L781),#N/A,IF(ISNUMBER(INDEX('Approved CPZ List'!$I:$I,MATCH('HFTD CPZ'!$B781,'Approved CPZ List'!$B:$B,0))),$K781,#N/A))</f>
        <v>#N/A</v>
      </c>
    </row>
    <row r="782" spans="1:13" ht="15.6" x14ac:dyDescent="0.3">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List'!$H:$H,MATCH('HFTD CPZ'!$B782,'08W Project List'!$E:$E,0))),$K782,#N/A)</f>
        <v>#N/A</v>
      </c>
      <c r="M782" s="35" t="e">
        <f>IF(ISNUMBER(L782),#N/A,IF(ISNUMBER(INDEX('Approved CPZ List'!$I:$I,MATCH('HFTD CPZ'!$B782,'Approved CPZ List'!$B:$B,0))),$K782,#N/A))</f>
        <v>#N/A</v>
      </c>
    </row>
    <row r="783" spans="1:13" ht="15.6" x14ac:dyDescent="0.3">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List'!$H:$H,MATCH('HFTD CPZ'!$B783,'08W Project List'!$E:$E,0))),$K783,#N/A)</f>
        <v>#N/A</v>
      </c>
      <c r="M783" s="35" t="e">
        <f>IF(ISNUMBER(L783),#N/A,IF(ISNUMBER(INDEX('Approved CPZ List'!$I:$I,MATCH('HFTD CPZ'!$B783,'Approved CPZ List'!$B:$B,0))),$K783,#N/A))</f>
        <v>#N/A</v>
      </c>
    </row>
    <row r="784" spans="1:13" ht="15.6" x14ac:dyDescent="0.3">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List'!$H:$H,MATCH('HFTD CPZ'!$B784,'08W Project List'!$E:$E,0))),$K784,#N/A)</f>
        <v>#N/A</v>
      </c>
      <c r="M784" s="35" t="e">
        <f>IF(ISNUMBER(L784),#N/A,IF(ISNUMBER(INDEX('Approved CPZ List'!$I:$I,MATCH('HFTD CPZ'!$B784,'Approved CPZ List'!$B:$B,0))),$K784,#N/A))</f>
        <v>#N/A</v>
      </c>
    </row>
    <row r="785" spans="1:13" ht="15.6" x14ac:dyDescent="0.3">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List'!$H:$H,MATCH('HFTD CPZ'!$B785,'08W Project List'!$E:$E,0))),$K785,#N/A)</f>
        <v>#N/A</v>
      </c>
      <c r="M785" s="35" t="e">
        <f>IF(ISNUMBER(L785),#N/A,IF(ISNUMBER(INDEX('Approved CPZ List'!$I:$I,MATCH('HFTD CPZ'!$B785,'Approved CPZ List'!$B:$B,0))),$K785,#N/A))</f>
        <v>#N/A</v>
      </c>
    </row>
    <row r="786" spans="1:13" ht="15.6" x14ac:dyDescent="0.3">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List'!$H:$H,MATCH('HFTD CPZ'!$B786,'08W Project List'!$E:$E,0))),$K786,#N/A)</f>
        <v>#N/A</v>
      </c>
      <c r="M786" s="35" t="e">
        <f>IF(ISNUMBER(L786),#N/A,IF(ISNUMBER(INDEX('Approved CPZ List'!$I:$I,MATCH('HFTD CPZ'!$B786,'Approved CPZ List'!$B:$B,0))),$K786,#N/A))</f>
        <v>#N/A</v>
      </c>
    </row>
    <row r="787" spans="1:13" ht="15.6" x14ac:dyDescent="0.3">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List'!$H:$H,MATCH('HFTD CPZ'!$B787,'08W Project List'!$E:$E,0))),$K787,#N/A)</f>
        <v>#N/A</v>
      </c>
      <c r="M787" s="35" t="e">
        <f>IF(ISNUMBER(L787),#N/A,IF(ISNUMBER(INDEX('Approved CPZ List'!$I:$I,MATCH('HFTD CPZ'!$B787,'Approved CPZ List'!$B:$B,0))),$K787,#N/A))</f>
        <v>#N/A</v>
      </c>
    </row>
    <row r="788" spans="1:13" ht="15.6" x14ac:dyDescent="0.3">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List'!$H:$H,MATCH('HFTD CPZ'!$B788,'08W Project List'!$E:$E,0))),$K788,#N/A)</f>
        <v>#N/A</v>
      </c>
      <c r="M788" s="35" t="e">
        <f>IF(ISNUMBER(L788),#N/A,IF(ISNUMBER(INDEX('Approved CPZ List'!$I:$I,MATCH('HFTD CPZ'!$B788,'Approved CPZ List'!$B:$B,0))),$K788,#N/A))</f>
        <v>#N/A</v>
      </c>
    </row>
    <row r="789" spans="1:13" ht="15.6" x14ac:dyDescent="0.3">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List'!$H:$H,MATCH('HFTD CPZ'!$B789,'08W Project List'!$E:$E,0))),$K789,#N/A)</f>
        <v>#N/A</v>
      </c>
      <c r="M789" s="35" t="e">
        <f>IF(ISNUMBER(L789),#N/A,IF(ISNUMBER(INDEX('Approved CPZ List'!$I:$I,MATCH('HFTD CPZ'!$B789,'Approved CPZ List'!$B:$B,0))),$K789,#N/A))</f>
        <v>#N/A</v>
      </c>
    </row>
    <row r="790" spans="1:13" ht="15.6" x14ac:dyDescent="0.3">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List'!$H:$H,MATCH('HFTD CPZ'!$B790,'08W Project List'!$E:$E,0))),$K790,#N/A)</f>
        <v>#N/A</v>
      </c>
      <c r="M790" s="35" t="e">
        <f>IF(ISNUMBER(L790),#N/A,IF(ISNUMBER(INDEX('Approved CPZ List'!$I:$I,MATCH('HFTD CPZ'!$B790,'Approved CPZ List'!$B:$B,0))),$K790,#N/A))</f>
        <v>#N/A</v>
      </c>
    </row>
    <row r="791" spans="1:13" ht="15.6" x14ac:dyDescent="0.3">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List'!$H:$H,MATCH('HFTD CPZ'!$B791,'08W Project List'!$E:$E,0))),$K791,#N/A)</f>
        <v>#N/A</v>
      </c>
      <c r="M791" s="35" t="e">
        <f>IF(ISNUMBER(L791),#N/A,IF(ISNUMBER(INDEX('Approved CPZ List'!$I:$I,MATCH('HFTD CPZ'!$B791,'Approved CPZ List'!$B:$B,0))),$K791,#N/A))</f>
        <v>#N/A</v>
      </c>
    </row>
    <row r="792" spans="1:13" ht="15.6" x14ac:dyDescent="0.3">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List'!$H:$H,MATCH('HFTD CPZ'!$B792,'08W Project List'!$E:$E,0))),$K792,#N/A)</f>
        <v>#N/A</v>
      </c>
      <c r="M792" s="35" t="e">
        <f>IF(ISNUMBER(L792),#N/A,IF(ISNUMBER(INDEX('Approved CPZ List'!$I:$I,MATCH('HFTD CPZ'!$B792,'Approved CPZ List'!$B:$B,0))),$K792,#N/A))</f>
        <v>#N/A</v>
      </c>
    </row>
    <row r="793" spans="1:13" ht="15.6" x14ac:dyDescent="0.3">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List'!$H:$H,MATCH('HFTD CPZ'!$B793,'08W Project List'!$E:$E,0))),$K793,#N/A)</f>
        <v>#N/A</v>
      </c>
      <c r="M793" s="35" t="e">
        <f>IF(ISNUMBER(L793),#N/A,IF(ISNUMBER(INDEX('Approved CPZ List'!$I:$I,MATCH('HFTD CPZ'!$B793,'Approved CPZ List'!$B:$B,0))),$K793,#N/A))</f>
        <v>#N/A</v>
      </c>
    </row>
    <row r="794" spans="1:13" ht="15.6" x14ac:dyDescent="0.3">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List'!$H:$H,MATCH('HFTD CPZ'!$B794,'08W Project List'!$E:$E,0))),$K794,#N/A)</f>
        <v>#N/A</v>
      </c>
      <c r="M794" s="35" t="e">
        <f>IF(ISNUMBER(L794),#N/A,IF(ISNUMBER(INDEX('Approved CPZ List'!$I:$I,MATCH('HFTD CPZ'!$B794,'Approved CPZ List'!$B:$B,0))),$K794,#N/A))</f>
        <v>#N/A</v>
      </c>
    </row>
    <row r="795" spans="1:13" ht="15.6" x14ac:dyDescent="0.3">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List'!$H:$H,MATCH('HFTD CPZ'!$B795,'08W Project List'!$E:$E,0))),$K795,#N/A)</f>
        <v>#N/A</v>
      </c>
      <c r="M795" s="35" t="e">
        <f>IF(ISNUMBER(L795),#N/A,IF(ISNUMBER(INDEX('Approved CPZ List'!$I:$I,MATCH('HFTD CPZ'!$B795,'Approved CPZ List'!$B:$B,0))),$K795,#N/A))</f>
        <v>#N/A</v>
      </c>
    </row>
    <row r="796" spans="1:13" ht="15.6" x14ac:dyDescent="0.3">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List'!$H:$H,MATCH('HFTD CPZ'!$B796,'08W Project List'!$E:$E,0))),$K796,#N/A)</f>
        <v>#N/A</v>
      </c>
      <c r="M796" s="35" t="e">
        <f>IF(ISNUMBER(L796),#N/A,IF(ISNUMBER(INDEX('Approved CPZ List'!$I:$I,MATCH('HFTD CPZ'!$B796,'Approved CPZ List'!$B:$B,0))),$K796,#N/A))</f>
        <v>#N/A</v>
      </c>
    </row>
    <row r="797" spans="1:13" ht="15.6" x14ac:dyDescent="0.3">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List'!$H:$H,MATCH('HFTD CPZ'!$B797,'08W Project List'!$E:$E,0))),$K797,#N/A)</f>
        <v>#N/A</v>
      </c>
      <c r="M797" s="35" t="e">
        <f>IF(ISNUMBER(L797),#N/A,IF(ISNUMBER(INDEX('Approved CPZ List'!$I:$I,MATCH('HFTD CPZ'!$B797,'Approved CPZ List'!$B:$B,0))),$K797,#N/A))</f>
        <v>#N/A</v>
      </c>
    </row>
    <row r="798" spans="1:13" ht="15.6" x14ac:dyDescent="0.3">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List'!$H:$H,MATCH('HFTD CPZ'!$B798,'08W Project List'!$E:$E,0))),$K798,#N/A)</f>
        <v>#N/A</v>
      </c>
      <c r="M798" s="35" t="e">
        <f>IF(ISNUMBER(L798),#N/A,IF(ISNUMBER(INDEX('Approved CPZ List'!$I:$I,MATCH('HFTD CPZ'!$B798,'Approved CPZ List'!$B:$B,0))),$K798,#N/A))</f>
        <v>#N/A</v>
      </c>
    </row>
    <row r="799" spans="1:13" ht="15.6" x14ac:dyDescent="0.3">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List'!$H:$H,MATCH('HFTD CPZ'!$B799,'08W Project List'!$E:$E,0))),$K799,#N/A)</f>
        <v>#N/A</v>
      </c>
      <c r="M799" s="35" t="e">
        <f>IF(ISNUMBER(L799),#N/A,IF(ISNUMBER(INDEX('Approved CPZ List'!$I:$I,MATCH('HFTD CPZ'!$B799,'Approved CPZ List'!$B:$B,0))),$K799,#N/A))</f>
        <v>#N/A</v>
      </c>
    </row>
    <row r="800" spans="1:13" ht="15.6" x14ac:dyDescent="0.3">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List'!$H:$H,MATCH('HFTD CPZ'!$B800,'08W Project List'!$E:$E,0))),$K800,#N/A)</f>
        <v>#N/A</v>
      </c>
      <c r="M800" s="35" t="e">
        <f>IF(ISNUMBER(L800),#N/A,IF(ISNUMBER(INDEX('Approved CPZ List'!$I:$I,MATCH('HFTD CPZ'!$B800,'Approved CPZ List'!$B:$B,0))),$K800,#N/A))</f>
        <v>#N/A</v>
      </c>
    </row>
    <row r="801" spans="1:13" ht="15.6" x14ac:dyDescent="0.3">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List'!$H:$H,MATCH('HFTD CPZ'!$B801,'08W Project List'!$E:$E,0))),$K801,#N/A)</f>
        <v>#N/A</v>
      </c>
      <c r="M801" s="35" t="e">
        <f>IF(ISNUMBER(L801),#N/A,IF(ISNUMBER(INDEX('Approved CPZ List'!$I:$I,MATCH('HFTD CPZ'!$B801,'Approved CPZ List'!$B:$B,0))),$K801,#N/A))</f>
        <v>#N/A</v>
      </c>
    </row>
    <row r="802" spans="1:13" ht="15.6" x14ac:dyDescent="0.3">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List'!$H:$H,MATCH('HFTD CPZ'!$B802,'08W Project List'!$E:$E,0))),$K802,#N/A)</f>
        <v>#N/A</v>
      </c>
      <c r="M802" s="35" t="e">
        <f>IF(ISNUMBER(L802),#N/A,IF(ISNUMBER(INDEX('Approved CPZ List'!$I:$I,MATCH('HFTD CPZ'!$B802,'Approved CPZ List'!$B:$B,0))),$K802,#N/A))</f>
        <v>#N/A</v>
      </c>
    </row>
    <row r="803" spans="1:13" ht="15.6" x14ac:dyDescent="0.3">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List'!$H:$H,MATCH('HFTD CPZ'!$B803,'08W Project List'!$E:$E,0))),$K803,#N/A)</f>
        <v>#N/A</v>
      </c>
      <c r="M803" s="35" t="e">
        <f>IF(ISNUMBER(L803),#N/A,IF(ISNUMBER(INDEX('Approved CPZ List'!$I:$I,MATCH('HFTD CPZ'!$B803,'Approved CPZ List'!$B:$B,0))),$K803,#N/A))</f>
        <v>#N/A</v>
      </c>
    </row>
    <row r="804" spans="1:13" ht="15.6" x14ac:dyDescent="0.3">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List'!$H:$H,MATCH('HFTD CPZ'!$B804,'08W Project List'!$E:$E,0))),$K804,#N/A)</f>
        <v>#N/A</v>
      </c>
      <c r="M804" s="35" t="e">
        <f>IF(ISNUMBER(L804),#N/A,IF(ISNUMBER(INDEX('Approved CPZ List'!$I:$I,MATCH('HFTD CPZ'!$B804,'Approved CPZ List'!$B:$B,0))),$K804,#N/A))</f>
        <v>#N/A</v>
      </c>
    </row>
    <row r="805" spans="1:13" ht="15.6" x14ac:dyDescent="0.3">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List'!$H:$H,MATCH('HFTD CPZ'!$B805,'08W Project List'!$E:$E,0))),$K805,#N/A)</f>
        <v>#N/A</v>
      </c>
      <c r="M805" s="35" t="e">
        <f>IF(ISNUMBER(L805),#N/A,IF(ISNUMBER(INDEX('Approved CPZ List'!$I:$I,MATCH('HFTD CPZ'!$B805,'Approved CPZ List'!$B:$B,0))),$K805,#N/A))</f>
        <v>#N/A</v>
      </c>
    </row>
    <row r="806" spans="1:13" ht="15.6" x14ac:dyDescent="0.3">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List'!$H:$H,MATCH('HFTD CPZ'!$B806,'08W Project List'!$E:$E,0))),$K806,#N/A)</f>
        <v>#N/A</v>
      </c>
      <c r="M806" s="35" t="e">
        <f>IF(ISNUMBER(L806),#N/A,IF(ISNUMBER(INDEX('Approved CPZ List'!$I:$I,MATCH('HFTD CPZ'!$B806,'Approved CPZ List'!$B:$B,0))),$K806,#N/A))</f>
        <v>#N/A</v>
      </c>
    </row>
    <row r="807" spans="1:13" ht="15.6" x14ac:dyDescent="0.3">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List'!$H:$H,MATCH('HFTD CPZ'!$B807,'08W Project List'!$E:$E,0))),$K807,#N/A)</f>
        <v>#N/A</v>
      </c>
      <c r="M807" s="35" t="e">
        <f>IF(ISNUMBER(L807),#N/A,IF(ISNUMBER(INDEX('Approved CPZ List'!$I:$I,MATCH('HFTD CPZ'!$B807,'Approved CPZ List'!$B:$B,0))),$K807,#N/A))</f>
        <v>#N/A</v>
      </c>
    </row>
    <row r="808" spans="1:13" ht="15.6" x14ac:dyDescent="0.3">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List'!$H:$H,MATCH('HFTD CPZ'!$B808,'08W Project List'!$E:$E,0))),$K808,#N/A)</f>
        <v>#N/A</v>
      </c>
      <c r="M808" s="35" t="e">
        <f>IF(ISNUMBER(L808),#N/A,IF(ISNUMBER(INDEX('Approved CPZ List'!$I:$I,MATCH('HFTD CPZ'!$B808,'Approved CPZ List'!$B:$B,0))),$K808,#N/A))</f>
        <v>#N/A</v>
      </c>
    </row>
    <row r="809" spans="1:13" ht="15.6" x14ac:dyDescent="0.3">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List'!$H:$H,MATCH('HFTD CPZ'!$B809,'08W Project List'!$E:$E,0))),$K809,#N/A)</f>
        <v>#N/A</v>
      </c>
      <c r="M809" s="35" t="e">
        <f>IF(ISNUMBER(L809),#N/A,IF(ISNUMBER(INDEX('Approved CPZ List'!$I:$I,MATCH('HFTD CPZ'!$B809,'Approved CPZ List'!$B:$B,0))),$K809,#N/A))</f>
        <v>#N/A</v>
      </c>
    </row>
    <row r="810" spans="1:13" ht="15.6" x14ac:dyDescent="0.3">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List'!$H:$H,MATCH('HFTD CPZ'!$B810,'08W Project List'!$E:$E,0))),$K810,#N/A)</f>
        <v>#N/A</v>
      </c>
      <c r="M810" s="35" t="e">
        <f>IF(ISNUMBER(L810),#N/A,IF(ISNUMBER(INDEX('Approved CPZ List'!$I:$I,MATCH('HFTD CPZ'!$B810,'Approved CPZ List'!$B:$B,0))),$K810,#N/A))</f>
        <v>#N/A</v>
      </c>
    </row>
    <row r="811" spans="1:13" ht="15.6" x14ac:dyDescent="0.3">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List'!$H:$H,MATCH('HFTD CPZ'!$B811,'08W Project List'!$E:$E,0))),$K811,#N/A)</f>
        <v>#N/A</v>
      </c>
      <c r="M811" s="35" t="e">
        <f>IF(ISNUMBER(L811),#N/A,IF(ISNUMBER(INDEX('Approved CPZ List'!$I:$I,MATCH('HFTD CPZ'!$B811,'Approved CPZ List'!$B:$B,0))),$K811,#N/A))</f>
        <v>#N/A</v>
      </c>
    </row>
    <row r="812" spans="1:13" ht="15.6" x14ac:dyDescent="0.3">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List'!$H:$H,MATCH('HFTD CPZ'!$B812,'08W Project List'!$E:$E,0))),$K812,#N/A)</f>
        <v>5437.3064852915822</v>
      </c>
      <c r="M812" s="35" t="e">
        <f>IF(ISNUMBER(L812),#N/A,IF(ISNUMBER(INDEX('Approved CPZ List'!$I:$I,MATCH('HFTD CPZ'!$B812,'Approved CPZ List'!$B:$B,0))),$K812,#N/A))</f>
        <v>#N/A</v>
      </c>
    </row>
    <row r="813" spans="1:13" ht="15.6" x14ac:dyDescent="0.3">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List'!$H:$H,MATCH('HFTD CPZ'!$B813,'08W Project List'!$E:$E,0))),$K813,#N/A)</f>
        <v>#N/A</v>
      </c>
      <c r="M813" s="35" t="e">
        <f>IF(ISNUMBER(L813),#N/A,IF(ISNUMBER(INDEX('Approved CPZ List'!$I:$I,MATCH('HFTD CPZ'!$B813,'Approved CPZ List'!$B:$B,0))),$K813,#N/A))</f>
        <v>#N/A</v>
      </c>
    </row>
    <row r="814" spans="1:13" ht="15.6" x14ac:dyDescent="0.3">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List'!$H:$H,MATCH('HFTD CPZ'!$B814,'08W Project List'!$E:$E,0))),$K814,#N/A)</f>
        <v>#N/A</v>
      </c>
      <c r="M814" s="35" t="e">
        <f>IF(ISNUMBER(L814),#N/A,IF(ISNUMBER(INDEX('Approved CPZ List'!$I:$I,MATCH('HFTD CPZ'!$B814,'Approved CPZ List'!$B:$B,0))),$K814,#N/A))</f>
        <v>#N/A</v>
      </c>
    </row>
    <row r="815" spans="1:13" ht="15.6" x14ac:dyDescent="0.3">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List'!$H:$H,MATCH('HFTD CPZ'!$B815,'08W Project List'!$E:$E,0))),$K815,#N/A)</f>
        <v>#N/A</v>
      </c>
      <c r="M815" s="35" t="e">
        <f>IF(ISNUMBER(L815),#N/A,IF(ISNUMBER(INDEX('Approved CPZ List'!$I:$I,MATCH('HFTD CPZ'!$B815,'Approved CPZ List'!$B:$B,0))),$K815,#N/A))</f>
        <v>#N/A</v>
      </c>
    </row>
    <row r="816" spans="1:13" ht="15.6" x14ac:dyDescent="0.3">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List'!$H:$H,MATCH('HFTD CPZ'!$B816,'08W Project List'!$E:$E,0))),$K816,#N/A)</f>
        <v>#N/A</v>
      </c>
      <c r="M816" s="35" t="e">
        <f>IF(ISNUMBER(L816),#N/A,IF(ISNUMBER(INDEX('Approved CPZ List'!$I:$I,MATCH('HFTD CPZ'!$B816,'Approved CPZ List'!$B:$B,0))),$K816,#N/A))</f>
        <v>#N/A</v>
      </c>
    </row>
    <row r="817" spans="1:13" ht="15.6" x14ac:dyDescent="0.3">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List'!$H:$H,MATCH('HFTD CPZ'!$B817,'08W Project List'!$E:$E,0))),$K817,#N/A)</f>
        <v>#N/A</v>
      </c>
      <c r="M817" s="35" t="e">
        <f>IF(ISNUMBER(L817),#N/A,IF(ISNUMBER(INDEX('Approved CPZ List'!$I:$I,MATCH('HFTD CPZ'!$B817,'Approved CPZ List'!$B:$B,0))),$K817,#N/A))</f>
        <v>#N/A</v>
      </c>
    </row>
    <row r="818" spans="1:13" ht="15.6" x14ac:dyDescent="0.3">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List'!$H:$H,MATCH('HFTD CPZ'!$B818,'08W Project List'!$E:$E,0))),$K818,#N/A)</f>
        <v>#N/A</v>
      </c>
      <c r="M818" s="35" t="e">
        <f>IF(ISNUMBER(L818),#N/A,IF(ISNUMBER(INDEX('Approved CPZ List'!$I:$I,MATCH('HFTD CPZ'!$B818,'Approved CPZ List'!$B:$B,0))),$K818,#N/A))</f>
        <v>#N/A</v>
      </c>
    </row>
    <row r="819" spans="1:13" ht="15.6" x14ac:dyDescent="0.3">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List'!$H:$H,MATCH('HFTD CPZ'!$B819,'08W Project List'!$E:$E,0))),$K819,#N/A)</f>
        <v>#N/A</v>
      </c>
      <c r="M819" s="35" t="e">
        <f>IF(ISNUMBER(L819),#N/A,IF(ISNUMBER(INDEX('Approved CPZ List'!$I:$I,MATCH('HFTD CPZ'!$B819,'Approved CPZ List'!$B:$B,0))),$K819,#N/A))</f>
        <v>#N/A</v>
      </c>
    </row>
    <row r="820" spans="1:13" ht="15.6" x14ac:dyDescent="0.3">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List'!$H:$H,MATCH('HFTD CPZ'!$B820,'08W Project List'!$E:$E,0))),$K820,#N/A)</f>
        <v>#N/A</v>
      </c>
      <c r="M820" s="35" t="e">
        <f>IF(ISNUMBER(L820),#N/A,IF(ISNUMBER(INDEX('Approved CPZ List'!$I:$I,MATCH('HFTD CPZ'!$B820,'Approved CPZ List'!$B:$B,0))),$K820,#N/A))</f>
        <v>#N/A</v>
      </c>
    </row>
    <row r="821" spans="1:13" ht="15.6" x14ac:dyDescent="0.3">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List'!$H:$H,MATCH('HFTD CPZ'!$B821,'08W Project List'!$E:$E,0))),$K821,#N/A)</f>
        <v>#N/A</v>
      </c>
      <c r="M821" s="35" t="e">
        <f>IF(ISNUMBER(L821),#N/A,IF(ISNUMBER(INDEX('Approved CPZ List'!$I:$I,MATCH('HFTD CPZ'!$B821,'Approved CPZ List'!$B:$B,0))),$K821,#N/A))</f>
        <v>#N/A</v>
      </c>
    </row>
    <row r="822" spans="1:13" ht="15.6" x14ac:dyDescent="0.3">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List'!$H:$H,MATCH('HFTD CPZ'!$B822,'08W Project List'!$E:$E,0))),$K822,#N/A)</f>
        <v>#N/A</v>
      </c>
      <c r="M822" s="35" t="e">
        <f>IF(ISNUMBER(L822),#N/A,IF(ISNUMBER(INDEX('Approved CPZ List'!$I:$I,MATCH('HFTD CPZ'!$B822,'Approved CPZ List'!$B:$B,0))),$K822,#N/A))</f>
        <v>#N/A</v>
      </c>
    </row>
    <row r="823" spans="1:13" ht="15.6" x14ac:dyDescent="0.3">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List'!$H:$H,MATCH('HFTD CPZ'!$B823,'08W Project List'!$E:$E,0))),$K823,#N/A)</f>
        <v>#N/A</v>
      </c>
      <c r="M823" s="35" t="e">
        <f>IF(ISNUMBER(L823),#N/A,IF(ISNUMBER(INDEX('Approved CPZ List'!$I:$I,MATCH('HFTD CPZ'!$B823,'Approved CPZ List'!$B:$B,0))),$K823,#N/A))</f>
        <v>#N/A</v>
      </c>
    </row>
    <row r="824" spans="1:13" ht="15.6" x14ac:dyDescent="0.3">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List'!$H:$H,MATCH('HFTD CPZ'!$B824,'08W Project List'!$E:$E,0))),$K824,#N/A)</f>
        <v>#N/A</v>
      </c>
      <c r="M824" s="35" t="e">
        <f>IF(ISNUMBER(L824),#N/A,IF(ISNUMBER(INDEX('Approved CPZ List'!$I:$I,MATCH('HFTD CPZ'!$B824,'Approved CPZ List'!$B:$B,0))),$K824,#N/A))</f>
        <v>#N/A</v>
      </c>
    </row>
    <row r="825" spans="1:13" ht="15.6" x14ac:dyDescent="0.3">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List'!$H:$H,MATCH('HFTD CPZ'!$B825,'08W Project List'!$E:$E,0))),$K825,#N/A)</f>
        <v>#N/A</v>
      </c>
      <c r="M825" s="35" t="e">
        <f>IF(ISNUMBER(L825),#N/A,IF(ISNUMBER(INDEX('Approved CPZ List'!$I:$I,MATCH('HFTD CPZ'!$B825,'Approved CPZ List'!$B:$B,0))),$K825,#N/A))</f>
        <v>#N/A</v>
      </c>
    </row>
    <row r="826" spans="1:13" ht="15.6" x14ac:dyDescent="0.3">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List'!$H:$H,MATCH('HFTD CPZ'!$B826,'08W Project List'!$E:$E,0))),$K826,#N/A)</f>
        <v>#N/A</v>
      </c>
      <c r="M826" s="35" t="e">
        <f>IF(ISNUMBER(L826),#N/A,IF(ISNUMBER(INDEX('Approved CPZ List'!$I:$I,MATCH('HFTD CPZ'!$B826,'Approved CPZ List'!$B:$B,0))),$K826,#N/A))</f>
        <v>#N/A</v>
      </c>
    </row>
    <row r="827" spans="1:13" ht="15.6" x14ac:dyDescent="0.3">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List'!$H:$H,MATCH('HFTD CPZ'!$B827,'08W Project List'!$E:$E,0))),$K827,#N/A)</f>
        <v>#N/A</v>
      </c>
      <c r="M827" s="35" t="e">
        <f>IF(ISNUMBER(L827),#N/A,IF(ISNUMBER(INDEX('Approved CPZ List'!$I:$I,MATCH('HFTD CPZ'!$B827,'Approved CPZ List'!$B:$B,0))),$K827,#N/A))</f>
        <v>#N/A</v>
      </c>
    </row>
    <row r="828" spans="1:13" ht="15.6" x14ac:dyDescent="0.3">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List'!$H:$H,MATCH('HFTD CPZ'!$B828,'08W Project List'!$E:$E,0))),$K828,#N/A)</f>
        <v>#N/A</v>
      </c>
      <c r="M828" s="35" t="e">
        <f>IF(ISNUMBER(L828),#N/A,IF(ISNUMBER(INDEX('Approved CPZ List'!$I:$I,MATCH('HFTD CPZ'!$B828,'Approved CPZ List'!$B:$B,0))),$K828,#N/A))</f>
        <v>#N/A</v>
      </c>
    </row>
    <row r="829" spans="1:13" ht="15.6" x14ac:dyDescent="0.3">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List'!$H:$H,MATCH('HFTD CPZ'!$B829,'08W Project List'!$E:$E,0))),$K829,#N/A)</f>
        <v>#N/A</v>
      </c>
      <c r="M829" s="35" t="e">
        <f>IF(ISNUMBER(L829),#N/A,IF(ISNUMBER(INDEX('Approved CPZ List'!$I:$I,MATCH('HFTD CPZ'!$B829,'Approved CPZ List'!$B:$B,0))),$K829,#N/A))</f>
        <v>#N/A</v>
      </c>
    </row>
    <row r="830" spans="1:13" ht="15.6" x14ac:dyDescent="0.3">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List'!$H:$H,MATCH('HFTD CPZ'!$B830,'08W Project List'!$E:$E,0))),$K830,#N/A)</f>
        <v>#N/A</v>
      </c>
      <c r="M830" s="35" t="e">
        <f>IF(ISNUMBER(L830),#N/A,IF(ISNUMBER(INDEX('Approved CPZ List'!$I:$I,MATCH('HFTD CPZ'!$B830,'Approved CPZ List'!$B:$B,0))),$K830,#N/A))</f>
        <v>#N/A</v>
      </c>
    </row>
    <row r="831" spans="1:13" ht="15.6" x14ac:dyDescent="0.3">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List'!$H:$H,MATCH('HFTD CPZ'!$B831,'08W Project List'!$E:$E,0))),$K831,#N/A)</f>
        <v>#N/A</v>
      </c>
      <c r="M831" s="35" t="e">
        <f>IF(ISNUMBER(L831),#N/A,IF(ISNUMBER(INDEX('Approved CPZ List'!$I:$I,MATCH('HFTD CPZ'!$B831,'Approved CPZ List'!$B:$B,0))),$K831,#N/A))</f>
        <v>#N/A</v>
      </c>
    </row>
    <row r="832" spans="1:13" ht="15.6" x14ac:dyDescent="0.3">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List'!$H:$H,MATCH('HFTD CPZ'!$B832,'08W Project List'!$E:$E,0))),$K832,#N/A)</f>
        <v>#N/A</v>
      </c>
      <c r="M832" s="35" t="e">
        <f>IF(ISNUMBER(L832),#N/A,IF(ISNUMBER(INDEX('Approved CPZ List'!$I:$I,MATCH('HFTD CPZ'!$B832,'Approved CPZ List'!$B:$B,0))),$K832,#N/A))</f>
        <v>#N/A</v>
      </c>
    </row>
    <row r="833" spans="1:13" ht="15.6" x14ac:dyDescent="0.3">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List'!$H:$H,MATCH('HFTD CPZ'!$B833,'08W Project List'!$E:$E,0))),$K833,#N/A)</f>
        <v>#N/A</v>
      </c>
      <c r="M833" s="35" t="e">
        <f>IF(ISNUMBER(L833),#N/A,IF(ISNUMBER(INDEX('Approved CPZ List'!$I:$I,MATCH('HFTD CPZ'!$B833,'Approved CPZ List'!$B:$B,0))),$K833,#N/A))</f>
        <v>#N/A</v>
      </c>
    </row>
    <row r="834" spans="1:13" ht="15.6" x14ac:dyDescent="0.3">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List'!$H:$H,MATCH('HFTD CPZ'!$B834,'08W Project List'!$E:$E,0))),$K834,#N/A)</f>
        <v>#N/A</v>
      </c>
      <c r="M834" s="35" t="e">
        <f>IF(ISNUMBER(L834),#N/A,IF(ISNUMBER(INDEX('Approved CPZ List'!$I:$I,MATCH('HFTD CPZ'!$B834,'Approved CPZ List'!$B:$B,0))),$K834,#N/A))</f>
        <v>#N/A</v>
      </c>
    </row>
    <row r="835" spans="1:13" ht="15.6" x14ac:dyDescent="0.3">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List'!$H:$H,MATCH('HFTD CPZ'!$B835,'08W Project List'!$E:$E,0))),$K835,#N/A)</f>
        <v>#N/A</v>
      </c>
      <c r="M835" s="35" t="e">
        <f>IF(ISNUMBER(L835),#N/A,IF(ISNUMBER(INDEX('Approved CPZ List'!$I:$I,MATCH('HFTD CPZ'!$B835,'Approved CPZ List'!$B:$B,0))),$K835,#N/A))</f>
        <v>#N/A</v>
      </c>
    </row>
    <row r="836" spans="1:13" ht="15.6" x14ac:dyDescent="0.3">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List'!$H:$H,MATCH('HFTD CPZ'!$B836,'08W Project List'!$E:$E,0))),$K836,#N/A)</f>
        <v>#N/A</v>
      </c>
      <c r="M836" s="35" t="e">
        <f>IF(ISNUMBER(L836),#N/A,IF(ISNUMBER(INDEX('Approved CPZ List'!$I:$I,MATCH('HFTD CPZ'!$B836,'Approved CPZ List'!$B:$B,0))),$K836,#N/A))</f>
        <v>#N/A</v>
      </c>
    </row>
    <row r="837" spans="1:13" ht="15.6" x14ac:dyDescent="0.3">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List'!$H:$H,MATCH('HFTD CPZ'!$B837,'08W Project List'!$E:$E,0))),$K837,#N/A)</f>
        <v>#N/A</v>
      </c>
      <c r="M837" s="35" t="e">
        <f>IF(ISNUMBER(L837),#N/A,IF(ISNUMBER(INDEX('Approved CPZ List'!$I:$I,MATCH('HFTD CPZ'!$B837,'Approved CPZ List'!$B:$B,0))),$K837,#N/A))</f>
        <v>#N/A</v>
      </c>
    </row>
    <row r="838" spans="1:13" ht="15.6" x14ac:dyDescent="0.3">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List'!$H:$H,MATCH('HFTD CPZ'!$B838,'08W Project List'!$E:$E,0))),$K838,#N/A)</f>
        <v>#N/A</v>
      </c>
      <c r="M838" s="35" t="e">
        <f>IF(ISNUMBER(L838),#N/A,IF(ISNUMBER(INDEX('Approved CPZ List'!$I:$I,MATCH('HFTD CPZ'!$B838,'Approved CPZ List'!$B:$B,0))),$K838,#N/A))</f>
        <v>#N/A</v>
      </c>
    </row>
    <row r="839" spans="1:13" ht="15.6" x14ac:dyDescent="0.3">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List'!$H:$H,MATCH('HFTD CPZ'!$B839,'08W Project List'!$E:$E,0))),$K839,#N/A)</f>
        <v>#N/A</v>
      </c>
      <c r="M839" s="35" t="e">
        <f>IF(ISNUMBER(L839),#N/A,IF(ISNUMBER(INDEX('Approved CPZ List'!$I:$I,MATCH('HFTD CPZ'!$B839,'Approved CPZ List'!$B:$B,0))),$K839,#N/A))</f>
        <v>#N/A</v>
      </c>
    </row>
    <row r="840" spans="1:13" ht="15.6" x14ac:dyDescent="0.3">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List'!$H:$H,MATCH('HFTD CPZ'!$B840,'08W Project List'!$E:$E,0))),$K840,#N/A)</f>
        <v>#N/A</v>
      </c>
      <c r="M840" s="35" t="e">
        <f>IF(ISNUMBER(L840),#N/A,IF(ISNUMBER(INDEX('Approved CPZ List'!$I:$I,MATCH('HFTD CPZ'!$B840,'Approved CPZ List'!$B:$B,0))),$K840,#N/A))</f>
        <v>#N/A</v>
      </c>
    </row>
    <row r="841" spans="1:13" ht="15.6" x14ac:dyDescent="0.3">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List'!$H:$H,MATCH('HFTD CPZ'!$B841,'08W Project List'!$E:$E,0))),$K841,#N/A)</f>
        <v>#N/A</v>
      </c>
      <c r="M841" s="35" t="e">
        <f>IF(ISNUMBER(L841),#N/A,IF(ISNUMBER(INDEX('Approved CPZ List'!$I:$I,MATCH('HFTD CPZ'!$B841,'Approved CPZ List'!$B:$B,0))),$K841,#N/A))</f>
        <v>#N/A</v>
      </c>
    </row>
    <row r="842" spans="1:13" ht="15.6" x14ac:dyDescent="0.3">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List'!$H:$H,MATCH('HFTD CPZ'!$B842,'08W Project List'!$E:$E,0))),$K842,#N/A)</f>
        <v>#N/A</v>
      </c>
      <c r="M842" s="35" t="e">
        <f>IF(ISNUMBER(L842),#N/A,IF(ISNUMBER(INDEX('Approved CPZ List'!$I:$I,MATCH('HFTD CPZ'!$B842,'Approved CPZ List'!$B:$B,0))),$K842,#N/A))</f>
        <v>#N/A</v>
      </c>
    </row>
    <row r="843" spans="1:13" ht="15.6" x14ac:dyDescent="0.3">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List'!$H:$H,MATCH('HFTD CPZ'!$B843,'08W Project List'!$E:$E,0))),$K843,#N/A)</f>
        <v>#N/A</v>
      </c>
      <c r="M843" s="35" t="e">
        <f>IF(ISNUMBER(L843),#N/A,IF(ISNUMBER(INDEX('Approved CPZ List'!$I:$I,MATCH('HFTD CPZ'!$B843,'Approved CPZ List'!$B:$B,0))),$K843,#N/A))</f>
        <v>#N/A</v>
      </c>
    </row>
    <row r="844" spans="1:13" ht="15.6" x14ac:dyDescent="0.3">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List'!$H:$H,MATCH('HFTD CPZ'!$B844,'08W Project List'!$E:$E,0))),$K844,#N/A)</f>
        <v>#N/A</v>
      </c>
      <c r="M844" s="35" t="e">
        <f>IF(ISNUMBER(L844),#N/A,IF(ISNUMBER(INDEX('Approved CPZ List'!$I:$I,MATCH('HFTD CPZ'!$B844,'Approved CPZ List'!$B:$B,0))),$K844,#N/A))</f>
        <v>#N/A</v>
      </c>
    </row>
    <row r="845" spans="1:13" ht="15.6" x14ac:dyDescent="0.3">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List'!$H:$H,MATCH('HFTD CPZ'!$B845,'08W Project List'!$E:$E,0))),$K845,#N/A)</f>
        <v>#N/A</v>
      </c>
      <c r="M845" s="35" t="e">
        <f>IF(ISNUMBER(L845),#N/A,IF(ISNUMBER(INDEX('Approved CPZ List'!$I:$I,MATCH('HFTD CPZ'!$B845,'Approved CPZ List'!$B:$B,0))),$K845,#N/A))</f>
        <v>#N/A</v>
      </c>
    </row>
    <row r="846" spans="1:13" ht="15.6" x14ac:dyDescent="0.3">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List'!$H:$H,MATCH('HFTD CPZ'!$B846,'08W Project List'!$E:$E,0))),$K846,#N/A)</f>
        <v>#N/A</v>
      </c>
      <c r="M846" s="35" t="e">
        <f>IF(ISNUMBER(L846),#N/A,IF(ISNUMBER(INDEX('Approved CPZ List'!$I:$I,MATCH('HFTD CPZ'!$B846,'Approved CPZ List'!$B:$B,0))),$K846,#N/A))</f>
        <v>#N/A</v>
      </c>
    </row>
    <row r="847" spans="1:13" ht="15.6" x14ac:dyDescent="0.3">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List'!$H:$H,MATCH('HFTD CPZ'!$B847,'08W Project List'!$E:$E,0))),$K847,#N/A)</f>
        <v>#N/A</v>
      </c>
      <c r="M847" s="35" t="e">
        <f>IF(ISNUMBER(L847),#N/A,IF(ISNUMBER(INDEX('Approved CPZ List'!$I:$I,MATCH('HFTD CPZ'!$B847,'Approved CPZ List'!$B:$B,0))),$K847,#N/A))</f>
        <v>#N/A</v>
      </c>
    </row>
    <row r="848" spans="1:13" ht="15.6" x14ac:dyDescent="0.3">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List'!$H:$H,MATCH('HFTD CPZ'!$B848,'08W Project List'!$E:$E,0))),$K848,#N/A)</f>
        <v>5077.7338933718338</v>
      </c>
      <c r="M848" s="35" t="e">
        <f>IF(ISNUMBER(L848),#N/A,IF(ISNUMBER(INDEX('Approved CPZ List'!$I:$I,MATCH('HFTD CPZ'!$B848,'Approved CPZ List'!$B:$B,0))),$K848,#N/A))</f>
        <v>#N/A</v>
      </c>
    </row>
    <row r="849" spans="1:13" ht="15.6" x14ac:dyDescent="0.3">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List'!$H:$H,MATCH('HFTD CPZ'!$B849,'08W Project List'!$E:$E,0))),$K849,#N/A)</f>
        <v>#N/A</v>
      </c>
      <c r="M849" s="35" t="e">
        <f>IF(ISNUMBER(L849),#N/A,IF(ISNUMBER(INDEX('Approved CPZ List'!$I:$I,MATCH('HFTD CPZ'!$B849,'Approved CPZ List'!$B:$B,0))),$K849,#N/A))</f>
        <v>#N/A</v>
      </c>
    </row>
    <row r="850" spans="1:13" ht="15.6" x14ac:dyDescent="0.3">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List'!$H:$H,MATCH('HFTD CPZ'!$B850,'08W Project List'!$E:$E,0))),$K850,#N/A)</f>
        <v>#N/A</v>
      </c>
      <c r="M850" s="35" t="e">
        <f>IF(ISNUMBER(L850),#N/A,IF(ISNUMBER(INDEX('Approved CPZ List'!$I:$I,MATCH('HFTD CPZ'!$B850,'Approved CPZ List'!$B:$B,0))),$K850,#N/A))</f>
        <v>#N/A</v>
      </c>
    </row>
    <row r="851" spans="1:13" ht="15.6" x14ac:dyDescent="0.3">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List'!$H:$H,MATCH('HFTD CPZ'!$B851,'08W Project List'!$E:$E,0))),$K851,#N/A)</f>
        <v>#N/A</v>
      </c>
      <c r="M851" s="35" t="e">
        <f>IF(ISNUMBER(L851),#N/A,IF(ISNUMBER(INDEX('Approved CPZ List'!$I:$I,MATCH('HFTD CPZ'!$B851,'Approved CPZ List'!$B:$B,0))),$K851,#N/A))</f>
        <v>#N/A</v>
      </c>
    </row>
    <row r="852" spans="1:13" ht="15.6" x14ac:dyDescent="0.3">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List'!$H:$H,MATCH('HFTD CPZ'!$B852,'08W Project List'!$E:$E,0))),$K852,#N/A)</f>
        <v>#N/A</v>
      </c>
      <c r="M852" s="35" t="e">
        <f>IF(ISNUMBER(L852),#N/A,IF(ISNUMBER(INDEX('Approved CPZ List'!$I:$I,MATCH('HFTD CPZ'!$B852,'Approved CPZ List'!$B:$B,0))),$K852,#N/A))</f>
        <v>#N/A</v>
      </c>
    </row>
    <row r="853" spans="1:13" ht="15.6" x14ac:dyDescent="0.3">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List'!$H:$H,MATCH('HFTD CPZ'!$B853,'08W Project List'!$E:$E,0))),$K853,#N/A)</f>
        <v>#N/A</v>
      </c>
      <c r="M853" s="35" t="e">
        <f>IF(ISNUMBER(L853),#N/A,IF(ISNUMBER(INDEX('Approved CPZ List'!$I:$I,MATCH('HFTD CPZ'!$B853,'Approved CPZ List'!$B:$B,0))),$K853,#N/A))</f>
        <v>#N/A</v>
      </c>
    </row>
    <row r="854" spans="1:13" ht="15.6" x14ac:dyDescent="0.3">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List'!$H:$H,MATCH('HFTD CPZ'!$B854,'08W Project List'!$E:$E,0))),$K854,#N/A)</f>
        <v>#N/A</v>
      </c>
      <c r="M854" s="35" t="e">
        <f>IF(ISNUMBER(L854),#N/A,IF(ISNUMBER(INDEX('Approved CPZ List'!$I:$I,MATCH('HFTD CPZ'!$B854,'Approved CPZ List'!$B:$B,0))),$K854,#N/A))</f>
        <v>#N/A</v>
      </c>
    </row>
    <row r="855" spans="1:13" ht="15.6" x14ac:dyDescent="0.3">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List'!$H:$H,MATCH('HFTD CPZ'!$B855,'08W Project List'!$E:$E,0))),$K855,#N/A)</f>
        <v>#N/A</v>
      </c>
      <c r="M855" s="35" t="e">
        <f>IF(ISNUMBER(L855),#N/A,IF(ISNUMBER(INDEX('Approved CPZ List'!$I:$I,MATCH('HFTD CPZ'!$B855,'Approved CPZ List'!$B:$B,0))),$K855,#N/A))</f>
        <v>#N/A</v>
      </c>
    </row>
    <row r="856" spans="1:13" ht="15.6" x14ac:dyDescent="0.3">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List'!$H:$H,MATCH('HFTD CPZ'!$B856,'08W Project List'!$E:$E,0))),$K856,#N/A)</f>
        <v>#N/A</v>
      </c>
      <c r="M856" s="35" t="e">
        <f>IF(ISNUMBER(L856),#N/A,IF(ISNUMBER(INDEX('Approved CPZ List'!$I:$I,MATCH('HFTD CPZ'!$B856,'Approved CPZ List'!$B:$B,0))),$K856,#N/A))</f>
        <v>#N/A</v>
      </c>
    </row>
    <row r="857" spans="1:13" ht="15.6" x14ac:dyDescent="0.3">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List'!$H:$H,MATCH('HFTD CPZ'!$B857,'08W Project List'!$E:$E,0))),$K857,#N/A)</f>
        <v>#N/A</v>
      </c>
      <c r="M857" s="35" t="e">
        <f>IF(ISNUMBER(L857),#N/A,IF(ISNUMBER(INDEX('Approved CPZ List'!$I:$I,MATCH('HFTD CPZ'!$B857,'Approved CPZ List'!$B:$B,0))),$K857,#N/A))</f>
        <v>#N/A</v>
      </c>
    </row>
    <row r="858" spans="1:13" ht="15.6" x14ac:dyDescent="0.3">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List'!$H:$H,MATCH('HFTD CPZ'!$B858,'08W Project List'!$E:$E,0))),$K858,#N/A)</f>
        <v>#N/A</v>
      </c>
      <c r="M858" s="35" t="e">
        <f>IF(ISNUMBER(L858),#N/A,IF(ISNUMBER(INDEX('Approved CPZ List'!$I:$I,MATCH('HFTD CPZ'!$B858,'Approved CPZ List'!$B:$B,0))),$K858,#N/A))</f>
        <v>#N/A</v>
      </c>
    </row>
    <row r="859" spans="1:13" ht="15.6" x14ac:dyDescent="0.3">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List'!$H:$H,MATCH('HFTD CPZ'!$B859,'08W Project List'!$E:$E,0))),$K859,#N/A)</f>
        <v>#N/A</v>
      </c>
      <c r="M859" s="35" t="e">
        <f>IF(ISNUMBER(L859),#N/A,IF(ISNUMBER(INDEX('Approved CPZ List'!$I:$I,MATCH('HFTD CPZ'!$B859,'Approved CPZ List'!$B:$B,0))),$K859,#N/A))</f>
        <v>#N/A</v>
      </c>
    </row>
    <row r="860" spans="1:13" ht="15.6" x14ac:dyDescent="0.3">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List'!$H:$H,MATCH('HFTD CPZ'!$B860,'08W Project List'!$E:$E,0))),$K860,#N/A)</f>
        <v>#N/A</v>
      </c>
      <c r="M860" s="35" t="e">
        <f>IF(ISNUMBER(L860),#N/A,IF(ISNUMBER(INDEX('Approved CPZ List'!$I:$I,MATCH('HFTD CPZ'!$B860,'Approved CPZ List'!$B:$B,0))),$K860,#N/A))</f>
        <v>#N/A</v>
      </c>
    </row>
    <row r="861" spans="1:13" ht="15.6" x14ac:dyDescent="0.3">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List'!$H:$H,MATCH('HFTD CPZ'!$B861,'08W Project List'!$E:$E,0))),$K861,#N/A)</f>
        <v>#N/A</v>
      </c>
      <c r="M861" s="35" t="e">
        <f>IF(ISNUMBER(L861),#N/A,IF(ISNUMBER(INDEX('Approved CPZ List'!$I:$I,MATCH('HFTD CPZ'!$B861,'Approved CPZ List'!$B:$B,0))),$K861,#N/A))</f>
        <v>#N/A</v>
      </c>
    </row>
    <row r="862" spans="1:13" ht="15.6" x14ac:dyDescent="0.3">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List'!$H:$H,MATCH('HFTD CPZ'!$B862,'08W Project List'!$E:$E,0))),$K862,#N/A)</f>
        <v>#N/A</v>
      </c>
      <c r="M862" s="35" t="e">
        <f>IF(ISNUMBER(L862),#N/A,IF(ISNUMBER(INDEX('Approved CPZ List'!$I:$I,MATCH('HFTD CPZ'!$B862,'Approved CPZ List'!$B:$B,0))),$K862,#N/A))</f>
        <v>#N/A</v>
      </c>
    </row>
    <row r="863" spans="1:13" ht="15.6" x14ac:dyDescent="0.3">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List'!$H:$H,MATCH('HFTD CPZ'!$B863,'08W Project List'!$E:$E,0))),$K863,#N/A)</f>
        <v>#N/A</v>
      </c>
      <c r="M863" s="35" t="e">
        <f>IF(ISNUMBER(L863),#N/A,IF(ISNUMBER(INDEX('Approved CPZ List'!$I:$I,MATCH('HFTD CPZ'!$B863,'Approved CPZ List'!$B:$B,0))),$K863,#N/A))</f>
        <v>#N/A</v>
      </c>
    </row>
    <row r="864" spans="1:13" ht="15.6" x14ac:dyDescent="0.3">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List'!$H:$H,MATCH('HFTD CPZ'!$B864,'08W Project List'!$E:$E,0))),$K864,#N/A)</f>
        <v>#N/A</v>
      </c>
      <c r="M864" s="35" t="e">
        <f>IF(ISNUMBER(L864),#N/A,IF(ISNUMBER(INDEX('Approved CPZ List'!$I:$I,MATCH('HFTD CPZ'!$B864,'Approved CPZ List'!$B:$B,0))),$K864,#N/A))</f>
        <v>#N/A</v>
      </c>
    </row>
    <row r="865" spans="1:13" ht="15.6" x14ac:dyDescent="0.3">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List'!$H:$H,MATCH('HFTD CPZ'!$B865,'08W Project List'!$E:$E,0))),$K865,#N/A)</f>
        <v>#N/A</v>
      </c>
      <c r="M865" s="35" t="e">
        <f>IF(ISNUMBER(L865),#N/A,IF(ISNUMBER(INDEX('Approved CPZ List'!$I:$I,MATCH('HFTD CPZ'!$B865,'Approved CPZ List'!$B:$B,0))),$K865,#N/A))</f>
        <v>#N/A</v>
      </c>
    </row>
    <row r="866" spans="1:13" ht="15.6" x14ac:dyDescent="0.3">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List'!$H:$H,MATCH('HFTD CPZ'!$B866,'08W Project List'!$E:$E,0))),$K866,#N/A)</f>
        <v>#N/A</v>
      </c>
      <c r="M866" s="35" t="e">
        <f>IF(ISNUMBER(L866),#N/A,IF(ISNUMBER(INDEX('Approved CPZ List'!$I:$I,MATCH('HFTD CPZ'!$B866,'Approved CPZ List'!$B:$B,0))),$K866,#N/A))</f>
        <v>#N/A</v>
      </c>
    </row>
    <row r="867" spans="1:13" ht="15.6" x14ac:dyDescent="0.3">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List'!$H:$H,MATCH('HFTD CPZ'!$B867,'08W Project List'!$E:$E,0))),$K867,#N/A)</f>
        <v>#N/A</v>
      </c>
      <c r="M867" s="35" t="e">
        <f>IF(ISNUMBER(L867),#N/A,IF(ISNUMBER(INDEX('Approved CPZ List'!$I:$I,MATCH('HFTD CPZ'!$B867,'Approved CPZ List'!$B:$B,0))),$K867,#N/A))</f>
        <v>#N/A</v>
      </c>
    </row>
    <row r="868" spans="1:13" ht="15.6" x14ac:dyDescent="0.3">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List'!$H:$H,MATCH('HFTD CPZ'!$B868,'08W Project List'!$E:$E,0))),$K868,#N/A)</f>
        <v>#N/A</v>
      </c>
      <c r="M868" s="35" t="e">
        <f>IF(ISNUMBER(L868),#N/A,IF(ISNUMBER(INDEX('Approved CPZ List'!$I:$I,MATCH('HFTD CPZ'!$B868,'Approved CPZ List'!$B:$B,0))),$K868,#N/A))</f>
        <v>#N/A</v>
      </c>
    </row>
    <row r="869" spans="1:13" ht="15.6" x14ac:dyDescent="0.3">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List'!$H:$H,MATCH('HFTD CPZ'!$B869,'08W Project List'!$E:$E,0))),$K869,#N/A)</f>
        <v>#N/A</v>
      </c>
      <c r="M869" s="35" t="e">
        <f>IF(ISNUMBER(L869),#N/A,IF(ISNUMBER(INDEX('Approved CPZ List'!$I:$I,MATCH('HFTD CPZ'!$B869,'Approved CPZ List'!$B:$B,0))),$K869,#N/A))</f>
        <v>#N/A</v>
      </c>
    </row>
    <row r="870" spans="1:13" ht="15.6" x14ac:dyDescent="0.3">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List'!$H:$H,MATCH('HFTD CPZ'!$B870,'08W Project List'!$E:$E,0))),$K870,#N/A)</f>
        <v>#N/A</v>
      </c>
      <c r="M870" s="35" t="e">
        <f>IF(ISNUMBER(L870),#N/A,IF(ISNUMBER(INDEX('Approved CPZ List'!$I:$I,MATCH('HFTD CPZ'!$B870,'Approved CPZ List'!$B:$B,0))),$K870,#N/A))</f>
        <v>#N/A</v>
      </c>
    </row>
    <row r="871" spans="1:13" ht="15.6" x14ac:dyDescent="0.3">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List'!$H:$H,MATCH('HFTD CPZ'!$B871,'08W Project List'!$E:$E,0))),$K871,#N/A)</f>
        <v>#N/A</v>
      </c>
      <c r="M871" s="35" t="e">
        <f>IF(ISNUMBER(L871),#N/A,IF(ISNUMBER(INDEX('Approved CPZ List'!$I:$I,MATCH('HFTD CPZ'!$B871,'Approved CPZ List'!$B:$B,0))),$K871,#N/A))</f>
        <v>#N/A</v>
      </c>
    </row>
    <row r="872" spans="1:13" ht="15.6" x14ac:dyDescent="0.3">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List'!$H:$H,MATCH('HFTD CPZ'!$B872,'08W Project List'!$E:$E,0))),$K872,#N/A)</f>
        <v>#N/A</v>
      </c>
      <c r="M872" s="35" t="e">
        <f>IF(ISNUMBER(L872),#N/A,IF(ISNUMBER(INDEX('Approved CPZ List'!$I:$I,MATCH('HFTD CPZ'!$B872,'Approved CPZ List'!$B:$B,0))),$K872,#N/A))</f>
        <v>#N/A</v>
      </c>
    </row>
    <row r="873" spans="1:13" ht="15.6" x14ac:dyDescent="0.3">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List'!$H:$H,MATCH('HFTD CPZ'!$B873,'08W Project List'!$E:$E,0))),$K873,#N/A)</f>
        <v>#N/A</v>
      </c>
      <c r="M873" s="35" t="e">
        <f>IF(ISNUMBER(L873),#N/A,IF(ISNUMBER(INDEX('Approved CPZ List'!$I:$I,MATCH('HFTD CPZ'!$B873,'Approved CPZ List'!$B:$B,0))),$K873,#N/A))</f>
        <v>#N/A</v>
      </c>
    </row>
    <row r="874" spans="1:13" ht="15.6" x14ac:dyDescent="0.3">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List'!$H:$H,MATCH('HFTD CPZ'!$B874,'08W Project List'!$E:$E,0))),$K874,#N/A)</f>
        <v>#N/A</v>
      </c>
      <c r="M874" s="35" t="e">
        <f>IF(ISNUMBER(L874),#N/A,IF(ISNUMBER(INDEX('Approved CPZ List'!$I:$I,MATCH('HFTD CPZ'!$B874,'Approved CPZ List'!$B:$B,0))),$K874,#N/A))</f>
        <v>#N/A</v>
      </c>
    </row>
    <row r="875" spans="1:13" ht="15.6" x14ac:dyDescent="0.3">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List'!$H:$H,MATCH('HFTD CPZ'!$B875,'08W Project List'!$E:$E,0))),$K875,#N/A)</f>
        <v>#N/A</v>
      </c>
      <c r="M875" s="35" t="e">
        <f>IF(ISNUMBER(L875),#N/A,IF(ISNUMBER(INDEX('Approved CPZ List'!$I:$I,MATCH('HFTD CPZ'!$B875,'Approved CPZ List'!$B:$B,0))),$K875,#N/A))</f>
        <v>#N/A</v>
      </c>
    </row>
    <row r="876" spans="1:13" ht="15.6" x14ac:dyDescent="0.3">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List'!$H:$H,MATCH('HFTD CPZ'!$B876,'08W Project List'!$E:$E,0))),$K876,#N/A)</f>
        <v>#N/A</v>
      </c>
      <c r="M876" s="35" t="e">
        <f>IF(ISNUMBER(L876),#N/A,IF(ISNUMBER(INDEX('Approved CPZ List'!$I:$I,MATCH('HFTD CPZ'!$B876,'Approved CPZ List'!$B:$B,0))),$K876,#N/A))</f>
        <v>#N/A</v>
      </c>
    </row>
    <row r="877" spans="1:13" ht="15.6" x14ac:dyDescent="0.3">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List'!$H:$H,MATCH('HFTD CPZ'!$B877,'08W Project List'!$E:$E,0))),$K877,#N/A)</f>
        <v>#N/A</v>
      </c>
      <c r="M877" s="35" t="e">
        <f>IF(ISNUMBER(L877),#N/A,IF(ISNUMBER(INDEX('Approved CPZ List'!$I:$I,MATCH('HFTD CPZ'!$B877,'Approved CPZ List'!$B:$B,0))),$K877,#N/A))</f>
        <v>#N/A</v>
      </c>
    </row>
    <row r="878" spans="1:13" ht="15.6" x14ac:dyDescent="0.3">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List'!$H:$H,MATCH('HFTD CPZ'!$B878,'08W Project List'!$E:$E,0))),$K878,#N/A)</f>
        <v>#N/A</v>
      </c>
      <c r="M878" s="35" t="e">
        <f>IF(ISNUMBER(L878),#N/A,IF(ISNUMBER(INDEX('Approved CPZ List'!$I:$I,MATCH('HFTD CPZ'!$B878,'Approved CPZ List'!$B:$B,0))),$K878,#N/A))</f>
        <v>#N/A</v>
      </c>
    </row>
    <row r="879" spans="1:13" ht="15.6" x14ac:dyDescent="0.3">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List'!$H:$H,MATCH('HFTD CPZ'!$B879,'08W Project List'!$E:$E,0))),$K879,#N/A)</f>
        <v>#N/A</v>
      </c>
      <c r="M879" s="35" t="e">
        <f>IF(ISNUMBER(L879),#N/A,IF(ISNUMBER(INDEX('Approved CPZ List'!$I:$I,MATCH('HFTD CPZ'!$B879,'Approved CPZ List'!$B:$B,0))),$K879,#N/A))</f>
        <v>#N/A</v>
      </c>
    </row>
    <row r="880" spans="1:13" ht="15.6" x14ac:dyDescent="0.3">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List'!$H:$H,MATCH('HFTD CPZ'!$B880,'08W Project List'!$E:$E,0))),$K880,#N/A)</f>
        <v>#N/A</v>
      </c>
      <c r="M880" s="35" t="e">
        <f>IF(ISNUMBER(L880),#N/A,IF(ISNUMBER(INDEX('Approved CPZ List'!$I:$I,MATCH('HFTD CPZ'!$B880,'Approved CPZ List'!$B:$B,0))),$K880,#N/A))</f>
        <v>#N/A</v>
      </c>
    </row>
    <row r="881" spans="1:13" ht="15.6" x14ac:dyDescent="0.3">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List'!$H:$H,MATCH('HFTD CPZ'!$B881,'08W Project List'!$E:$E,0))),$K881,#N/A)</f>
        <v>#N/A</v>
      </c>
      <c r="M881" s="35" t="e">
        <f>IF(ISNUMBER(L881),#N/A,IF(ISNUMBER(INDEX('Approved CPZ List'!$I:$I,MATCH('HFTD CPZ'!$B881,'Approved CPZ List'!$B:$B,0))),$K881,#N/A))</f>
        <v>#N/A</v>
      </c>
    </row>
    <row r="882" spans="1:13" ht="15.6" x14ac:dyDescent="0.3">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List'!$H:$H,MATCH('HFTD CPZ'!$B882,'08W Project List'!$E:$E,0))),$K882,#N/A)</f>
        <v>#N/A</v>
      </c>
      <c r="M882" s="35" t="e">
        <f>IF(ISNUMBER(L882),#N/A,IF(ISNUMBER(INDEX('Approved CPZ List'!$I:$I,MATCH('HFTD CPZ'!$B882,'Approved CPZ List'!$B:$B,0))),$K882,#N/A))</f>
        <v>#N/A</v>
      </c>
    </row>
    <row r="883" spans="1:13" ht="15.6" x14ac:dyDescent="0.3">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List'!$H:$H,MATCH('HFTD CPZ'!$B883,'08W Project List'!$E:$E,0))),$K883,#N/A)</f>
        <v>#N/A</v>
      </c>
      <c r="M883" s="35" t="e">
        <f>IF(ISNUMBER(L883),#N/A,IF(ISNUMBER(INDEX('Approved CPZ List'!$I:$I,MATCH('HFTD CPZ'!$B883,'Approved CPZ List'!$B:$B,0))),$K883,#N/A))</f>
        <v>#N/A</v>
      </c>
    </row>
    <row r="884" spans="1:13" ht="15.6" x14ac:dyDescent="0.3">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List'!$H:$H,MATCH('HFTD CPZ'!$B884,'08W Project List'!$E:$E,0))),$K884,#N/A)</f>
        <v>#N/A</v>
      </c>
      <c r="M884" s="35" t="e">
        <f>IF(ISNUMBER(L884),#N/A,IF(ISNUMBER(INDEX('Approved CPZ List'!$I:$I,MATCH('HFTD CPZ'!$B884,'Approved CPZ List'!$B:$B,0))),$K884,#N/A))</f>
        <v>#N/A</v>
      </c>
    </row>
    <row r="885" spans="1:13" ht="15.6" x14ac:dyDescent="0.3">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List'!$H:$H,MATCH('HFTD CPZ'!$B885,'08W Project List'!$E:$E,0))),$K885,#N/A)</f>
        <v>#N/A</v>
      </c>
      <c r="M885" s="35" t="e">
        <f>IF(ISNUMBER(L885),#N/A,IF(ISNUMBER(INDEX('Approved CPZ List'!$I:$I,MATCH('HFTD CPZ'!$B885,'Approved CPZ List'!$B:$B,0))),$K885,#N/A))</f>
        <v>#N/A</v>
      </c>
    </row>
    <row r="886" spans="1:13" ht="15.6" x14ac:dyDescent="0.3">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List'!$H:$H,MATCH('HFTD CPZ'!$B886,'08W Project List'!$E:$E,0))),$K886,#N/A)</f>
        <v>#N/A</v>
      </c>
      <c r="M886" s="35" t="e">
        <f>IF(ISNUMBER(L886),#N/A,IF(ISNUMBER(INDEX('Approved CPZ List'!$I:$I,MATCH('HFTD CPZ'!$B886,'Approved CPZ List'!$B:$B,0))),$K886,#N/A))</f>
        <v>#N/A</v>
      </c>
    </row>
    <row r="887" spans="1:13" ht="15.6" x14ac:dyDescent="0.3">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List'!$H:$H,MATCH('HFTD CPZ'!$B887,'08W Project List'!$E:$E,0))),$K887,#N/A)</f>
        <v>#N/A</v>
      </c>
      <c r="M887" s="35" t="e">
        <f>IF(ISNUMBER(L887),#N/A,IF(ISNUMBER(INDEX('Approved CPZ List'!$I:$I,MATCH('HFTD CPZ'!$B887,'Approved CPZ List'!$B:$B,0))),$K887,#N/A))</f>
        <v>#N/A</v>
      </c>
    </row>
    <row r="888" spans="1:13" ht="15.6" x14ac:dyDescent="0.3">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List'!$H:$H,MATCH('HFTD CPZ'!$B888,'08W Project List'!$E:$E,0))),$K888,#N/A)</f>
        <v>#N/A</v>
      </c>
      <c r="M888" s="35" t="e">
        <f>IF(ISNUMBER(L888),#N/A,IF(ISNUMBER(INDEX('Approved CPZ List'!$I:$I,MATCH('HFTD CPZ'!$B888,'Approved CPZ List'!$B:$B,0))),$K888,#N/A))</f>
        <v>#N/A</v>
      </c>
    </row>
    <row r="889" spans="1:13" ht="15.6" x14ac:dyDescent="0.3">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List'!$H:$H,MATCH('HFTD CPZ'!$B889,'08W Project List'!$E:$E,0))),$K889,#N/A)</f>
        <v>#N/A</v>
      </c>
      <c r="M889" s="35" t="e">
        <f>IF(ISNUMBER(L889),#N/A,IF(ISNUMBER(INDEX('Approved CPZ List'!$I:$I,MATCH('HFTD CPZ'!$B889,'Approved CPZ List'!$B:$B,0))),$K889,#N/A))</f>
        <v>#N/A</v>
      </c>
    </row>
    <row r="890" spans="1:13" ht="15.6" x14ac:dyDescent="0.3">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List'!$H:$H,MATCH('HFTD CPZ'!$B890,'08W Project List'!$E:$E,0))),$K890,#N/A)</f>
        <v>#N/A</v>
      </c>
      <c r="M890" s="35" t="e">
        <f>IF(ISNUMBER(L890),#N/A,IF(ISNUMBER(INDEX('Approved CPZ List'!$I:$I,MATCH('HFTD CPZ'!$B890,'Approved CPZ List'!$B:$B,0))),$K890,#N/A))</f>
        <v>#N/A</v>
      </c>
    </row>
    <row r="891" spans="1:13" ht="15.6" x14ac:dyDescent="0.3">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List'!$H:$H,MATCH('HFTD CPZ'!$B891,'08W Project List'!$E:$E,0))),$K891,#N/A)</f>
        <v>#N/A</v>
      </c>
      <c r="M891" s="35" t="e">
        <f>IF(ISNUMBER(L891),#N/A,IF(ISNUMBER(INDEX('Approved CPZ List'!$I:$I,MATCH('HFTD CPZ'!$B891,'Approved CPZ List'!$B:$B,0))),$K891,#N/A))</f>
        <v>#N/A</v>
      </c>
    </row>
    <row r="892" spans="1:13" ht="15.6" x14ac:dyDescent="0.3">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List'!$H:$H,MATCH('HFTD CPZ'!$B892,'08W Project List'!$E:$E,0))),$K892,#N/A)</f>
        <v>#N/A</v>
      </c>
      <c r="M892" s="35" t="e">
        <f>IF(ISNUMBER(L892),#N/A,IF(ISNUMBER(INDEX('Approved CPZ List'!$I:$I,MATCH('HFTD CPZ'!$B892,'Approved CPZ List'!$B:$B,0))),$K892,#N/A))</f>
        <v>#N/A</v>
      </c>
    </row>
    <row r="893" spans="1:13" ht="15.6" x14ac:dyDescent="0.3">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List'!$H:$H,MATCH('HFTD CPZ'!$B893,'08W Project List'!$E:$E,0))),$K893,#N/A)</f>
        <v>#N/A</v>
      </c>
      <c r="M893" s="35" t="e">
        <f>IF(ISNUMBER(L893),#N/A,IF(ISNUMBER(INDEX('Approved CPZ List'!$I:$I,MATCH('HFTD CPZ'!$B893,'Approved CPZ List'!$B:$B,0))),$K893,#N/A))</f>
        <v>#N/A</v>
      </c>
    </row>
    <row r="894" spans="1:13" ht="15.6" x14ac:dyDescent="0.3">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List'!$H:$H,MATCH('HFTD CPZ'!$B894,'08W Project List'!$E:$E,0))),$K894,#N/A)</f>
        <v>#N/A</v>
      </c>
      <c r="M894" s="35" t="e">
        <f>IF(ISNUMBER(L894),#N/A,IF(ISNUMBER(INDEX('Approved CPZ List'!$I:$I,MATCH('HFTD CPZ'!$B894,'Approved CPZ List'!$B:$B,0))),$K894,#N/A))</f>
        <v>#N/A</v>
      </c>
    </row>
    <row r="895" spans="1:13" ht="15.6" x14ac:dyDescent="0.3">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List'!$H:$H,MATCH('HFTD CPZ'!$B895,'08W Project List'!$E:$E,0))),$K895,#N/A)</f>
        <v>#N/A</v>
      </c>
      <c r="M895" s="35" t="e">
        <f>IF(ISNUMBER(L895),#N/A,IF(ISNUMBER(INDEX('Approved CPZ List'!$I:$I,MATCH('HFTD CPZ'!$B895,'Approved CPZ List'!$B:$B,0))),$K895,#N/A))</f>
        <v>#N/A</v>
      </c>
    </row>
    <row r="896" spans="1:13" ht="15.6" x14ac:dyDescent="0.3">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List'!$H:$H,MATCH('HFTD CPZ'!$B896,'08W Project List'!$E:$E,0))),$K896,#N/A)</f>
        <v>#N/A</v>
      </c>
      <c r="M896" s="35" t="e">
        <f>IF(ISNUMBER(L896),#N/A,IF(ISNUMBER(INDEX('Approved CPZ List'!$I:$I,MATCH('HFTD CPZ'!$B896,'Approved CPZ List'!$B:$B,0))),$K896,#N/A))</f>
        <v>#N/A</v>
      </c>
    </row>
    <row r="897" spans="1:13" ht="15.6" x14ac:dyDescent="0.3">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List'!$H:$H,MATCH('HFTD CPZ'!$B897,'08W Project List'!$E:$E,0))),$K897,#N/A)</f>
        <v>#N/A</v>
      </c>
      <c r="M897" s="35" t="e">
        <f>IF(ISNUMBER(L897),#N/A,IF(ISNUMBER(INDEX('Approved CPZ List'!$I:$I,MATCH('HFTD CPZ'!$B897,'Approved CPZ List'!$B:$B,0))),$K897,#N/A))</f>
        <v>#N/A</v>
      </c>
    </row>
    <row r="898" spans="1:13" ht="15.6" x14ac:dyDescent="0.3">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List'!$H:$H,MATCH('HFTD CPZ'!$B898,'08W Project List'!$E:$E,0))),$K898,#N/A)</f>
        <v>#N/A</v>
      </c>
      <c r="M898" s="35" t="e">
        <f>IF(ISNUMBER(L898),#N/A,IF(ISNUMBER(INDEX('Approved CPZ List'!$I:$I,MATCH('HFTD CPZ'!$B898,'Approved CPZ List'!$B:$B,0))),$K898,#N/A))</f>
        <v>#N/A</v>
      </c>
    </row>
    <row r="899" spans="1:13" ht="15.6" x14ac:dyDescent="0.3">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List'!$H:$H,MATCH('HFTD CPZ'!$B899,'08W Project List'!$E:$E,0))),$K899,#N/A)</f>
        <v>#N/A</v>
      </c>
      <c r="M899" s="35" t="e">
        <f>IF(ISNUMBER(L899),#N/A,IF(ISNUMBER(INDEX('Approved CPZ List'!$I:$I,MATCH('HFTD CPZ'!$B899,'Approved CPZ List'!$B:$B,0))),$K899,#N/A))</f>
        <v>#N/A</v>
      </c>
    </row>
    <row r="900" spans="1:13" ht="15.6" x14ac:dyDescent="0.3">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List'!$H:$H,MATCH('HFTD CPZ'!$B900,'08W Project List'!$E:$E,0))),$K900,#N/A)</f>
        <v>#N/A</v>
      </c>
      <c r="M900" s="35" t="e">
        <f>IF(ISNUMBER(L900),#N/A,IF(ISNUMBER(INDEX('Approved CPZ List'!$I:$I,MATCH('HFTD CPZ'!$B900,'Approved CPZ List'!$B:$B,0))),$K900,#N/A))</f>
        <v>#N/A</v>
      </c>
    </row>
    <row r="901" spans="1:13" ht="15.6" x14ac:dyDescent="0.3">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List'!$H:$H,MATCH('HFTD CPZ'!$B901,'08W Project List'!$E:$E,0))),$K901,#N/A)</f>
        <v>#N/A</v>
      </c>
      <c r="M901" s="35" t="e">
        <f>IF(ISNUMBER(L901),#N/A,IF(ISNUMBER(INDEX('Approved CPZ List'!$I:$I,MATCH('HFTD CPZ'!$B901,'Approved CPZ List'!$B:$B,0))),$K901,#N/A))</f>
        <v>#N/A</v>
      </c>
    </row>
    <row r="902" spans="1:13" ht="15.6" x14ac:dyDescent="0.3">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List'!$H:$H,MATCH('HFTD CPZ'!$B902,'08W Project List'!$E:$E,0))),$K902,#N/A)</f>
        <v>#N/A</v>
      </c>
      <c r="M902" s="35" t="e">
        <f>IF(ISNUMBER(L902),#N/A,IF(ISNUMBER(INDEX('Approved CPZ List'!$I:$I,MATCH('HFTD CPZ'!$B902,'Approved CPZ List'!$B:$B,0))),$K902,#N/A))</f>
        <v>#N/A</v>
      </c>
    </row>
    <row r="903" spans="1:13" ht="15.6" x14ac:dyDescent="0.3">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List'!$H:$H,MATCH('HFTD CPZ'!$B903,'08W Project List'!$E:$E,0))),$K903,#N/A)</f>
        <v>#N/A</v>
      </c>
      <c r="M903" s="35" t="e">
        <f>IF(ISNUMBER(L903),#N/A,IF(ISNUMBER(INDEX('Approved CPZ List'!$I:$I,MATCH('HFTD CPZ'!$B903,'Approved CPZ List'!$B:$B,0))),$K903,#N/A))</f>
        <v>#N/A</v>
      </c>
    </row>
    <row r="904" spans="1:13" ht="15.6" x14ac:dyDescent="0.3">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List'!$H:$H,MATCH('HFTD CPZ'!$B904,'08W Project List'!$E:$E,0))),$K904,#N/A)</f>
        <v>#N/A</v>
      </c>
      <c r="M904" s="35" t="e">
        <f>IF(ISNUMBER(L904),#N/A,IF(ISNUMBER(INDEX('Approved CPZ List'!$I:$I,MATCH('HFTD CPZ'!$B904,'Approved CPZ List'!$B:$B,0))),$K904,#N/A))</f>
        <v>#N/A</v>
      </c>
    </row>
    <row r="905" spans="1:13" ht="15.6" x14ac:dyDescent="0.3">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List'!$H:$H,MATCH('HFTD CPZ'!$B905,'08W Project List'!$E:$E,0))),$K905,#N/A)</f>
        <v>#N/A</v>
      </c>
      <c r="M905" s="35" t="e">
        <f>IF(ISNUMBER(L905),#N/A,IF(ISNUMBER(INDEX('Approved CPZ List'!$I:$I,MATCH('HFTD CPZ'!$B905,'Approved CPZ List'!$B:$B,0))),$K905,#N/A))</f>
        <v>#N/A</v>
      </c>
    </row>
    <row r="906" spans="1:13" ht="15.6" x14ac:dyDescent="0.3">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List'!$H:$H,MATCH('HFTD CPZ'!$B906,'08W Project List'!$E:$E,0))),$K906,#N/A)</f>
        <v>#N/A</v>
      </c>
      <c r="M906" s="35" t="e">
        <f>IF(ISNUMBER(L906),#N/A,IF(ISNUMBER(INDEX('Approved CPZ List'!$I:$I,MATCH('HFTD CPZ'!$B906,'Approved CPZ List'!$B:$B,0))),$K906,#N/A))</f>
        <v>#N/A</v>
      </c>
    </row>
    <row r="907" spans="1:13" ht="15.6" x14ac:dyDescent="0.3">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List'!$H:$H,MATCH('HFTD CPZ'!$B907,'08W Project List'!$E:$E,0))),$K907,#N/A)</f>
        <v>#N/A</v>
      </c>
      <c r="M907" s="35" t="e">
        <f>IF(ISNUMBER(L907),#N/A,IF(ISNUMBER(INDEX('Approved CPZ List'!$I:$I,MATCH('HFTD CPZ'!$B907,'Approved CPZ List'!$B:$B,0))),$K907,#N/A))</f>
        <v>#N/A</v>
      </c>
    </row>
    <row r="908" spans="1:13" ht="15.6" x14ac:dyDescent="0.3">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List'!$H:$H,MATCH('HFTD CPZ'!$B908,'08W Project List'!$E:$E,0))),$K908,#N/A)</f>
        <v>#N/A</v>
      </c>
      <c r="M908" s="35" t="e">
        <f>IF(ISNUMBER(L908),#N/A,IF(ISNUMBER(INDEX('Approved CPZ List'!$I:$I,MATCH('HFTD CPZ'!$B908,'Approved CPZ List'!$B:$B,0))),$K908,#N/A))</f>
        <v>#N/A</v>
      </c>
    </row>
    <row r="909" spans="1:13" ht="15.6" x14ac:dyDescent="0.3">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List'!$H:$H,MATCH('HFTD CPZ'!$B909,'08W Project List'!$E:$E,0))),$K909,#N/A)</f>
        <v>#N/A</v>
      </c>
      <c r="M909" s="35" t="e">
        <f>IF(ISNUMBER(L909),#N/A,IF(ISNUMBER(INDEX('Approved CPZ List'!$I:$I,MATCH('HFTD CPZ'!$B909,'Approved CPZ List'!$B:$B,0))),$K909,#N/A))</f>
        <v>#N/A</v>
      </c>
    </row>
    <row r="910" spans="1:13" ht="15.6" x14ac:dyDescent="0.3">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List'!$H:$H,MATCH('HFTD CPZ'!$B910,'08W Project List'!$E:$E,0))),$K910,#N/A)</f>
        <v>#N/A</v>
      </c>
      <c r="M910" s="35" t="e">
        <f>IF(ISNUMBER(L910),#N/A,IF(ISNUMBER(INDEX('Approved CPZ List'!$I:$I,MATCH('HFTD CPZ'!$B910,'Approved CPZ List'!$B:$B,0))),$K910,#N/A))</f>
        <v>#N/A</v>
      </c>
    </row>
    <row r="911" spans="1:13" ht="15.6" x14ac:dyDescent="0.3">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List'!$H:$H,MATCH('HFTD CPZ'!$B911,'08W Project List'!$E:$E,0))),$K911,#N/A)</f>
        <v>#N/A</v>
      </c>
      <c r="M911" s="35" t="e">
        <f>IF(ISNUMBER(L911),#N/A,IF(ISNUMBER(INDEX('Approved CPZ List'!$I:$I,MATCH('HFTD CPZ'!$B911,'Approved CPZ List'!$B:$B,0))),$K911,#N/A))</f>
        <v>#N/A</v>
      </c>
    </row>
    <row r="912" spans="1:13" ht="15.6" x14ac:dyDescent="0.3">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List'!$H:$H,MATCH('HFTD CPZ'!$B912,'08W Project List'!$E:$E,0))),$K912,#N/A)</f>
        <v>#N/A</v>
      </c>
      <c r="M912" s="35" t="e">
        <f>IF(ISNUMBER(L912),#N/A,IF(ISNUMBER(INDEX('Approved CPZ List'!$I:$I,MATCH('HFTD CPZ'!$B912,'Approved CPZ List'!$B:$B,0))),$K912,#N/A))</f>
        <v>#N/A</v>
      </c>
    </row>
    <row r="913" spans="1:13" ht="15.6" x14ac:dyDescent="0.3">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List'!$H:$H,MATCH('HFTD CPZ'!$B913,'08W Project List'!$E:$E,0))),$K913,#N/A)</f>
        <v>#N/A</v>
      </c>
      <c r="M913" s="35" t="e">
        <f>IF(ISNUMBER(L913),#N/A,IF(ISNUMBER(INDEX('Approved CPZ List'!$I:$I,MATCH('HFTD CPZ'!$B913,'Approved CPZ List'!$B:$B,0))),$K913,#N/A))</f>
        <v>#N/A</v>
      </c>
    </row>
    <row r="914" spans="1:13" ht="15.6" x14ac:dyDescent="0.3">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List'!$H:$H,MATCH('HFTD CPZ'!$B914,'08W Project List'!$E:$E,0))),$K914,#N/A)</f>
        <v>#N/A</v>
      </c>
      <c r="M914" s="35" t="e">
        <f>IF(ISNUMBER(L914),#N/A,IF(ISNUMBER(INDEX('Approved CPZ List'!$I:$I,MATCH('HFTD CPZ'!$B914,'Approved CPZ List'!$B:$B,0))),$K914,#N/A))</f>
        <v>#N/A</v>
      </c>
    </row>
    <row r="915" spans="1:13" ht="15.6" x14ac:dyDescent="0.3">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List'!$H:$H,MATCH('HFTD CPZ'!$B915,'08W Project List'!$E:$E,0))),$K915,#N/A)</f>
        <v>#N/A</v>
      </c>
      <c r="M915" s="35" t="e">
        <f>IF(ISNUMBER(L915),#N/A,IF(ISNUMBER(INDEX('Approved CPZ List'!$I:$I,MATCH('HFTD CPZ'!$B915,'Approved CPZ List'!$B:$B,0))),$K915,#N/A))</f>
        <v>#N/A</v>
      </c>
    </row>
    <row r="916" spans="1:13" ht="15.6" x14ac:dyDescent="0.3">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List'!$H:$H,MATCH('HFTD CPZ'!$B916,'08W Project List'!$E:$E,0))),$K916,#N/A)</f>
        <v>#N/A</v>
      </c>
      <c r="M916" s="35" t="e">
        <f>IF(ISNUMBER(L916),#N/A,IF(ISNUMBER(INDEX('Approved CPZ List'!$I:$I,MATCH('HFTD CPZ'!$B916,'Approved CPZ List'!$B:$B,0))),$K916,#N/A))</f>
        <v>#N/A</v>
      </c>
    </row>
    <row r="917" spans="1:13" ht="15.6" x14ac:dyDescent="0.3">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List'!$H:$H,MATCH('HFTD CPZ'!$B917,'08W Project List'!$E:$E,0))),$K917,#N/A)</f>
        <v>#N/A</v>
      </c>
      <c r="M917" s="35" t="e">
        <f>IF(ISNUMBER(L917),#N/A,IF(ISNUMBER(INDEX('Approved CPZ List'!$I:$I,MATCH('HFTD CPZ'!$B917,'Approved CPZ List'!$B:$B,0))),$K917,#N/A))</f>
        <v>#N/A</v>
      </c>
    </row>
    <row r="918" spans="1:13" ht="15.6" x14ac:dyDescent="0.3">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List'!$H:$H,MATCH('HFTD CPZ'!$B918,'08W Project List'!$E:$E,0))),$K918,#N/A)</f>
        <v>#N/A</v>
      </c>
      <c r="M918" s="35" t="e">
        <f>IF(ISNUMBER(L918),#N/A,IF(ISNUMBER(INDEX('Approved CPZ List'!$I:$I,MATCH('HFTD CPZ'!$B918,'Approved CPZ List'!$B:$B,0))),$K918,#N/A))</f>
        <v>#N/A</v>
      </c>
    </row>
    <row r="919" spans="1:13" ht="15.6" x14ac:dyDescent="0.3">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List'!$H:$H,MATCH('HFTD CPZ'!$B919,'08W Project List'!$E:$E,0))),$K919,#N/A)</f>
        <v>#N/A</v>
      </c>
      <c r="M919" s="35" t="e">
        <f>IF(ISNUMBER(L919),#N/A,IF(ISNUMBER(INDEX('Approved CPZ List'!$I:$I,MATCH('HFTD CPZ'!$B919,'Approved CPZ List'!$B:$B,0))),$K919,#N/A))</f>
        <v>#N/A</v>
      </c>
    </row>
    <row r="920" spans="1:13" ht="15.6" x14ac:dyDescent="0.3">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List'!$H:$H,MATCH('HFTD CPZ'!$B920,'08W Project List'!$E:$E,0))),$K920,#N/A)</f>
        <v>#N/A</v>
      </c>
      <c r="M920" s="35" t="e">
        <f>IF(ISNUMBER(L920),#N/A,IF(ISNUMBER(INDEX('Approved CPZ List'!$I:$I,MATCH('HFTD CPZ'!$B920,'Approved CPZ List'!$B:$B,0))),$K920,#N/A))</f>
        <v>#N/A</v>
      </c>
    </row>
    <row r="921" spans="1:13" ht="15.6" x14ac:dyDescent="0.3">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List'!$H:$H,MATCH('HFTD CPZ'!$B921,'08W Project List'!$E:$E,0))),$K921,#N/A)</f>
        <v>#N/A</v>
      </c>
      <c r="M921" s="35" t="e">
        <f>IF(ISNUMBER(L921),#N/A,IF(ISNUMBER(INDEX('Approved CPZ List'!$I:$I,MATCH('HFTD CPZ'!$B921,'Approved CPZ List'!$B:$B,0))),$K921,#N/A))</f>
        <v>#N/A</v>
      </c>
    </row>
    <row r="922" spans="1:13" ht="15.6" x14ac:dyDescent="0.3">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List'!$H:$H,MATCH('HFTD CPZ'!$B922,'08W Project List'!$E:$E,0))),$K922,#N/A)</f>
        <v>#N/A</v>
      </c>
      <c r="M922" s="35" t="e">
        <f>IF(ISNUMBER(L922),#N/A,IF(ISNUMBER(INDEX('Approved CPZ List'!$I:$I,MATCH('HFTD CPZ'!$B922,'Approved CPZ List'!$B:$B,0))),$K922,#N/A))</f>
        <v>#N/A</v>
      </c>
    </row>
    <row r="923" spans="1:13" ht="15.6" x14ac:dyDescent="0.3">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List'!$H:$H,MATCH('HFTD CPZ'!$B923,'08W Project List'!$E:$E,0))),$K923,#N/A)</f>
        <v>#N/A</v>
      </c>
      <c r="M923" s="35" t="e">
        <f>IF(ISNUMBER(L923),#N/A,IF(ISNUMBER(INDEX('Approved CPZ List'!$I:$I,MATCH('HFTD CPZ'!$B923,'Approved CPZ List'!$B:$B,0))),$K923,#N/A))</f>
        <v>#N/A</v>
      </c>
    </row>
    <row r="924" spans="1:13" ht="15.6" x14ac:dyDescent="0.3">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List'!$H:$H,MATCH('HFTD CPZ'!$B924,'08W Project List'!$E:$E,0))),$K924,#N/A)</f>
        <v>#N/A</v>
      </c>
      <c r="M924" s="35" t="e">
        <f>IF(ISNUMBER(L924),#N/A,IF(ISNUMBER(INDEX('Approved CPZ List'!$I:$I,MATCH('HFTD CPZ'!$B924,'Approved CPZ List'!$B:$B,0))),$K924,#N/A))</f>
        <v>#N/A</v>
      </c>
    </row>
    <row r="925" spans="1:13" ht="15.6" x14ac:dyDescent="0.3">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List'!$H:$H,MATCH('HFTD CPZ'!$B925,'08W Project List'!$E:$E,0))),$K925,#N/A)</f>
        <v>#N/A</v>
      </c>
      <c r="M925" s="35" t="e">
        <f>IF(ISNUMBER(L925),#N/A,IF(ISNUMBER(INDEX('Approved CPZ List'!$I:$I,MATCH('HFTD CPZ'!$B925,'Approved CPZ List'!$B:$B,0))),$K925,#N/A))</f>
        <v>#N/A</v>
      </c>
    </row>
    <row r="926" spans="1:13" ht="15.6" x14ac:dyDescent="0.3">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List'!$H:$H,MATCH('HFTD CPZ'!$B926,'08W Project List'!$E:$E,0))),$K926,#N/A)</f>
        <v>#N/A</v>
      </c>
      <c r="M926" s="35" t="e">
        <f>IF(ISNUMBER(L926),#N/A,IF(ISNUMBER(INDEX('Approved CPZ List'!$I:$I,MATCH('HFTD CPZ'!$B926,'Approved CPZ List'!$B:$B,0))),$K926,#N/A))</f>
        <v>#N/A</v>
      </c>
    </row>
    <row r="927" spans="1:13" ht="15.6" x14ac:dyDescent="0.3">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List'!$H:$H,MATCH('HFTD CPZ'!$B927,'08W Project List'!$E:$E,0))),$K927,#N/A)</f>
        <v>#N/A</v>
      </c>
      <c r="M927" s="35" t="e">
        <f>IF(ISNUMBER(L927),#N/A,IF(ISNUMBER(INDEX('Approved CPZ List'!$I:$I,MATCH('HFTD CPZ'!$B927,'Approved CPZ List'!$B:$B,0))),$K927,#N/A))</f>
        <v>#N/A</v>
      </c>
    </row>
    <row r="928" spans="1:13" ht="15.6" x14ac:dyDescent="0.3">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List'!$H:$H,MATCH('HFTD CPZ'!$B928,'08W Project List'!$E:$E,0))),$K928,#N/A)</f>
        <v>#N/A</v>
      </c>
      <c r="M928" s="35" t="e">
        <f>IF(ISNUMBER(L928),#N/A,IF(ISNUMBER(INDEX('Approved CPZ List'!$I:$I,MATCH('HFTD CPZ'!$B928,'Approved CPZ List'!$B:$B,0))),$K928,#N/A))</f>
        <v>#N/A</v>
      </c>
    </row>
    <row r="929" spans="1:13" ht="15.6" x14ac:dyDescent="0.3">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List'!$H:$H,MATCH('HFTD CPZ'!$B929,'08W Project List'!$E:$E,0))),$K929,#N/A)</f>
        <v>#N/A</v>
      </c>
      <c r="M929" s="35" t="e">
        <f>IF(ISNUMBER(L929),#N/A,IF(ISNUMBER(INDEX('Approved CPZ List'!$I:$I,MATCH('HFTD CPZ'!$B929,'Approved CPZ List'!$B:$B,0))),$K929,#N/A))</f>
        <v>#N/A</v>
      </c>
    </row>
    <row r="930" spans="1:13" ht="15.6" x14ac:dyDescent="0.3">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List'!$H:$H,MATCH('HFTD CPZ'!$B930,'08W Project List'!$E:$E,0))),$K930,#N/A)</f>
        <v>#N/A</v>
      </c>
      <c r="M930" s="35" t="e">
        <f>IF(ISNUMBER(L930),#N/A,IF(ISNUMBER(INDEX('Approved CPZ List'!$I:$I,MATCH('HFTD CPZ'!$B930,'Approved CPZ List'!$B:$B,0))),$K930,#N/A))</f>
        <v>#N/A</v>
      </c>
    </row>
    <row r="931" spans="1:13" ht="15.6" x14ac:dyDescent="0.3">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List'!$H:$H,MATCH('HFTD CPZ'!$B931,'08W Project List'!$E:$E,0))),$K931,#N/A)</f>
        <v>#N/A</v>
      </c>
      <c r="M931" s="35" t="e">
        <f>IF(ISNUMBER(L931),#N/A,IF(ISNUMBER(INDEX('Approved CPZ List'!$I:$I,MATCH('HFTD CPZ'!$B931,'Approved CPZ List'!$B:$B,0))),$K931,#N/A))</f>
        <v>#N/A</v>
      </c>
    </row>
    <row r="932" spans="1:13" ht="15.6" x14ac:dyDescent="0.3">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List'!$H:$H,MATCH('HFTD CPZ'!$B932,'08W Project List'!$E:$E,0))),$K932,#N/A)</f>
        <v>#N/A</v>
      </c>
      <c r="M932" s="35" t="e">
        <f>IF(ISNUMBER(L932),#N/A,IF(ISNUMBER(INDEX('Approved CPZ List'!$I:$I,MATCH('HFTD CPZ'!$B932,'Approved CPZ List'!$B:$B,0))),$K932,#N/A))</f>
        <v>#N/A</v>
      </c>
    </row>
    <row r="933" spans="1:13" ht="15.6" x14ac:dyDescent="0.3">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List'!$H:$H,MATCH('HFTD CPZ'!$B933,'08W Project List'!$E:$E,0))),$K933,#N/A)</f>
        <v>#N/A</v>
      </c>
      <c r="M933" s="35" t="e">
        <f>IF(ISNUMBER(L933),#N/A,IF(ISNUMBER(INDEX('Approved CPZ List'!$I:$I,MATCH('HFTD CPZ'!$B933,'Approved CPZ List'!$B:$B,0))),$K933,#N/A))</f>
        <v>#N/A</v>
      </c>
    </row>
    <row r="934" spans="1:13" ht="15.6" x14ac:dyDescent="0.3">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List'!$H:$H,MATCH('HFTD CPZ'!$B934,'08W Project List'!$E:$E,0))),$K934,#N/A)</f>
        <v>#N/A</v>
      </c>
      <c r="M934" s="35" t="e">
        <f>IF(ISNUMBER(L934),#N/A,IF(ISNUMBER(INDEX('Approved CPZ List'!$I:$I,MATCH('HFTD CPZ'!$B934,'Approved CPZ List'!$B:$B,0))),$K934,#N/A))</f>
        <v>#N/A</v>
      </c>
    </row>
    <row r="935" spans="1:13" ht="15.6" x14ac:dyDescent="0.3">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List'!$H:$H,MATCH('HFTD CPZ'!$B935,'08W Project List'!$E:$E,0))),$K935,#N/A)</f>
        <v>#N/A</v>
      </c>
      <c r="M935" s="35" t="e">
        <f>IF(ISNUMBER(L935),#N/A,IF(ISNUMBER(INDEX('Approved CPZ List'!$I:$I,MATCH('HFTD CPZ'!$B935,'Approved CPZ List'!$B:$B,0))),$K935,#N/A))</f>
        <v>#N/A</v>
      </c>
    </row>
    <row r="936" spans="1:13" ht="15.6" x14ac:dyDescent="0.3">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List'!$H:$H,MATCH('HFTD CPZ'!$B936,'08W Project List'!$E:$E,0))),$K936,#N/A)</f>
        <v>#N/A</v>
      </c>
      <c r="M936" s="35" t="e">
        <f>IF(ISNUMBER(L936),#N/A,IF(ISNUMBER(INDEX('Approved CPZ List'!$I:$I,MATCH('HFTD CPZ'!$B936,'Approved CPZ List'!$B:$B,0))),$K936,#N/A))</f>
        <v>#N/A</v>
      </c>
    </row>
    <row r="937" spans="1:13" ht="15.6" x14ac:dyDescent="0.3">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List'!$H:$H,MATCH('HFTD CPZ'!$B937,'08W Project List'!$E:$E,0))),$K937,#N/A)</f>
        <v>#N/A</v>
      </c>
      <c r="M937" s="35" t="e">
        <f>IF(ISNUMBER(L937),#N/A,IF(ISNUMBER(INDEX('Approved CPZ List'!$I:$I,MATCH('HFTD CPZ'!$B937,'Approved CPZ List'!$B:$B,0))),$K937,#N/A))</f>
        <v>#N/A</v>
      </c>
    </row>
    <row r="938" spans="1:13" ht="15.6" x14ac:dyDescent="0.3">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List'!$H:$H,MATCH('HFTD CPZ'!$B938,'08W Project List'!$E:$E,0))),$K938,#N/A)</f>
        <v>#N/A</v>
      </c>
      <c r="M938" s="35" t="e">
        <f>IF(ISNUMBER(L938),#N/A,IF(ISNUMBER(INDEX('Approved CPZ List'!$I:$I,MATCH('HFTD CPZ'!$B938,'Approved CPZ List'!$B:$B,0))),$K938,#N/A))</f>
        <v>#N/A</v>
      </c>
    </row>
    <row r="939" spans="1:13" ht="15.6" x14ac:dyDescent="0.3">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List'!$H:$H,MATCH('HFTD CPZ'!$B939,'08W Project List'!$E:$E,0))),$K939,#N/A)</f>
        <v>#N/A</v>
      </c>
      <c r="M939" s="35" t="e">
        <f>IF(ISNUMBER(L939),#N/A,IF(ISNUMBER(INDEX('Approved CPZ List'!$I:$I,MATCH('HFTD CPZ'!$B939,'Approved CPZ List'!$B:$B,0))),$K939,#N/A))</f>
        <v>#N/A</v>
      </c>
    </row>
    <row r="940" spans="1:13" ht="15.6" x14ac:dyDescent="0.3">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List'!$H:$H,MATCH('HFTD CPZ'!$B940,'08W Project List'!$E:$E,0))),$K940,#N/A)</f>
        <v>#N/A</v>
      </c>
      <c r="M940" s="35" t="e">
        <f>IF(ISNUMBER(L940),#N/A,IF(ISNUMBER(INDEX('Approved CPZ List'!$I:$I,MATCH('HFTD CPZ'!$B940,'Approved CPZ List'!$B:$B,0))),$K940,#N/A))</f>
        <v>#N/A</v>
      </c>
    </row>
    <row r="941" spans="1:13" ht="15.6" x14ac:dyDescent="0.3">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List'!$H:$H,MATCH('HFTD CPZ'!$B941,'08W Project List'!$E:$E,0))),$K941,#N/A)</f>
        <v>#N/A</v>
      </c>
      <c r="M941" s="35" t="e">
        <f>IF(ISNUMBER(L941),#N/A,IF(ISNUMBER(INDEX('Approved CPZ List'!$I:$I,MATCH('HFTD CPZ'!$B941,'Approved CPZ List'!$B:$B,0))),$K941,#N/A))</f>
        <v>#N/A</v>
      </c>
    </row>
    <row r="942" spans="1:13" ht="15.6" x14ac:dyDescent="0.3">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List'!$H:$H,MATCH('HFTD CPZ'!$B942,'08W Project List'!$E:$E,0))),$K942,#N/A)</f>
        <v>#N/A</v>
      </c>
      <c r="M942" s="35" t="e">
        <f>IF(ISNUMBER(L942),#N/A,IF(ISNUMBER(INDEX('Approved CPZ List'!$I:$I,MATCH('HFTD CPZ'!$B942,'Approved CPZ List'!$B:$B,0))),$K942,#N/A))</f>
        <v>#N/A</v>
      </c>
    </row>
    <row r="943" spans="1:13" ht="15.6" x14ac:dyDescent="0.3">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List'!$H:$H,MATCH('HFTD CPZ'!$B943,'08W Project List'!$E:$E,0))),$K943,#N/A)</f>
        <v>#N/A</v>
      </c>
      <c r="M943" s="35" t="e">
        <f>IF(ISNUMBER(L943),#N/A,IF(ISNUMBER(INDEX('Approved CPZ List'!$I:$I,MATCH('HFTD CPZ'!$B943,'Approved CPZ List'!$B:$B,0))),$K943,#N/A))</f>
        <v>#N/A</v>
      </c>
    </row>
    <row r="944" spans="1:13" ht="15.6" x14ac:dyDescent="0.3">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List'!$H:$H,MATCH('HFTD CPZ'!$B944,'08W Project List'!$E:$E,0))),$K944,#N/A)</f>
        <v>#N/A</v>
      </c>
      <c r="M944" s="35" t="e">
        <f>IF(ISNUMBER(L944),#N/A,IF(ISNUMBER(INDEX('Approved CPZ List'!$I:$I,MATCH('HFTD CPZ'!$B944,'Approved CPZ List'!$B:$B,0))),$K944,#N/A))</f>
        <v>#N/A</v>
      </c>
    </row>
    <row r="945" spans="1:13" ht="15.6" x14ac:dyDescent="0.3">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List'!$H:$H,MATCH('HFTD CPZ'!$B945,'08W Project List'!$E:$E,0))),$K945,#N/A)</f>
        <v>#N/A</v>
      </c>
      <c r="M945" s="35" t="e">
        <f>IF(ISNUMBER(L945),#N/A,IF(ISNUMBER(INDEX('Approved CPZ List'!$I:$I,MATCH('HFTD CPZ'!$B945,'Approved CPZ List'!$B:$B,0))),$K945,#N/A))</f>
        <v>#N/A</v>
      </c>
    </row>
    <row r="946" spans="1:13" ht="15.6" x14ac:dyDescent="0.3">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List'!$H:$H,MATCH('HFTD CPZ'!$B946,'08W Project List'!$E:$E,0))),$K946,#N/A)</f>
        <v>4200.1735168200767</v>
      </c>
      <c r="M946" s="35" t="e">
        <f>IF(ISNUMBER(L946),#N/A,IF(ISNUMBER(INDEX('Approved CPZ List'!$I:$I,MATCH('HFTD CPZ'!$B946,'Approved CPZ List'!$B:$B,0))),$K946,#N/A))</f>
        <v>#N/A</v>
      </c>
    </row>
    <row r="947" spans="1:13" ht="15.6" x14ac:dyDescent="0.3">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List'!$H:$H,MATCH('HFTD CPZ'!$B947,'08W Project List'!$E:$E,0))),$K947,#N/A)</f>
        <v>#N/A</v>
      </c>
      <c r="M947" s="35" t="e">
        <f>IF(ISNUMBER(L947),#N/A,IF(ISNUMBER(INDEX('Approved CPZ List'!$I:$I,MATCH('HFTD CPZ'!$B947,'Approved CPZ List'!$B:$B,0))),$K947,#N/A))</f>
        <v>#N/A</v>
      </c>
    </row>
    <row r="948" spans="1:13" ht="15.6" x14ac:dyDescent="0.3">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List'!$H:$H,MATCH('HFTD CPZ'!$B948,'08W Project List'!$E:$E,0))),$K948,#N/A)</f>
        <v>#N/A</v>
      </c>
      <c r="M948" s="35" t="e">
        <f>IF(ISNUMBER(L948),#N/A,IF(ISNUMBER(INDEX('Approved CPZ List'!$I:$I,MATCH('HFTD CPZ'!$B948,'Approved CPZ List'!$B:$B,0))),$K948,#N/A))</f>
        <v>#N/A</v>
      </c>
    </row>
    <row r="949" spans="1:13" ht="15.6" x14ac:dyDescent="0.3">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List'!$H:$H,MATCH('HFTD CPZ'!$B949,'08W Project List'!$E:$E,0))),$K949,#N/A)</f>
        <v>#N/A</v>
      </c>
      <c r="M949" s="35" t="e">
        <f>IF(ISNUMBER(L949),#N/A,IF(ISNUMBER(INDEX('Approved CPZ List'!$I:$I,MATCH('HFTD CPZ'!$B949,'Approved CPZ List'!$B:$B,0))),$K949,#N/A))</f>
        <v>#N/A</v>
      </c>
    </row>
    <row r="950" spans="1:13" ht="15.6" x14ac:dyDescent="0.3">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List'!$H:$H,MATCH('HFTD CPZ'!$B950,'08W Project List'!$E:$E,0))),$K950,#N/A)</f>
        <v>#N/A</v>
      </c>
      <c r="M950" s="35" t="e">
        <f>IF(ISNUMBER(L950),#N/A,IF(ISNUMBER(INDEX('Approved CPZ List'!$I:$I,MATCH('HFTD CPZ'!$B950,'Approved CPZ List'!$B:$B,0))),$K950,#N/A))</f>
        <v>#N/A</v>
      </c>
    </row>
    <row r="951" spans="1:13" ht="15.6" x14ac:dyDescent="0.3">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List'!$H:$H,MATCH('HFTD CPZ'!$B951,'08W Project List'!$E:$E,0))),$K951,#N/A)</f>
        <v>#N/A</v>
      </c>
      <c r="M951" s="35" t="e">
        <f>IF(ISNUMBER(L951),#N/A,IF(ISNUMBER(INDEX('Approved CPZ List'!$I:$I,MATCH('HFTD CPZ'!$B951,'Approved CPZ List'!$B:$B,0))),$K951,#N/A))</f>
        <v>#N/A</v>
      </c>
    </row>
    <row r="952" spans="1:13" ht="15.6" x14ac:dyDescent="0.3">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List'!$H:$H,MATCH('HFTD CPZ'!$B952,'08W Project List'!$E:$E,0))),$K952,#N/A)</f>
        <v>4160.8792993894149</v>
      </c>
      <c r="M952" s="35" t="e">
        <f>IF(ISNUMBER(L952),#N/A,IF(ISNUMBER(INDEX('Approved CPZ List'!$I:$I,MATCH('HFTD CPZ'!$B952,'Approved CPZ List'!$B:$B,0))),$K952,#N/A))</f>
        <v>#N/A</v>
      </c>
    </row>
    <row r="953" spans="1:13" ht="15.6" x14ac:dyDescent="0.3">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List'!$H:$H,MATCH('HFTD CPZ'!$B953,'08W Project List'!$E:$E,0))),$K953,#N/A)</f>
        <v>#N/A</v>
      </c>
      <c r="M953" s="35" t="e">
        <f>IF(ISNUMBER(L953),#N/A,IF(ISNUMBER(INDEX('Approved CPZ List'!$I:$I,MATCH('HFTD CPZ'!$B953,'Approved CPZ List'!$B:$B,0))),$K953,#N/A))</f>
        <v>#N/A</v>
      </c>
    </row>
    <row r="954" spans="1:13" ht="15.6" x14ac:dyDescent="0.3">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List'!$H:$H,MATCH('HFTD CPZ'!$B954,'08W Project List'!$E:$E,0))),$K954,#N/A)</f>
        <v>#N/A</v>
      </c>
      <c r="M954" s="35" t="e">
        <f>IF(ISNUMBER(L954),#N/A,IF(ISNUMBER(INDEX('Approved CPZ List'!$I:$I,MATCH('HFTD CPZ'!$B954,'Approved CPZ List'!$B:$B,0))),$K954,#N/A))</f>
        <v>#N/A</v>
      </c>
    </row>
    <row r="955" spans="1:13" ht="15.6" x14ac:dyDescent="0.3">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List'!$H:$H,MATCH('HFTD CPZ'!$B955,'08W Project List'!$E:$E,0))),$K955,#N/A)</f>
        <v>#N/A</v>
      </c>
      <c r="M955" s="35" t="e">
        <f>IF(ISNUMBER(L955),#N/A,IF(ISNUMBER(INDEX('Approved CPZ List'!$I:$I,MATCH('HFTD CPZ'!$B955,'Approved CPZ List'!$B:$B,0))),$K955,#N/A))</f>
        <v>#N/A</v>
      </c>
    </row>
    <row r="956" spans="1:13" ht="15.6" x14ac:dyDescent="0.3">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List'!$H:$H,MATCH('HFTD CPZ'!$B956,'08W Project List'!$E:$E,0))),$K956,#N/A)</f>
        <v>#N/A</v>
      </c>
      <c r="M956" s="35" t="e">
        <f>IF(ISNUMBER(L956),#N/A,IF(ISNUMBER(INDEX('Approved CPZ List'!$I:$I,MATCH('HFTD CPZ'!$B956,'Approved CPZ List'!$B:$B,0))),$K956,#N/A))</f>
        <v>#N/A</v>
      </c>
    </row>
    <row r="957" spans="1:13" ht="15.6" x14ac:dyDescent="0.3">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List'!$H:$H,MATCH('HFTD CPZ'!$B957,'08W Project List'!$E:$E,0))),$K957,#N/A)</f>
        <v>#N/A</v>
      </c>
      <c r="M957" s="35" t="e">
        <f>IF(ISNUMBER(L957),#N/A,IF(ISNUMBER(INDEX('Approved CPZ List'!$I:$I,MATCH('HFTD CPZ'!$B957,'Approved CPZ List'!$B:$B,0))),$K957,#N/A))</f>
        <v>#N/A</v>
      </c>
    </row>
    <row r="958" spans="1:13" ht="15.6" x14ac:dyDescent="0.3">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List'!$H:$H,MATCH('HFTD CPZ'!$B958,'08W Project List'!$E:$E,0))),$K958,#N/A)</f>
        <v>#N/A</v>
      </c>
      <c r="M958" s="35" t="e">
        <f>IF(ISNUMBER(L958),#N/A,IF(ISNUMBER(INDEX('Approved CPZ List'!$I:$I,MATCH('HFTD CPZ'!$B958,'Approved CPZ List'!$B:$B,0))),$K958,#N/A))</f>
        <v>#N/A</v>
      </c>
    </row>
    <row r="959" spans="1:13" ht="15.6" x14ac:dyDescent="0.3">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List'!$H:$H,MATCH('HFTD CPZ'!$B959,'08W Project List'!$E:$E,0))),$K959,#N/A)</f>
        <v>#N/A</v>
      </c>
      <c r="M959" s="35" t="e">
        <f>IF(ISNUMBER(L959),#N/A,IF(ISNUMBER(INDEX('Approved CPZ List'!$I:$I,MATCH('HFTD CPZ'!$B959,'Approved CPZ List'!$B:$B,0))),$K959,#N/A))</f>
        <v>#N/A</v>
      </c>
    </row>
    <row r="960" spans="1:13" ht="15.6" x14ac:dyDescent="0.3">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List'!$H:$H,MATCH('HFTD CPZ'!$B960,'08W Project List'!$E:$E,0))),$K960,#N/A)</f>
        <v>#N/A</v>
      </c>
      <c r="M960" s="35" t="e">
        <f>IF(ISNUMBER(L960),#N/A,IF(ISNUMBER(INDEX('Approved CPZ List'!$I:$I,MATCH('HFTD CPZ'!$B960,'Approved CPZ List'!$B:$B,0))),$K960,#N/A))</f>
        <v>#N/A</v>
      </c>
    </row>
    <row r="961" spans="1:13" ht="15.6" x14ac:dyDescent="0.3">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List'!$H:$H,MATCH('HFTD CPZ'!$B961,'08W Project List'!$E:$E,0))),$K961,#N/A)</f>
        <v>#N/A</v>
      </c>
      <c r="M961" s="35" t="e">
        <f>IF(ISNUMBER(L961),#N/A,IF(ISNUMBER(INDEX('Approved CPZ List'!$I:$I,MATCH('HFTD CPZ'!$B961,'Approved CPZ List'!$B:$B,0))),$K961,#N/A))</f>
        <v>#N/A</v>
      </c>
    </row>
    <row r="962" spans="1:13" ht="15.6" x14ac:dyDescent="0.3">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List'!$H:$H,MATCH('HFTD CPZ'!$B962,'08W Project List'!$E:$E,0))),$K962,#N/A)</f>
        <v>#N/A</v>
      </c>
      <c r="M962" s="35" t="e">
        <f>IF(ISNUMBER(L962),#N/A,IF(ISNUMBER(INDEX('Approved CPZ List'!$I:$I,MATCH('HFTD CPZ'!$B962,'Approved CPZ List'!$B:$B,0))),$K962,#N/A))</f>
        <v>#N/A</v>
      </c>
    </row>
    <row r="963" spans="1:13" ht="15.6" x14ac:dyDescent="0.3">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List'!$H:$H,MATCH('HFTD CPZ'!$B963,'08W Project List'!$E:$E,0))),$K963,#N/A)</f>
        <v>#N/A</v>
      </c>
      <c r="M963" s="35" t="e">
        <f>IF(ISNUMBER(L963),#N/A,IF(ISNUMBER(INDEX('Approved CPZ List'!$I:$I,MATCH('HFTD CPZ'!$B963,'Approved CPZ List'!$B:$B,0))),$K963,#N/A))</f>
        <v>#N/A</v>
      </c>
    </row>
    <row r="964" spans="1:13" ht="15.6" x14ac:dyDescent="0.3">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List'!$H:$H,MATCH('HFTD CPZ'!$B964,'08W Project List'!$E:$E,0))),$K964,#N/A)</f>
        <v>#N/A</v>
      </c>
      <c r="M964" s="35" t="e">
        <f>IF(ISNUMBER(L964),#N/A,IF(ISNUMBER(INDEX('Approved CPZ List'!$I:$I,MATCH('HFTD CPZ'!$B964,'Approved CPZ List'!$B:$B,0))),$K964,#N/A))</f>
        <v>#N/A</v>
      </c>
    </row>
    <row r="965" spans="1:13" ht="15.6" x14ac:dyDescent="0.3">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List'!$H:$H,MATCH('HFTD CPZ'!$B965,'08W Project List'!$E:$E,0))),$K965,#N/A)</f>
        <v>#N/A</v>
      </c>
      <c r="M965" s="35" t="e">
        <f>IF(ISNUMBER(L965),#N/A,IF(ISNUMBER(INDEX('Approved CPZ List'!$I:$I,MATCH('HFTD CPZ'!$B965,'Approved CPZ List'!$B:$B,0))),$K965,#N/A))</f>
        <v>#N/A</v>
      </c>
    </row>
    <row r="966" spans="1:13" ht="15.6" x14ac:dyDescent="0.3">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List'!$H:$H,MATCH('HFTD CPZ'!$B966,'08W Project List'!$E:$E,0))),$K966,#N/A)</f>
        <v>#N/A</v>
      </c>
      <c r="M966" s="35" t="e">
        <f>IF(ISNUMBER(L966),#N/A,IF(ISNUMBER(INDEX('Approved CPZ List'!$I:$I,MATCH('HFTD CPZ'!$B966,'Approved CPZ List'!$B:$B,0))),$K966,#N/A))</f>
        <v>#N/A</v>
      </c>
    </row>
    <row r="967" spans="1:13" ht="15.6" x14ac:dyDescent="0.3">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List'!$H:$H,MATCH('HFTD CPZ'!$B967,'08W Project List'!$E:$E,0))),$K967,#N/A)</f>
        <v>#N/A</v>
      </c>
      <c r="M967" s="35" t="e">
        <f>IF(ISNUMBER(L967),#N/A,IF(ISNUMBER(INDEX('Approved CPZ List'!$I:$I,MATCH('HFTD CPZ'!$B967,'Approved CPZ List'!$B:$B,0))),$K967,#N/A))</f>
        <v>#N/A</v>
      </c>
    </row>
    <row r="968" spans="1:13" ht="15.6" x14ac:dyDescent="0.3">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List'!$H:$H,MATCH('HFTD CPZ'!$B968,'08W Project List'!$E:$E,0))),$K968,#N/A)</f>
        <v>#N/A</v>
      </c>
      <c r="M968" s="35" t="e">
        <f>IF(ISNUMBER(L968),#N/A,IF(ISNUMBER(INDEX('Approved CPZ List'!$I:$I,MATCH('HFTD CPZ'!$B968,'Approved CPZ List'!$B:$B,0))),$K968,#N/A))</f>
        <v>#N/A</v>
      </c>
    </row>
    <row r="969" spans="1:13" ht="15.6" x14ac:dyDescent="0.3">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List'!$H:$H,MATCH('HFTD CPZ'!$B969,'08W Project List'!$E:$E,0))),$K969,#N/A)</f>
        <v>#N/A</v>
      </c>
      <c r="M969" s="35" t="e">
        <f>IF(ISNUMBER(L969),#N/A,IF(ISNUMBER(INDEX('Approved CPZ List'!$I:$I,MATCH('HFTD CPZ'!$B969,'Approved CPZ List'!$B:$B,0))),$K969,#N/A))</f>
        <v>#N/A</v>
      </c>
    </row>
    <row r="970" spans="1:13" ht="15.6" x14ac:dyDescent="0.3">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List'!$H:$H,MATCH('HFTD CPZ'!$B970,'08W Project List'!$E:$E,0))),$K970,#N/A)</f>
        <v>#N/A</v>
      </c>
      <c r="M970" s="35" t="e">
        <f>IF(ISNUMBER(L970),#N/A,IF(ISNUMBER(INDEX('Approved CPZ List'!$I:$I,MATCH('HFTD CPZ'!$B970,'Approved CPZ List'!$B:$B,0))),$K970,#N/A))</f>
        <v>#N/A</v>
      </c>
    </row>
    <row r="971" spans="1:13" ht="15.6" x14ac:dyDescent="0.3">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List'!$H:$H,MATCH('HFTD CPZ'!$B971,'08W Project List'!$E:$E,0))),$K971,#N/A)</f>
        <v>#N/A</v>
      </c>
      <c r="M971" s="35" t="e">
        <f>IF(ISNUMBER(L971),#N/A,IF(ISNUMBER(INDEX('Approved CPZ List'!$I:$I,MATCH('HFTD CPZ'!$B971,'Approved CPZ List'!$B:$B,0))),$K971,#N/A))</f>
        <v>#N/A</v>
      </c>
    </row>
    <row r="972" spans="1:13" ht="15.6" x14ac:dyDescent="0.3">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List'!$H:$H,MATCH('HFTD CPZ'!$B972,'08W Project List'!$E:$E,0))),$K972,#N/A)</f>
        <v>#N/A</v>
      </c>
      <c r="M972" s="35" t="e">
        <f>IF(ISNUMBER(L972),#N/A,IF(ISNUMBER(INDEX('Approved CPZ List'!$I:$I,MATCH('HFTD CPZ'!$B972,'Approved CPZ List'!$B:$B,0))),$K972,#N/A))</f>
        <v>#N/A</v>
      </c>
    </row>
    <row r="973" spans="1:13" ht="15.6" x14ac:dyDescent="0.3">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List'!$H:$H,MATCH('HFTD CPZ'!$B973,'08W Project List'!$E:$E,0))),$K973,#N/A)</f>
        <v>#N/A</v>
      </c>
      <c r="M973" s="35" t="e">
        <f>IF(ISNUMBER(L973),#N/A,IF(ISNUMBER(INDEX('Approved CPZ List'!$I:$I,MATCH('HFTD CPZ'!$B973,'Approved CPZ List'!$B:$B,0))),$K973,#N/A))</f>
        <v>#N/A</v>
      </c>
    </row>
    <row r="974" spans="1:13" ht="15.6" x14ac:dyDescent="0.3">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List'!$H:$H,MATCH('HFTD CPZ'!$B974,'08W Project List'!$E:$E,0))),$K974,#N/A)</f>
        <v>#N/A</v>
      </c>
      <c r="M974" s="35" t="e">
        <f>IF(ISNUMBER(L974),#N/A,IF(ISNUMBER(INDEX('Approved CPZ List'!$I:$I,MATCH('HFTD CPZ'!$B974,'Approved CPZ List'!$B:$B,0))),$K974,#N/A))</f>
        <v>#N/A</v>
      </c>
    </row>
    <row r="975" spans="1:13" ht="15.6" x14ac:dyDescent="0.3">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List'!$H:$H,MATCH('HFTD CPZ'!$B975,'08W Project List'!$E:$E,0))),$K975,#N/A)</f>
        <v>#N/A</v>
      </c>
      <c r="M975" s="35" t="e">
        <f>IF(ISNUMBER(L975),#N/A,IF(ISNUMBER(INDEX('Approved CPZ List'!$I:$I,MATCH('HFTD CPZ'!$B975,'Approved CPZ List'!$B:$B,0))),$K975,#N/A))</f>
        <v>#N/A</v>
      </c>
    </row>
    <row r="976" spans="1:13" ht="15.6" x14ac:dyDescent="0.3">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List'!$H:$H,MATCH('HFTD CPZ'!$B976,'08W Project List'!$E:$E,0))),$K976,#N/A)</f>
        <v>#N/A</v>
      </c>
      <c r="M976" s="35" t="e">
        <f>IF(ISNUMBER(L976),#N/A,IF(ISNUMBER(INDEX('Approved CPZ List'!$I:$I,MATCH('HFTD CPZ'!$B976,'Approved CPZ List'!$B:$B,0))),$K976,#N/A))</f>
        <v>#N/A</v>
      </c>
    </row>
    <row r="977" spans="1:13" ht="15.6" x14ac:dyDescent="0.3">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List'!$H:$H,MATCH('HFTD CPZ'!$B977,'08W Project List'!$E:$E,0))),$K977,#N/A)</f>
        <v>#N/A</v>
      </c>
      <c r="M977" s="35" t="e">
        <f>IF(ISNUMBER(L977),#N/A,IF(ISNUMBER(INDEX('Approved CPZ List'!$I:$I,MATCH('HFTD CPZ'!$B977,'Approved CPZ List'!$B:$B,0))),$K977,#N/A))</f>
        <v>#N/A</v>
      </c>
    </row>
    <row r="978" spans="1:13" ht="15.6" x14ac:dyDescent="0.3">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List'!$H:$H,MATCH('HFTD CPZ'!$B978,'08W Project List'!$E:$E,0))),$K978,#N/A)</f>
        <v>#N/A</v>
      </c>
      <c r="M978" s="35" t="e">
        <f>IF(ISNUMBER(L978),#N/A,IF(ISNUMBER(INDEX('Approved CPZ List'!$I:$I,MATCH('HFTD CPZ'!$B978,'Approved CPZ List'!$B:$B,0))),$K978,#N/A))</f>
        <v>#N/A</v>
      </c>
    </row>
    <row r="979" spans="1:13" ht="15.6" x14ac:dyDescent="0.3">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List'!$H:$H,MATCH('HFTD CPZ'!$B979,'08W Project List'!$E:$E,0))),$K979,#N/A)</f>
        <v>#N/A</v>
      </c>
      <c r="M979" s="35" t="e">
        <f>IF(ISNUMBER(L979),#N/A,IF(ISNUMBER(INDEX('Approved CPZ List'!$I:$I,MATCH('HFTD CPZ'!$B979,'Approved CPZ List'!$B:$B,0))),$K979,#N/A))</f>
        <v>#N/A</v>
      </c>
    </row>
    <row r="980" spans="1:13" ht="15.6" x14ac:dyDescent="0.3">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List'!$H:$H,MATCH('HFTD CPZ'!$B980,'08W Project List'!$E:$E,0))),$K980,#N/A)</f>
        <v>#N/A</v>
      </c>
      <c r="M980" s="35" t="e">
        <f>IF(ISNUMBER(L980),#N/A,IF(ISNUMBER(INDEX('Approved CPZ List'!$I:$I,MATCH('HFTD CPZ'!$B980,'Approved CPZ List'!$B:$B,0))),$K980,#N/A))</f>
        <v>#N/A</v>
      </c>
    </row>
    <row r="981" spans="1:13" ht="15.6" x14ac:dyDescent="0.3">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List'!$H:$H,MATCH('HFTD CPZ'!$B981,'08W Project List'!$E:$E,0))),$K981,#N/A)</f>
        <v>#N/A</v>
      </c>
      <c r="M981" s="35" t="e">
        <f>IF(ISNUMBER(L981),#N/A,IF(ISNUMBER(INDEX('Approved CPZ List'!$I:$I,MATCH('HFTD CPZ'!$B981,'Approved CPZ List'!$B:$B,0))),$K981,#N/A))</f>
        <v>#N/A</v>
      </c>
    </row>
    <row r="982" spans="1:13" ht="15.6" x14ac:dyDescent="0.3">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List'!$H:$H,MATCH('HFTD CPZ'!$B982,'08W Project List'!$E:$E,0))),$K982,#N/A)</f>
        <v>#N/A</v>
      </c>
      <c r="M982" s="35" t="e">
        <f>IF(ISNUMBER(L982),#N/A,IF(ISNUMBER(INDEX('Approved CPZ List'!$I:$I,MATCH('HFTD CPZ'!$B982,'Approved CPZ List'!$B:$B,0))),$K982,#N/A))</f>
        <v>#N/A</v>
      </c>
    </row>
    <row r="983" spans="1:13" ht="15.6" x14ac:dyDescent="0.3">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List'!$H:$H,MATCH('HFTD CPZ'!$B983,'08W Project List'!$E:$E,0))),$K983,#N/A)</f>
        <v>#N/A</v>
      </c>
      <c r="M983" s="35" t="e">
        <f>IF(ISNUMBER(L983),#N/A,IF(ISNUMBER(INDEX('Approved CPZ List'!$I:$I,MATCH('HFTD CPZ'!$B983,'Approved CPZ List'!$B:$B,0))),$K983,#N/A))</f>
        <v>#N/A</v>
      </c>
    </row>
    <row r="984" spans="1:13" ht="15.6" x14ac:dyDescent="0.3">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List'!$H:$H,MATCH('HFTD CPZ'!$B984,'08W Project List'!$E:$E,0))),$K984,#N/A)</f>
        <v>#N/A</v>
      </c>
      <c r="M984" s="35" t="e">
        <f>IF(ISNUMBER(L984),#N/A,IF(ISNUMBER(INDEX('Approved CPZ List'!$I:$I,MATCH('HFTD CPZ'!$B984,'Approved CPZ List'!$B:$B,0))),$K984,#N/A))</f>
        <v>#N/A</v>
      </c>
    </row>
    <row r="985" spans="1:13" ht="15.6" x14ac:dyDescent="0.3">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List'!$H:$H,MATCH('HFTD CPZ'!$B985,'08W Project List'!$E:$E,0))),$K985,#N/A)</f>
        <v>#N/A</v>
      </c>
      <c r="M985" s="35" t="e">
        <f>IF(ISNUMBER(L985),#N/A,IF(ISNUMBER(INDEX('Approved CPZ List'!$I:$I,MATCH('HFTD CPZ'!$B985,'Approved CPZ List'!$B:$B,0))),$K985,#N/A))</f>
        <v>#N/A</v>
      </c>
    </row>
    <row r="986" spans="1:13" ht="15.6" x14ac:dyDescent="0.3">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List'!$H:$H,MATCH('HFTD CPZ'!$B986,'08W Project List'!$E:$E,0))),$K986,#N/A)</f>
        <v>#N/A</v>
      </c>
      <c r="M986" s="35" t="e">
        <f>IF(ISNUMBER(L986),#N/A,IF(ISNUMBER(INDEX('Approved CPZ List'!$I:$I,MATCH('HFTD CPZ'!$B986,'Approved CPZ List'!$B:$B,0))),$K986,#N/A))</f>
        <v>#N/A</v>
      </c>
    </row>
    <row r="987" spans="1:13" ht="15.6" x14ac:dyDescent="0.3">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List'!$H:$H,MATCH('HFTD CPZ'!$B987,'08W Project List'!$E:$E,0))),$K987,#N/A)</f>
        <v>#N/A</v>
      </c>
      <c r="M987" s="35" t="e">
        <f>IF(ISNUMBER(L987),#N/A,IF(ISNUMBER(INDEX('Approved CPZ List'!$I:$I,MATCH('HFTD CPZ'!$B987,'Approved CPZ List'!$B:$B,0))),$K987,#N/A))</f>
        <v>#N/A</v>
      </c>
    </row>
    <row r="988" spans="1:13" ht="15.6" x14ac:dyDescent="0.3">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List'!$H:$H,MATCH('HFTD CPZ'!$B988,'08W Project List'!$E:$E,0))),$K988,#N/A)</f>
        <v>#N/A</v>
      </c>
      <c r="M988" s="35" t="e">
        <f>IF(ISNUMBER(L988),#N/A,IF(ISNUMBER(INDEX('Approved CPZ List'!$I:$I,MATCH('HFTD CPZ'!$B988,'Approved CPZ List'!$B:$B,0))),$K988,#N/A))</f>
        <v>#N/A</v>
      </c>
    </row>
    <row r="989" spans="1:13" ht="15.6" x14ac:dyDescent="0.3">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List'!$H:$H,MATCH('HFTD CPZ'!$B989,'08W Project List'!$E:$E,0))),$K989,#N/A)</f>
        <v>#N/A</v>
      </c>
      <c r="M989" s="35" t="e">
        <f>IF(ISNUMBER(L989),#N/A,IF(ISNUMBER(INDEX('Approved CPZ List'!$I:$I,MATCH('HFTD CPZ'!$B989,'Approved CPZ List'!$B:$B,0))),$K989,#N/A))</f>
        <v>#N/A</v>
      </c>
    </row>
    <row r="990" spans="1:13" ht="15.6" x14ac:dyDescent="0.3">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List'!$H:$H,MATCH('HFTD CPZ'!$B990,'08W Project List'!$E:$E,0))),$K990,#N/A)</f>
        <v>#N/A</v>
      </c>
      <c r="M990" s="35" t="e">
        <f>IF(ISNUMBER(L990),#N/A,IF(ISNUMBER(INDEX('Approved CPZ List'!$I:$I,MATCH('HFTD CPZ'!$B990,'Approved CPZ List'!$B:$B,0))),$K990,#N/A))</f>
        <v>#N/A</v>
      </c>
    </row>
    <row r="991" spans="1:13" ht="15.6" x14ac:dyDescent="0.3">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List'!$H:$H,MATCH('HFTD CPZ'!$B991,'08W Project List'!$E:$E,0))),$K991,#N/A)</f>
        <v>#N/A</v>
      </c>
      <c r="M991" s="35" t="e">
        <f>IF(ISNUMBER(L991),#N/A,IF(ISNUMBER(INDEX('Approved CPZ List'!$I:$I,MATCH('HFTD CPZ'!$B991,'Approved CPZ List'!$B:$B,0))),$K991,#N/A))</f>
        <v>#N/A</v>
      </c>
    </row>
    <row r="992" spans="1:13" ht="15.6" x14ac:dyDescent="0.3">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List'!$H:$H,MATCH('HFTD CPZ'!$B992,'08W Project List'!$E:$E,0))),$K992,#N/A)</f>
        <v>#N/A</v>
      </c>
      <c r="M992" s="35" t="e">
        <f>IF(ISNUMBER(L992),#N/A,IF(ISNUMBER(INDEX('Approved CPZ List'!$I:$I,MATCH('HFTD CPZ'!$B992,'Approved CPZ List'!$B:$B,0))),$K992,#N/A))</f>
        <v>#N/A</v>
      </c>
    </row>
    <row r="993" spans="1:13" ht="15.6" x14ac:dyDescent="0.3">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List'!$H:$H,MATCH('HFTD CPZ'!$B993,'08W Project List'!$E:$E,0))),$K993,#N/A)</f>
        <v>#N/A</v>
      </c>
      <c r="M993" s="35" t="e">
        <f>IF(ISNUMBER(L993),#N/A,IF(ISNUMBER(INDEX('Approved CPZ List'!$I:$I,MATCH('HFTD CPZ'!$B993,'Approved CPZ List'!$B:$B,0))),$K993,#N/A))</f>
        <v>#N/A</v>
      </c>
    </row>
    <row r="994" spans="1:13" ht="15.6" x14ac:dyDescent="0.3">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List'!$H:$H,MATCH('HFTD CPZ'!$B994,'08W Project List'!$E:$E,0))),$K994,#N/A)</f>
        <v>#N/A</v>
      </c>
      <c r="M994" s="35" t="e">
        <f>IF(ISNUMBER(L994),#N/A,IF(ISNUMBER(INDEX('Approved CPZ List'!$I:$I,MATCH('HFTD CPZ'!$B994,'Approved CPZ List'!$B:$B,0))),$K994,#N/A))</f>
        <v>#N/A</v>
      </c>
    </row>
    <row r="995" spans="1:13" ht="15.6" x14ac:dyDescent="0.3">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List'!$H:$H,MATCH('HFTD CPZ'!$B995,'08W Project List'!$E:$E,0))),$K995,#N/A)</f>
        <v>#N/A</v>
      </c>
      <c r="M995" s="35" t="e">
        <f>IF(ISNUMBER(L995),#N/A,IF(ISNUMBER(INDEX('Approved CPZ List'!$I:$I,MATCH('HFTD CPZ'!$B995,'Approved CPZ List'!$B:$B,0))),$K995,#N/A))</f>
        <v>#N/A</v>
      </c>
    </row>
    <row r="996" spans="1:13" ht="15.6" x14ac:dyDescent="0.3">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List'!$H:$H,MATCH('HFTD CPZ'!$B996,'08W Project List'!$E:$E,0))),$K996,#N/A)</f>
        <v>#N/A</v>
      </c>
      <c r="M996" s="35" t="e">
        <f>IF(ISNUMBER(L996),#N/A,IF(ISNUMBER(INDEX('Approved CPZ List'!$I:$I,MATCH('HFTD CPZ'!$B996,'Approved CPZ List'!$B:$B,0))),$K996,#N/A))</f>
        <v>#N/A</v>
      </c>
    </row>
    <row r="997" spans="1:13" ht="15.6" x14ac:dyDescent="0.3">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List'!$H:$H,MATCH('HFTD CPZ'!$B997,'08W Project List'!$E:$E,0))),$K997,#N/A)</f>
        <v>#N/A</v>
      </c>
      <c r="M997" s="35" t="e">
        <f>IF(ISNUMBER(L997),#N/A,IF(ISNUMBER(INDEX('Approved CPZ List'!$I:$I,MATCH('HFTD CPZ'!$B997,'Approved CPZ List'!$B:$B,0))),$K997,#N/A))</f>
        <v>#N/A</v>
      </c>
    </row>
    <row r="998" spans="1:13" ht="15.6" x14ac:dyDescent="0.3">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List'!$H:$H,MATCH('HFTD CPZ'!$B998,'08W Project List'!$E:$E,0))),$K998,#N/A)</f>
        <v>#N/A</v>
      </c>
      <c r="M998" s="35" t="e">
        <f>IF(ISNUMBER(L998),#N/A,IF(ISNUMBER(INDEX('Approved CPZ List'!$I:$I,MATCH('HFTD CPZ'!$B998,'Approved CPZ List'!$B:$B,0))),$K998,#N/A))</f>
        <v>#N/A</v>
      </c>
    </row>
    <row r="999" spans="1:13" ht="15.6" x14ac:dyDescent="0.3">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List'!$H:$H,MATCH('HFTD CPZ'!$B999,'08W Project List'!$E:$E,0))),$K999,#N/A)</f>
        <v>#N/A</v>
      </c>
      <c r="M999" s="35" t="e">
        <f>IF(ISNUMBER(L999),#N/A,IF(ISNUMBER(INDEX('Approved CPZ List'!$I:$I,MATCH('HFTD CPZ'!$B999,'Approved CPZ List'!$B:$B,0))),$K999,#N/A))</f>
        <v>#N/A</v>
      </c>
    </row>
    <row r="1000" spans="1:13" ht="15.6" x14ac:dyDescent="0.3">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List'!$H:$H,MATCH('HFTD CPZ'!$B1000,'08W Project List'!$E:$E,0))),$K1000,#N/A)</f>
        <v>3687.6826108148121</v>
      </c>
      <c r="M1000" s="35" t="e">
        <f>IF(ISNUMBER(L1000),#N/A,IF(ISNUMBER(INDEX('Approved CPZ List'!$I:$I,MATCH('HFTD CPZ'!$B1000,'Approved CPZ List'!$B:$B,0))),$K1000,#N/A))</f>
        <v>#N/A</v>
      </c>
    </row>
    <row r="1001" spans="1:13" ht="15.6" x14ac:dyDescent="0.3">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List'!$H:$H,MATCH('HFTD CPZ'!$B1001,'08W Project List'!$E:$E,0))),$K1001,#N/A)</f>
        <v>#N/A</v>
      </c>
      <c r="M1001" s="35" t="e">
        <f>IF(ISNUMBER(L1001),#N/A,IF(ISNUMBER(INDEX('Approved CPZ List'!$I:$I,MATCH('HFTD CPZ'!$B1001,'Approved CPZ List'!$B:$B,0))),$K1001,#N/A))</f>
        <v>#N/A</v>
      </c>
    </row>
    <row r="1002" spans="1:13" ht="15.6" x14ac:dyDescent="0.3">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List'!$H:$H,MATCH('HFTD CPZ'!$B1002,'08W Project List'!$E:$E,0))),$K1002,#N/A)</f>
        <v>#N/A</v>
      </c>
      <c r="M1002" s="35" t="e">
        <f>IF(ISNUMBER(L1002),#N/A,IF(ISNUMBER(INDEX('Approved CPZ List'!$I:$I,MATCH('HFTD CPZ'!$B1002,'Approved CPZ List'!$B:$B,0))),$K1002,#N/A))</f>
        <v>#N/A</v>
      </c>
    </row>
    <row r="1003" spans="1:13" ht="15.6" x14ac:dyDescent="0.3">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List'!$H:$H,MATCH('HFTD CPZ'!$B1003,'08W Project List'!$E:$E,0))),$K1003,#N/A)</f>
        <v>#N/A</v>
      </c>
      <c r="M1003" s="35" t="e">
        <f>IF(ISNUMBER(L1003),#N/A,IF(ISNUMBER(INDEX('Approved CPZ List'!$I:$I,MATCH('HFTD CPZ'!$B1003,'Approved CPZ List'!$B:$B,0))),$K1003,#N/A))</f>
        <v>#N/A</v>
      </c>
    </row>
    <row r="1004" spans="1:13" ht="15.6" x14ac:dyDescent="0.3">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List'!$H:$H,MATCH('HFTD CPZ'!$B1004,'08W Project List'!$E:$E,0))),$K1004,#N/A)</f>
        <v>#N/A</v>
      </c>
      <c r="M1004" s="35" t="e">
        <f>IF(ISNUMBER(L1004),#N/A,IF(ISNUMBER(INDEX('Approved CPZ List'!$I:$I,MATCH('HFTD CPZ'!$B1004,'Approved CPZ List'!$B:$B,0))),$K1004,#N/A))</f>
        <v>#N/A</v>
      </c>
    </row>
    <row r="1005" spans="1:13" ht="15.6" x14ac:dyDescent="0.3">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List'!$H:$H,MATCH('HFTD CPZ'!$B1005,'08W Project List'!$E:$E,0))),$K1005,#N/A)</f>
        <v>#N/A</v>
      </c>
      <c r="M1005" s="35" t="e">
        <f>IF(ISNUMBER(L1005),#N/A,IF(ISNUMBER(INDEX('Approved CPZ List'!$I:$I,MATCH('HFTD CPZ'!$B1005,'Approved CPZ List'!$B:$B,0))),$K1005,#N/A))</f>
        <v>#N/A</v>
      </c>
    </row>
    <row r="1006" spans="1:13" ht="15.6" x14ac:dyDescent="0.3">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List'!$H:$H,MATCH('HFTD CPZ'!$B1006,'08W Project List'!$E:$E,0))),$K1006,#N/A)</f>
        <v>#N/A</v>
      </c>
      <c r="M1006" s="35" t="e">
        <f>IF(ISNUMBER(L1006),#N/A,IF(ISNUMBER(INDEX('Approved CPZ List'!$I:$I,MATCH('HFTD CPZ'!$B1006,'Approved CPZ List'!$B:$B,0))),$K1006,#N/A))</f>
        <v>#N/A</v>
      </c>
    </row>
    <row r="1007" spans="1:13" ht="15.6" x14ac:dyDescent="0.3">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List'!$H:$H,MATCH('HFTD CPZ'!$B1007,'08W Project List'!$E:$E,0))),$K1007,#N/A)</f>
        <v>#N/A</v>
      </c>
      <c r="M1007" s="35" t="e">
        <f>IF(ISNUMBER(L1007),#N/A,IF(ISNUMBER(INDEX('Approved CPZ List'!$I:$I,MATCH('HFTD CPZ'!$B1007,'Approved CPZ List'!$B:$B,0))),$K1007,#N/A))</f>
        <v>#N/A</v>
      </c>
    </row>
    <row r="1008" spans="1:13" ht="15.6" x14ac:dyDescent="0.3">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List'!$H:$H,MATCH('HFTD CPZ'!$B1008,'08W Project List'!$E:$E,0))),$K1008,#N/A)</f>
        <v>#N/A</v>
      </c>
      <c r="M1008" s="35" t="e">
        <f>IF(ISNUMBER(L1008),#N/A,IF(ISNUMBER(INDEX('Approved CPZ List'!$I:$I,MATCH('HFTD CPZ'!$B1008,'Approved CPZ List'!$B:$B,0))),$K1008,#N/A))</f>
        <v>#N/A</v>
      </c>
    </row>
    <row r="1009" spans="1:13" ht="15.6" x14ac:dyDescent="0.3">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List'!$H:$H,MATCH('HFTD CPZ'!$B1009,'08W Project List'!$E:$E,0))),$K1009,#N/A)</f>
        <v>#N/A</v>
      </c>
      <c r="M1009" s="35" t="e">
        <f>IF(ISNUMBER(L1009),#N/A,IF(ISNUMBER(INDEX('Approved CPZ List'!$I:$I,MATCH('HFTD CPZ'!$B1009,'Approved CPZ List'!$B:$B,0))),$K1009,#N/A))</f>
        <v>#N/A</v>
      </c>
    </row>
    <row r="1010" spans="1:13" ht="15.6" x14ac:dyDescent="0.3">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List'!$H:$H,MATCH('HFTD CPZ'!$B1010,'08W Project List'!$E:$E,0))),$K1010,#N/A)</f>
        <v>#N/A</v>
      </c>
      <c r="M1010" s="35" t="e">
        <f>IF(ISNUMBER(L1010),#N/A,IF(ISNUMBER(INDEX('Approved CPZ List'!$I:$I,MATCH('HFTD CPZ'!$B1010,'Approved CPZ List'!$B:$B,0))),$K1010,#N/A))</f>
        <v>#N/A</v>
      </c>
    </row>
    <row r="1011" spans="1:13" ht="15.6" x14ac:dyDescent="0.3">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List'!$H:$H,MATCH('HFTD CPZ'!$B1011,'08W Project List'!$E:$E,0))),$K1011,#N/A)</f>
        <v>#N/A</v>
      </c>
      <c r="M1011" s="35" t="e">
        <f>IF(ISNUMBER(L1011),#N/A,IF(ISNUMBER(INDEX('Approved CPZ List'!$I:$I,MATCH('HFTD CPZ'!$B1011,'Approved CPZ List'!$B:$B,0))),$K1011,#N/A))</f>
        <v>#N/A</v>
      </c>
    </row>
    <row r="1012" spans="1:13" ht="15.6" x14ac:dyDescent="0.3">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List'!$H:$H,MATCH('HFTD CPZ'!$B1012,'08W Project List'!$E:$E,0))),$K1012,#N/A)</f>
        <v>#N/A</v>
      </c>
      <c r="M1012" s="35" t="e">
        <f>IF(ISNUMBER(L1012),#N/A,IF(ISNUMBER(INDEX('Approved CPZ List'!$I:$I,MATCH('HFTD CPZ'!$B1012,'Approved CPZ List'!$B:$B,0))),$K1012,#N/A))</f>
        <v>#N/A</v>
      </c>
    </row>
    <row r="1013" spans="1:13" ht="15.6" x14ac:dyDescent="0.3">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List'!$H:$H,MATCH('HFTD CPZ'!$B1013,'08W Project List'!$E:$E,0))),$K1013,#N/A)</f>
        <v>#N/A</v>
      </c>
      <c r="M1013" s="35" t="e">
        <f>IF(ISNUMBER(L1013),#N/A,IF(ISNUMBER(INDEX('Approved CPZ List'!$I:$I,MATCH('HFTD CPZ'!$B1013,'Approved CPZ List'!$B:$B,0))),$K1013,#N/A))</f>
        <v>#N/A</v>
      </c>
    </row>
    <row r="1014" spans="1:13" ht="15.6" x14ac:dyDescent="0.3">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List'!$H:$H,MATCH('HFTD CPZ'!$B1014,'08W Project List'!$E:$E,0))),$K1014,#N/A)</f>
        <v>#N/A</v>
      </c>
      <c r="M1014" s="35" t="e">
        <f>IF(ISNUMBER(L1014),#N/A,IF(ISNUMBER(INDEX('Approved CPZ List'!$I:$I,MATCH('HFTD CPZ'!$B1014,'Approved CPZ List'!$B:$B,0))),$K1014,#N/A))</f>
        <v>#N/A</v>
      </c>
    </row>
    <row r="1015" spans="1:13" ht="15.6" x14ac:dyDescent="0.3">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List'!$H:$H,MATCH('HFTD CPZ'!$B1015,'08W Project List'!$E:$E,0))),$K1015,#N/A)</f>
        <v>#N/A</v>
      </c>
      <c r="M1015" s="35" t="e">
        <f>IF(ISNUMBER(L1015),#N/A,IF(ISNUMBER(INDEX('Approved CPZ List'!$I:$I,MATCH('HFTD CPZ'!$B1015,'Approved CPZ List'!$B:$B,0))),$K1015,#N/A))</f>
        <v>#N/A</v>
      </c>
    </row>
    <row r="1016" spans="1:13" ht="15.6" x14ac:dyDescent="0.3">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List'!$H:$H,MATCH('HFTD CPZ'!$B1016,'08W Project List'!$E:$E,0))),$K1016,#N/A)</f>
        <v>#N/A</v>
      </c>
      <c r="M1016" s="35" t="e">
        <f>IF(ISNUMBER(L1016),#N/A,IF(ISNUMBER(INDEX('Approved CPZ List'!$I:$I,MATCH('HFTD CPZ'!$B1016,'Approved CPZ List'!$B:$B,0))),$K1016,#N/A))</f>
        <v>#N/A</v>
      </c>
    </row>
    <row r="1017" spans="1:13" ht="15.6" x14ac:dyDescent="0.3">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List'!$H:$H,MATCH('HFTD CPZ'!$B1017,'08W Project List'!$E:$E,0))),$K1017,#N/A)</f>
        <v>#N/A</v>
      </c>
      <c r="M1017" s="35" t="e">
        <f>IF(ISNUMBER(L1017),#N/A,IF(ISNUMBER(INDEX('Approved CPZ List'!$I:$I,MATCH('HFTD CPZ'!$B1017,'Approved CPZ List'!$B:$B,0))),$K1017,#N/A))</f>
        <v>#N/A</v>
      </c>
    </row>
    <row r="1018" spans="1:13" ht="15.6" x14ac:dyDescent="0.3">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List'!$H:$H,MATCH('HFTD CPZ'!$B1018,'08W Project List'!$E:$E,0))),$K1018,#N/A)</f>
        <v>#N/A</v>
      </c>
      <c r="M1018" s="35" t="e">
        <f>IF(ISNUMBER(L1018),#N/A,IF(ISNUMBER(INDEX('Approved CPZ List'!$I:$I,MATCH('HFTD CPZ'!$B1018,'Approved CPZ List'!$B:$B,0))),$K1018,#N/A))</f>
        <v>#N/A</v>
      </c>
    </row>
    <row r="1019" spans="1:13" ht="15.6" x14ac:dyDescent="0.3">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List'!$H:$H,MATCH('HFTD CPZ'!$B1019,'08W Project List'!$E:$E,0))),$K1019,#N/A)</f>
        <v>#N/A</v>
      </c>
      <c r="M1019" s="35" t="e">
        <f>IF(ISNUMBER(L1019),#N/A,IF(ISNUMBER(INDEX('Approved CPZ List'!$I:$I,MATCH('HFTD CPZ'!$B1019,'Approved CPZ List'!$B:$B,0))),$K1019,#N/A))</f>
        <v>#N/A</v>
      </c>
    </row>
    <row r="1020" spans="1:13" ht="15.6" x14ac:dyDescent="0.3">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List'!$H:$H,MATCH('HFTD CPZ'!$B1020,'08W Project List'!$E:$E,0))),$K1020,#N/A)</f>
        <v>#N/A</v>
      </c>
      <c r="M1020" s="35" t="e">
        <f>IF(ISNUMBER(L1020),#N/A,IF(ISNUMBER(INDEX('Approved CPZ List'!$I:$I,MATCH('HFTD CPZ'!$B1020,'Approved CPZ List'!$B:$B,0))),$K1020,#N/A))</f>
        <v>#N/A</v>
      </c>
    </row>
    <row r="1021" spans="1:13" ht="15.6" x14ac:dyDescent="0.3">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List'!$H:$H,MATCH('HFTD CPZ'!$B1021,'08W Project List'!$E:$E,0))),$K1021,#N/A)</f>
        <v>#N/A</v>
      </c>
      <c r="M1021" s="35" t="e">
        <f>IF(ISNUMBER(L1021),#N/A,IF(ISNUMBER(INDEX('Approved CPZ List'!$I:$I,MATCH('HFTD CPZ'!$B1021,'Approved CPZ List'!$B:$B,0))),$K1021,#N/A))</f>
        <v>#N/A</v>
      </c>
    </row>
    <row r="1022" spans="1:13" ht="15.6" x14ac:dyDescent="0.3">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List'!$H:$H,MATCH('HFTD CPZ'!$B1022,'08W Project List'!$E:$E,0))),$K1022,#N/A)</f>
        <v>#N/A</v>
      </c>
      <c r="M1022" s="35" t="e">
        <f>IF(ISNUMBER(L1022),#N/A,IF(ISNUMBER(INDEX('Approved CPZ List'!$I:$I,MATCH('HFTD CPZ'!$B1022,'Approved CPZ List'!$B:$B,0))),$K1022,#N/A))</f>
        <v>#N/A</v>
      </c>
    </row>
    <row r="1023" spans="1:13" ht="15.6" x14ac:dyDescent="0.3">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List'!$H:$H,MATCH('HFTD CPZ'!$B1023,'08W Project List'!$E:$E,0))),$K1023,#N/A)</f>
        <v>#N/A</v>
      </c>
      <c r="M1023" s="35" t="e">
        <f>IF(ISNUMBER(L1023),#N/A,IF(ISNUMBER(INDEX('Approved CPZ List'!$I:$I,MATCH('HFTD CPZ'!$B1023,'Approved CPZ List'!$B:$B,0))),$K1023,#N/A))</f>
        <v>#N/A</v>
      </c>
    </row>
    <row r="1024" spans="1:13" ht="15.6" x14ac:dyDescent="0.3">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List'!$H:$H,MATCH('HFTD CPZ'!$B1024,'08W Project List'!$E:$E,0))),$K1024,#N/A)</f>
        <v>#N/A</v>
      </c>
      <c r="M1024" s="35" t="e">
        <f>IF(ISNUMBER(L1024),#N/A,IF(ISNUMBER(INDEX('Approved CPZ List'!$I:$I,MATCH('HFTD CPZ'!$B1024,'Approved CPZ List'!$B:$B,0))),$K1024,#N/A))</f>
        <v>#N/A</v>
      </c>
    </row>
    <row r="1025" spans="1:13" ht="15.6" x14ac:dyDescent="0.3">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List'!$H:$H,MATCH('HFTD CPZ'!$B1025,'08W Project List'!$E:$E,0))),$K1025,#N/A)</f>
        <v>#N/A</v>
      </c>
      <c r="M1025" s="35" t="e">
        <f>IF(ISNUMBER(L1025),#N/A,IF(ISNUMBER(INDEX('Approved CPZ List'!$I:$I,MATCH('HFTD CPZ'!$B1025,'Approved CPZ List'!$B:$B,0))),$K1025,#N/A))</f>
        <v>#N/A</v>
      </c>
    </row>
    <row r="1026" spans="1:13" ht="15.6" x14ac:dyDescent="0.3">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List'!$H:$H,MATCH('HFTD CPZ'!$B1026,'08W Project List'!$E:$E,0))),$K1026,#N/A)</f>
        <v>#N/A</v>
      </c>
      <c r="M1026" s="35" t="e">
        <f>IF(ISNUMBER(L1026),#N/A,IF(ISNUMBER(INDEX('Approved CPZ List'!$I:$I,MATCH('HFTD CPZ'!$B1026,'Approved CPZ List'!$B:$B,0))),$K1026,#N/A))</f>
        <v>#N/A</v>
      </c>
    </row>
    <row r="1027" spans="1:13" ht="15.6" x14ac:dyDescent="0.3">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List'!$H:$H,MATCH('HFTD CPZ'!$B1027,'08W Project List'!$E:$E,0))),$K1027,#N/A)</f>
        <v>#N/A</v>
      </c>
      <c r="M1027" s="35" t="e">
        <f>IF(ISNUMBER(L1027),#N/A,IF(ISNUMBER(INDEX('Approved CPZ List'!$I:$I,MATCH('HFTD CPZ'!$B1027,'Approved CPZ List'!$B:$B,0))),$K1027,#N/A))</f>
        <v>#N/A</v>
      </c>
    </row>
    <row r="1028" spans="1:13" ht="15.6" x14ac:dyDescent="0.3">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List'!$H:$H,MATCH('HFTD CPZ'!$B1028,'08W Project List'!$E:$E,0))),$K1028,#N/A)</f>
        <v>#N/A</v>
      </c>
      <c r="M1028" s="35" t="e">
        <f>IF(ISNUMBER(L1028),#N/A,IF(ISNUMBER(INDEX('Approved CPZ List'!$I:$I,MATCH('HFTD CPZ'!$B1028,'Approved CPZ List'!$B:$B,0))),$K1028,#N/A))</f>
        <v>#N/A</v>
      </c>
    </row>
    <row r="1029" spans="1:13" ht="15.6" x14ac:dyDescent="0.3">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List'!$H:$H,MATCH('HFTD CPZ'!$B1029,'08W Project List'!$E:$E,0))),$K1029,#N/A)</f>
        <v>#N/A</v>
      </c>
      <c r="M1029" s="35" t="e">
        <f>IF(ISNUMBER(L1029),#N/A,IF(ISNUMBER(INDEX('Approved CPZ List'!$I:$I,MATCH('HFTD CPZ'!$B1029,'Approved CPZ List'!$B:$B,0))),$K1029,#N/A))</f>
        <v>#N/A</v>
      </c>
    </row>
    <row r="1030" spans="1:13" ht="15.6" x14ac:dyDescent="0.3">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List'!$H:$H,MATCH('HFTD CPZ'!$B1030,'08W Project List'!$E:$E,0))),$K1030,#N/A)</f>
        <v>#N/A</v>
      </c>
      <c r="M1030" s="35" t="e">
        <f>IF(ISNUMBER(L1030),#N/A,IF(ISNUMBER(INDEX('Approved CPZ List'!$I:$I,MATCH('HFTD CPZ'!$B1030,'Approved CPZ List'!$B:$B,0))),$K1030,#N/A))</f>
        <v>#N/A</v>
      </c>
    </row>
    <row r="1031" spans="1:13" ht="15.6" x14ac:dyDescent="0.3">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List'!$H:$H,MATCH('HFTD CPZ'!$B1031,'08W Project List'!$E:$E,0))),$K1031,#N/A)</f>
        <v>#N/A</v>
      </c>
      <c r="M1031" s="35" t="e">
        <f>IF(ISNUMBER(L1031),#N/A,IF(ISNUMBER(INDEX('Approved CPZ List'!$I:$I,MATCH('HFTD CPZ'!$B1031,'Approved CPZ List'!$B:$B,0))),$K1031,#N/A))</f>
        <v>#N/A</v>
      </c>
    </row>
    <row r="1032" spans="1:13" ht="15.6" x14ac:dyDescent="0.3">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List'!$H:$H,MATCH('HFTD CPZ'!$B1032,'08W Project List'!$E:$E,0))),$K1032,#N/A)</f>
        <v>#N/A</v>
      </c>
      <c r="M1032" s="35" t="e">
        <f>IF(ISNUMBER(L1032),#N/A,IF(ISNUMBER(INDEX('Approved CPZ List'!$I:$I,MATCH('HFTD CPZ'!$B1032,'Approved CPZ List'!$B:$B,0))),$K1032,#N/A))</f>
        <v>#N/A</v>
      </c>
    </row>
    <row r="1033" spans="1:13" ht="15.6" x14ac:dyDescent="0.3">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List'!$H:$H,MATCH('HFTD CPZ'!$B1033,'08W Project List'!$E:$E,0))),$K1033,#N/A)</f>
        <v>#N/A</v>
      </c>
      <c r="M1033" s="35" t="e">
        <f>IF(ISNUMBER(L1033),#N/A,IF(ISNUMBER(INDEX('Approved CPZ List'!$I:$I,MATCH('HFTD CPZ'!$B1033,'Approved CPZ List'!$B:$B,0))),$K1033,#N/A))</f>
        <v>#N/A</v>
      </c>
    </row>
    <row r="1034" spans="1:13" ht="15.6" x14ac:dyDescent="0.3">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List'!$H:$H,MATCH('HFTD CPZ'!$B1034,'08W Project List'!$E:$E,0))),$K1034,#N/A)</f>
        <v>#N/A</v>
      </c>
      <c r="M1034" s="35" t="e">
        <f>IF(ISNUMBER(L1034),#N/A,IF(ISNUMBER(INDEX('Approved CPZ List'!$I:$I,MATCH('HFTD CPZ'!$B1034,'Approved CPZ List'!$B:$B,0))),$K1034,#N/A))</f>
        <v>#N/A</v>
      </c>
    </row>
    <row r="1035" spans="1:13" ht="15.6" x14ac:dyDescent="0.3">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List'!$H:$H,MATCH('HFTD CPZ'!$B1035,'08W Project List'!$E:$E,0))),$K1035,#N/A)</f>
        <v>#N/A</v>
      </c>
      <c r="M1035" s="35" t="e">
        <f>IF(ISNUMBER(L1035),#N/A,IF(ISNUMBER(INDEX('Approved CPZ List'!$I:$I,MATCH('HFTD CPZ'!$B1035,'Approved CPZ List'!$B:$B,0))),$K1035,#N/A))</f>
        <v>#N/A</v>
      </c>
    </row>
    <row r="1036" spans="1:13" ht="15.6" x14ac:dyDescent="0.3">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List'!$H:$H,MATCH('HFTD CPZ'!$B1036,'08W Project List'!$E:$E,0))),$K1036,#N/A)</f>
        <v>#N/A</v>
      </c>
      <c r="M1036" s="35" t="e">
        <f>IF(ISNUMBER(L1036),#N/A,IF(ISNUMBER(INDEX('Approved CPZ List'!$I:$I,MATCH('HFTD CPZ'!$B1036,'Approved CPZ List'!$B:$B,0))),$K1036,#N/A))</f>
        <v>#N/A</v>
      </c>
    </row>
    <row r="1037" spans="1:13" ht="15.6" x14ac:dyDescent="0.3">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List'!$H:$H,MATCH('HFTD CPZ'!$B1037,'08W Project List'!$E:$E,0))),$K1037,#N/A)</f>
        <v>#N/A</v>
      </c>
      <c r="M1037" s="35" t="e">
        <f>IF(ISNUMBER(L1037),#N/A,IF(ISNUMBER(INDEX('Approved CPZ List'!$I:$I,MATCH('HFTD CPZ'!$B1037,'Approved CPZ List'!$B:$B,0))),$K1037,#N/A))</f>
        <v>#N/A</v>
      </c>
    </row>
    <row r="1038" spans="1:13" ht="15.6" x14ac:dyDescent="0.3">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List'!$H:$H,MATCH('HFTD CPZ'!$B1038,'08W Project List'!$E:$E,0))),$K1038,#N/A)</f>
        <v>#N/A</v>
      </c>
      <c r="M1038" s="35" t="e">
        <f>IF(ISNUMBER(L1038),#N/A,IF(ISNUMBER(INDEX('Approved CPZ List'!$I:$I,MATCH('HFTD CPZ'!$B1038,'Approved CPZ List'!$B:$B,0))),$K1038,#N/A))</f>
        <v>#N/A</v>
      </c>
    </row>
    <row r="1039" spans="1:13" ht="15.6" x14ac:dyDescent="0.3">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List'!$H:$H,MATCH('HFTD CPZ'!$B1039,'08W Project List'!$E:$E,0))),$K1039,#N/A)</f>
        <v>#N/A</v>
      </c>
      <c r="M1039" s="35" t="e">
        <f>IF(ISNUMBER(L1039),#N/A,IF(ISNUMBER(INDEX('Approved CPZ List'!$I:$I,MATCH('HFTD CPZ'!$B1039,'Approved CPZ List'!$B:$B,0))),$K1039,#N/A))</f>
        <v>#N/A</v>
      </c>
    </row>
    <row r="1040" spans="1:13" ht="15.6" x14ac:dyDescent="0.3">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List'!$H:$H,MATCH('HFTD CPZ'!$B1040,'08W Project List'!$E:$E,0))),$K1040,#N/A)</f>
        <v>#N/A</v>
      </c>
      <c r="M1040" s="35" t="e">
        <f>IF(ISNUMBER(L1040),#N/A,IF(ISNUMBER(INDEX('Approved CPZ List'!$I:$I,MATCH('HFTD CPZ'!$B1040,'Approved CPZ List'!$B:$B,0))),$K1040,#N/A))</f>
        <v>#N/A</v>
      </c>
    </row>
    <row r="1041" spans="1:13" ht="15.6" x14ac:dyDescent="0.3">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List'!$H:$H,MATCH('HFTD CPZ'!$B1041,'08W Project List'!$E:$E,0))),$K1041,#N/A)</f>
        <v>#N/A</v>
      </c>
      <c r="M1041" s="35" t="e">
        <f>IF(ISNUMBER(L1041),#N/A,IF(ISNUMBER(INDEX('Approved CPZ List'!$I:$I,MATCH('HFTD CPZ'!$B1041,'Approved CPZ List'!$B:$B,0))),$K1041,#N/A))</f>
        <v>#N/A</v>
      </c>
    </row>
    <row r="1042" spans="1:13" ht="15.6" x14ac:dyDescent="0.3">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List'!$H:$H,MATCH('HFTD CPZ'!$B1042,'08W Project List'!$E:$E,0))),$K1042,#N/A)</f>
        <v>#N/A</v>
      </c>
      <c r="M1042" s="35" t="e">
        <f>IF(ISNUMBER(L1042),#N/A,IF(ISNUMBER(INDEX('Approved CPZ List'!$I:$I,MATCH('HFTD CPZ'!$B1042,'Approved CPZ List'!$B:$B,0))),$K1042,#N/A))</f>
        <v>#N/A</v>
      </c>
    </row>
    <row r="1043" spans="1:13" ht="15.6" x14ac:dyDescent="0.3">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List'!$H:$H,MATCH('HFTD CPZ'!$B1043,'08W Project List'!$E:$E,0))),$K1043,#N/A)</f>
        <v>#N/A</v>
      </c>
      <c r="M1043" s="35" t="e">
        <f>IF(ISNUMBER(L1043),#N/A,IF(ISNUMBER(INDEX('Approved CPZ List'!$I:$I,MATCH('HFTD CPZ'!$B1043,'Approved CPZ List'!$B:$B,0))),$K1043,#N/A))</f>
        <v>#N/A</v>
      </c>
    </row>
    <row r="1044" spans="1:13" ht="15.6" x14ac:dyDescent="0.3">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List'!$H:$H,MATCH('HFTD CPZ'!$B1044,'08W Project List'!$E:$E,0))),$K1044,#N/A)</f>
        <v>#N/A</v>
      </c>
      <c r="M1044" s="35" t="e">
        <f>IF(ISNUMBER(L1044),#N/A,IF(ISNUMBER(INDEX('Approved CPZ List'!$I:$I,MATCH('HFTD CPZ'!$B1044,'Approved CPZ List'!$B:$B,0))),$K1044,#N/A))</f>
        <v>#N/A</v>
      </c>
    </row>
    <row r="1045" spans="1:13" ht="15.6" x14ac:dyDescent="0.3">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List'!$H:$H,MATCH('HFTD CPZ'!$B1045,'08W Project List'!$E:$E,0))),$K1045,#N/A)</f>
        <v>#N/A</v>
      </c>
      <c r="M1045" s="35" t="e">
        <f>IF(ISNUMBER(L1045),#N/A,IF(ISNUMBER(INDEX('Approved CPZ List'!$I:$I,MATCH('HFTD CPZ'!$B1045,'Approved CPZ List'!$B:$B,0))),$K1045,#N/A))</f>
        <v>#N/A</v>
      </c>
    </row>
    <row r="1046" spans="1:13" ht="15.6" x14ac:dyDescent="0.3">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List'!$H:$H,MATCH('HFTD CPZ'!$B1046,'08W Project List'!$E:$E,0))),$K1046,#N/A)</f>
        <v>#N/A</v>
      </c>
      <c r="M1046" s="35" t="e">
        <f>IF(ISNUMBER(L1046),#N/A,IF(ISNUMBER(INDEX('Approved CPZ List'!$I:$I,MATCH('HFTD CPZ'!$B1046,'Approved CPZ List'!$B:$B,0))),$K1046,#N/A))</f>
        <v>#N/A</v>
      </c>
    </row>
    <row r="1047" spans="1:13" ht="15.6" x14ac:dyDescent="0.3">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List'!$H:$H,MATCH('HFTD CPZ'!$B1047,'08W Project List'!$E:$E,0))),$K1047,#N/A)</f>
        <v>#N/A</v>
      </c>
      <c r="M1047" s="35" t="e">
        <f>IF(ISNUMBER(L1047),#N/A,IF(ISNUMBER(INDEX('Approved CPZ List'!$I:$I,MATCH('HFTD CPZ'!$B1047,'Approved CPZ List'!$B:$B,0))),$K1047,#N/A))</f>
        <v>#N/A</v>
      </c>
    </row>
    <row r="1048" spans="1:13" ht="15.6" x14ac:dyDescent="0.3">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List'!$H:$H,MATCH('HFTD CPZ'!$B1048,'08W Project List'!$E:$E,0))),$K1048,#N/A)</f>
        <v>#N/A</v>
      </c>
      <c r="M1048" s="35" t="e">
        <f>IF(ISNUMBER(L1048),#N/A,IF(ISNUMBER(INDEX('Approved CPZ List'!$I:$I,MATCH('HFTD CPZ'!$B1048,'Approved CPZ List'!$B:$B,0))),$K1048,#N/A))</f>
        <v>#N/A</v>
      </c>
    </row>
    <row r="1049" spans="1:13" ht="15.6" x14ac:dyDescent="0.3">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List'!$H:$H,MATCH('HFTD CPZ'!$B1049,'08W Project List'!$E:$E,0))),$K1049,#N/A)</f>
        <v>#N/A</v>
      </c>
      <c r="M1049" s="35" t="e">
        <f>IF(ISNUMBER(L1049),#N/A,IF(ISNUMBER(INDEX('Approved CPZ List'!$I:$I,MATCH('HFTD CPZ'!$B1049,'Approved CPZ List'!$B:$B,0))),$K1049,#N/A))</f>
        <v>#N/A</v>
      </c>
    </row>
    <row r="1050" spans="1:13" ht="15.6" x14ac:dyDescent="0.3">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List'!$H:$H,MATCH('HFTD CPZ'!$B1050,'08W Project List'!$E:$E,0))),$K1050,#N/A)</f>
        <v>#N/A</v>
      </c>
      <c r="M1050" s="35" t="e">
        <f>IF(ISNUMBER(L1050),#N/A,IF(ISNUMBER(INDEX('Approved CPZ List'!$I:$I,MATCH('HFTD CPZ'!$B1050,'Approved CPZ List'!$B:$B,0))),$K1050,#N/A))</f>
        <v>#N/A</v>
      </c>
    </row>
    <row r="1051" spans="1:13" ht="15.6" x14ac:dyDescent="0.3">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List'!$H:$H,MATCH('HFTD CPZ'!$B1051,'08W Project List'!$E:$E,0))),$K1051,#N/A)</f>
        <v>#N/A</v>
      </c>
      <c r="M1051" s="35" t="e">
        <f>IF(ISNUMBER(L1051),#N/A,IF(ISNUMBER(INDEX('Approved CPZ List'!$I:$I,MATCH('HFTD CPZ'!$B1051,'Approved CPZ List'!$B:$B,0))),$K1051,#N/A))</f>
        <v>#N/A</v>
      </c>
    </row>
    <row r="1052" spans="1:13" ht="15.6" x14ac:dyDescent="0.3">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List'!$H:$H,MATCH('HFTD CPZ'!$B1052,'08W Project List'!$E:$E,0))),$K1052,#N/A)</f>
        <v>#N/A</v>
      </c>
      <c r="M1052" s="35" t="e">
        <f>IF(ISNUMBER(L1052),#N/A,IF(ISNUMBER(INDEX('Approved CPZ List'!$I:$I,MATCH('HFTD CPZ'!$B1052,'Approved CPZ List'!$B:$B,0))),$K1052,#N/A))</f>
        <v>#N/A</v>
      </c>
    </row>
    <row r="1053" spans="1:13" ht="15.6" x14ac:dyDescent="0.3">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List'!$H:$H,MATCH('HFTD CPZ'!$B1053,'08W Project List'!$E:$E,0))),$K1053,#N/A)</f>
        <v>#N/A</v>
      </c>
      <c r="M1053" s="35" t="e">
        <f>IF(ISNUMBER(L1053),#N/A,IF(ISNUMBER(INDEX('Approved CPZ List'!$I:$I,MATCH('HFTD CPZ'!$B1053,'Approved CPZ List'!$B:$B,0))),$K1053,#N/A))</f>
        <v>#N/A</v>
      </c>
    </row>
    <row r="1054" spans="1:13" ht="15.6" x14ac:dyDescent="0.3">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List'!$H:$H,MATCH('HFTD CPZ'!$B1054,'08W Project List'!$E:$E,0))),$K1054,#N/A)</f>
        <v>#N/A</v>
      </c>
      <c r="M1054" s="35" t="e">
        <f>IF(ISNUMBER(L1054),#N/A,IF(ISNUMBER(INDEX('Approved CPZ List'!$I:$I,MATCH('HFTD CPZ'!$B1054,'Approved CPZ List'!$B:$B,0))),$K1054,#N/A))</f>
        <v>#N/A</v>
      </c>
    </row>
    <row r="1055" spans="1:13" ht="15.6" x14ac:dyDescent="0.3">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List'!$H:$H,MATCH('HFTD CPZ'!$B1055,'08W Project List'!$E:$E,0))),$K1055,#N/A)</f>
        <v>#N/A</v>
      </c>
      <c r="M1055" s="35" t="e">
        <f>IF(ISNUMBER(L1055),#N/A,IF(ISNUMBER(INDEX('Approved CPZ List'!$I:$I,MATCH('HFTD CPZ'!$B1055,'Approved CPZ List'!$B:$B,0))),$K1055,#N/A))</f>
        <v>#N/A</v>
      </c>
    </row>
    <row r="1056" spans="1:13" ht="15.6" x14ac:dyDescent="0.3">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List'!$H:$H,MATCH('HFTD CPZ'!$B1056,'08W Project List'!$E:$E,0))),$K1056,#N/A)</f>
        <v>#N/A</v>
      </c>
      <c r="M1056" s="35" t="e">
        <f>IF(ISNUMBER(L1056),#N/A,IF(ISNUMBER(INDEX('Approved CPZ List'!$I:$I,MATCH('HFTD CPZ'!$B1056,'Approved CPZ List'!$B:$B,0))),$K1056,#N/A))</f>
        <v>#N/A</v>
      </c>
    </row>
    <row r="1057" spans="1:13" ht="15.6" x14ac:dyDescent="0.3">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List'!$H:$H,MATCH('HFTD CPZ'!$B1057,'08W Project List'!$E:$E,0))),$K1057,#N/A)</f>
        <v>#N/A</v>
      </c>
      <c r="M1057" s="35" t="e">
        <f>IF(ISNUMBER(L1057),#N/A,IF(ISNUMBER(INDEX('Approved CPZ List'!$I:$I,MATCH('HFTD CPZ'!$B1057,'Approved CPZ List'!$B:$B,0))),$K1057,#N/A))</f>
        <v>#N/A</v>
      </c>
    </row>
    <row r="1058" spans="1:13" ht="15.6" x14ac:dyDescent="0.3">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List'!$H:$H,MATCH('HFTD CPZ'!$B1058,'08W Project List'!$E:$E,0))),$K1058,#N/A)</f>
        <v>#N/A</v>
      </c>
      <c r="M1058" s="35" t="e">
        <f>IF(ISNUMBER(L1058),#N/A,IF(ISNUMBER(INDEX('Approved CPZ List'!$I:$I,MATCH('HFTD CPZ'!$B1058,'Approved CPZ List'!$B:$B,0))),$K1058,#N/A))</f>
        <v>#N/A</v>
      </c>
    </row>
    <row r="1059" spans="1:13" ht="15.6" x14ac:dyDescent="0.3">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List'!$H:$H,MATCH('HFTD CPZ'!$B1059,'08W Project List'!$E:$E,0))),$K1059,#N/A)</f>
        <v>#N/A</v>
      </c>
      <c r="M1059" s="35" t="e">
        <f>IF(ISNUMBER(L1059),#N/A,IF(ISNUMBER(INDEX('Approved CPZ List'!$I:$I,MATCH('HFTD CPZ'!$B1059,'Approved CPZ List'!$B:$B,0))),$K1059,#N/A))</f>
        <v>#N/A</v>
      </c>
    </row>
    <row r="1060" spans="1:13" ht="15.6" x14ac:dyDescent="0.3">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List'!$H:$H,MATCH('HFTD CPZ'!$B1060,'08W Project List'!$E:$E,0))),$K1060,#N/A)</f>
        <v>#N/A</v>
      </c>
      <c r="M1060" s="35" t="e">
        <f>IF(ISNUMBER(L1060),#N/A,IF(ISNUMBER(INDEX('Approved CPZ List'!$I:$I,MATCH('HFTD CPZ'!$B1060,'Approved CPZ List'!$B:$B,0))),$K1060,#N/A))</f>
        <v>#N/A</v>
      </c>
    </row>
    <row r="1061" spans="1:13" ht="15.6" x14ac:dyDescent="0.3">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List'!$H:$H,MATCH('HFTD CPZ'!$B1061,'08W Project List'!$E:$E,0))),$K1061,#N/A)</f>
        <v>#N/A</v>
      </c>
      <c r="M1061" s="35" t="e">
        <f>IF(ISNUMBER(L1061),#N/A,IF(ISNUMBER(INDEX('Approved CPZ List'!$I:$I,MATCH('HFTD CPZ'!$B1061,'Approved CPZ List'!$B:$B,0))),$K1061,#N/A))</f>
        <v>#N/A</v>
      </c>
    </row>
    <row r="1062" spans="1:13" ht="15.6" x14ac:dyDescent="0.3">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List'!$H:$H,MATCH('HFTD CPZ'!$B1062,'08W Project List'!$E:$E,0))),$K1062,#N/A)</f>
        <v>#N/A</v>
      </c>
      <c r="M1062" s="35" t="e">
        <f>IF(ISNUMBER(L1062),#N/A,IF(ISNUMBER(INDEX('Approved CPZ List'!$I:$I,MATCH('HFTD CPZ'!$B1062,'Approved CPZ List'!$B:$B,0))),$K1062,#N/A))</f>
        <v>#N/A</v>
      </c>
    </row>
    <row r="1063" spans="1:13" ht="15.6" x14ac:dyDescent="0.3">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List'!$H:$H,MATCH('HFTD CPZ'!$B1063,'08W Project List'!$E:$E,0))),$K1063,#N/A)</f>
        <v>#N/A</v>
      </c>
      <c r="M1063" s="35" t="e">
        <f>IF(ISNUMBER(L1063),#N/A,IF(ISNUMBER(INDEX('Approved CPZ List'!$I:$I,MATCH('HFTD CPZ'!$B1063,'Approved CPZ List'!$B:$B,0))),$K1063,#N/A))</f>
        <v>#N/A</v>
      </c>
    </row>
    <row r="1064" spans="1:13" ht="15.6" x14ac:dyDescent="0.3">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List'!$H:$H,MATCH('HFTD CPZ'!$B1064,'08W Project List'!$E:$E,0))),$K1064,#N/A)</f>
        <v>#N/A</v>
      </c>
      <c r="M1064" s="35" t="e">
        <f>IF(ISNUMBER(L1064),#N/A,IF(ISNUMBER(INDEX('Approved CPZ List'!$I:$I,MATCH('HFTD CPZ'!$B1064,'Approved CPZ List'!$B:$B,0))),$K1064,#N/A))</f>
        <v>#N/A</v>
      </c>
    </row>
    <row r="1065" spans="1:13" ht="15.6" x14ac:dyDescent="0.3">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List'!$H:$H,MATCH('HFTD CPZ'!$B1065,'08W Project List'!$E:$E,0))),$K1065,#N/A)</f>
        <v>#N/A</v>
      </c>
      <c r="M1065" s="35" t="e">
        <f>IF(ISNUMBER(L1065),#N/A,IF(ISNUMBER(INDEX('Approved CPZ List'!$I:$I,MATCH('HFTD CPZ'!$B1065,'Approved CPZ List'!$B:$B,0))),$K1065,#N/A))</f>
        <v>#N/A</v>
      </c>
    </row>
    <row r="1066" spans="1:13" ht="15.6" x14ac:dyDescent="0.3">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List'!$H:$H,MATCH('HFTD CPZ'!$B1066,'08W Project List'!$E:$E,0))),$K1066,#N/A)</f>
        <v>#N/A</v>
      </c>
      <c r="M1066" s="35" t="e">
        <f>IF(ISNUMBER(L1066),#N/A,IF(ISNUMBER(INDEX('Approved CPZ List'!$I:$I,MATCH('HFTD CPZ'!$B1066,'Approved CPZ List'!$B:$B,0))),$K1066,#N/A))</f>
        <v>#N/A</v>
      </c>
    </row>
    <row r="1067" spans="1:13" ht="15.6" x14ac:dyDescent="0.3">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List'!$H:$H,MATCH('HFTD CPZ'!$B1067,'08W Project List'!$E:$E,0))),$K1067,#N/A)</f>
        <v>#N/A</v>
      </c>
      <c r="M1067" s="35" t="e">
        <f>IF(ISNUMBER(L1067),#N/A,IF(ISNUMBER(INDEX('Approved CPZ List'!$I:$I,MATCH('HFTD CPZ'!$B1067,'Approved CPZ List'!$B:$B,0))),$K1067,#N/A))</f>
        <v>#N/A</v>
      </c>
    </row>
    <row r="1068" spans="1:13" ht="15.6" x14ac:dyDescent="0.3">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List'!$H:$H,MATCH('HFTD CPZ'!$B1068,'08W Project List'!$E:$E,0))),$K1068,#N/A)</f>
        <v>#N/A</v>
      </c>
      <c r="M1068" s="35" t="e">
        <f>IF(ISNUMBER(L1068),#N/A,IF(ISNUMBER(INDEX('Approved CPZ List'!$I:$I,MATCH('HFTD CPZ'!$B1068,'Approved CPZ List'!$B:$B,0))),$K1068,#N/A))</f>
        <v>#N/A</v>
      </c>
    </row>
    <row r="1069" spans="1:13" ht="15.6" x14ac:dyDescent="0.3">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List'!$H:$H,MATCH('HFTD CPZ'!$B1069,'08W Project List'!$E:$E,0))),$K1069,#N/A)</f>
        <v>#N/A</v>
      </c>
      <c r="M1069" s="35" t="e">
        <f>IF(ISNUMBER(L1069),#N/A,IF(ISNUMBER(INDEX('Approved CPZ List'!$I:$I,MATCH('HFTD CPZ'!$B1069,'Approved CPZ List'!$B:$B,0))),$K1069,#N/A))</f>
        <v>#N/A</v>
      </c>
    </row>
    <row r="1070" spans="1:13" ht="15.6" x14ac:dyDescent="0.3">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List'!$H:$H,MATCH('HFTD CPZ'!$B1070,'08W Project List'!$E:$E,0))),$K1070,#N/A)</f>
        <v>#N/A</v>
      </c>
      <c r="M1070" s="35" t="e">
        <f>IF(ISNUMBER(L1070),#N/A,IF(ISNUMBER(INDEX('Approved CPZ List'!$I:$I,MATCH('HFTD CPZ'!$B1070,'Approved CPZ List'!$B:$B,0))),$K1070,#N/A))</f>
        <v>#N/A</v>
      </c>
    </row>
    <row r="1071" spans="1:13" ht="15.6" x14ac:dyDescent="0.3">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List'!$H:$H,MATCH('HFTD CPZ'!$B1071,'08W Project List'!$E:$E,0))),$K1071,#N/A)</f>
        <v>#N/A</v>
      </c>
      <c r="M1071" s="35" t="e">
        <f>IF(ISNUMBER(L1071),#N/A,IF(ISNUMBER(INDEX('Approved CPZ List'!$I:$I,MATCH('HFTD CPZ'!$B1071,'Approved CPZ List'!$B:$B,0))),$K1071,#N/A))</f>
        <v>#N/A</v>
      </c>
    </row>
    <row r="1072" spans="1:13" ht="15.6" x14ac:dyDescent="0.3">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List'!$H:$H,MATCH('HFTD CPZ'!$B1072,'08W Project List'!$E:$E,0))),$K1072,#N/A)</f>
        <v>#N/A</v>
      </c>
      <c r="M1072" s="35" t="e">
        <f>IF(ISNUMBER(L1072),#N/A,IF(ISNUMBER(INDEX('Approved CPZ List'!$I:$I,MATCH('HFTD CPZ'!$B1072,'Approved CPZ List'!$B:$B,0))),$K1072,#N/A))</f>
        <v>#N/A</v>
      </c>
    </row>
    <row r="1073" spans="1:13" ht="15.6" x14ac:dyDescent="0.3">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List'!$H:$H,MATCH('HFTD CPZ'!$B1073,'08W Project List'!$E:$E,0))),$K1073,#N/A)</f>
        <v>#N/A</v>
      </c>
      <c r="M1073" s="35" t="e">
        <f>IF(ISNUMBER(L1073),#N/A,IF(ISNUMBER(INDEX('Approved CPZ List'!$I:$I,MATCH('HFTD CPZ'!$B1073,'Approved CPZ List'!$B:$B,0))),$K1073,#N/A))</f>
        <v>#N/A</v>
      </c>
    </row>
    <row r="1074" spans="1:13" ht="15.6" x14ac:dyDescent="0.3">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List'!$H:$H,MATCH('HFTD CPZ'!$B1074,'08W Project List'!$E:$E,0))),$K1074,#N/A)</f>
        <v>#N/A</v>
      </c>
      <c r="M1074" s="35" t="e">
        <f>IF(ISNUMBER(L1074),#N/A,IF(ISNUMBER(INDEX('Approved CPZ List'!$I:$I,MATCH('HFTD CPZ'!$B1074,'Approved CPZ List'!$B:$B,0))),$K1074,#N/A))</f>
        <v>#N/A</v>
      </c>
    </row>
    <row r="1075" spans="1:13" ht="15.6" x14ac:dyDescent="0.3">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List'!$H:$H,MATCH('HFTD CPZ'!$B1075,'08W Project List'!$E:$E,0))),$K1075,#N/A)</f>
        <v>#N/A</v>
      </c>
      <c r="M1075" s="35" t="e">
        <f>IF(ISNUMBER(L1075),#N/A,IF(ISNUMBER(INDEX('Approved CPZ List'!$I:$I,MATCH('HFTD CPZ'!$B1075,'Approved CPZ List'!$B:$B,0))),$K1075,#N/A))</f>
        <v>#N/A</v>
      </c>
    </row>
    <row r="1076" spans="1:13" ht="15.6" x14ac:dyDescent="0.3">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List'!$H:$H,MATCH('HFTD CPZ'!$B1076,'08W Project List'!$E:$E,0))),$K1076,#N/A)</f>
        <v>#N/A</v>
      </c>
      <c r="M1076" s="35" t="e">
        <f>IF(ISNUMBER(L1076),#N/A,IF(ISNUMBER(INDEX('Approved CPZ List'!$I:$I,MATCH('HFTD CPZ'!$B1076,'Approved CPZ List'!$B:$B,0))),$K1076,#N/A))</f>
        <v>#N/A</v>
      </c>
    </row>
    <row r="1077" spans="1:13" ht="15.6" x14ac:dyDescent="0.3">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List'!$H:$H,MATCH('HFTD CPZ'!$B1077,'08W Project List'!$E:$E,0))),$K1077,#N/A)</f>
        <v>#N/A</v>
      </c>
      <c r="M1077" s="35" t="e">
        <f>IF(ISNUMBER(L1077),#N/A,IF(ISNUMBER(INDEX('Approved CPZ List'!$I:$I,MATCH('HFTD CPZ'!$B1077,'Approved CPZ List'!$B:$B,0))),$K1077,#N/A))</f>
        <v>#N/A</v>
      </c>
    </row>
    <row r="1078" spans="1:13" ht="15.6" x14ac:dyDescent="0.3">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List'!$H:$H,MATCH('HFTD CPZ'!$B1078,'08W Project List'!$E:$E,0))),$K1078,#N/A)</f>
        <v>#N/A</v>
      </c>
      <c r="M1078" s="35" t="e">
        <f>IF(ISNUMBER(L1078),#N/A,IF(ISNUMBER(INDEX('Approved CPZ List'!$I:$I,MATCH('HFTD CPZ'!$B1078,'Approved CPZ List'!$B:$B,0))),$K1078,#N/A))</f>
        <v>#N/A</v>
      </c>
    </row>
    <row r="1079" spans="1:13" ht="15.6" x14ac:dyDescent="0.3">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List'!$H:$H,MATCH('HFTD CPZ'!$B1079,'08W Project List'!$E:$E,0))),$K1079,#N/A)</f>
        <v>#N/A</v>
      </c>
      <c r="M1079" s="35" t="e">
        <f>IF(ISNUMBER(L1079),#N/A,IF(ISNUMBER(INDEX('Approved CPZ List'!$I:$I,MATCH('HFTD CPZ'!$B1079,'Approved CPZ List'!$B:$B,0))),$K1079,#N/A))</f>
        <v>#N/A</v>
      </c>
    </row>
    <row r="1080" spans="1:13" ht="15.6" x14ac:dyDescent="0.3">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List'!$H:$H,MATCH('HFTD CPZ'!$B1080,'08W Project List'!$E:$E,0))),$K1080,#N/A)</f>
        <v>#N/A</v>
      </c>
      <c r="M1080" s="35" t="e">
        <f>IF(ISNUMBER(L1080),#N/A,IF(ISNUMBER(INDEX('Approved CPZ List'!$I:$I,MATCH('HFTD CPZ'!$B1080,'Approved CPZ List'!$B:$B,0))),$K1080,#N/A))</f>
        <v>#N/A</v>
      </c>
    </row>
    <row r="1081" spans="1:13" ht="15.6" x14ac:dyDescent="0.3">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List'!$H:$H,MATCH('HFTD CPZ'!$B1081,'08W Project List'!$E:$E,0))),$K1081,#N/A)</f>
        <v>#N/A</v>
      </c>
      <c r="M1081" s="35" t="e">
        <f>IF(ISNUMBER(L1081),#N/A,IF(ISNUMBER(INDEX('Approved CPZ List'!$I:$I,MATCH('HFTD CPZ'!$B1081,'Approved CPZ List'!$B:$B,0))),$K1081,#N/A))</f>
        <v>#N/A</v>
      </c>
    </row>
    <row r="1082" spans="1:13" ht="15.6" x14ac:dyDescent="0.3">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List'!$H:$H,MATCH('HFTD CPZ'!$B1082,'08W Project List'!$E:$E,0))),$K1082,#N/A)</f>
        <v>#N/A</v>
      </c>
      <c r="M1082" s="35" t="e">
        <f>IF(ISNUMBER(L1082),#N/A,IF(ISNUMBER(INDEX('Approved CPZ List'!$I:$I,MATCH('HFTD CPZ'!$B1082,'Approved CPZ List'!$B:$B,0))),$K1082,#N/A))</f>
        <v>#N/A</v>
      </c>
    </row>
    <row r="1083" spans="1:13" ht="15.6" x14ac:dyDescent="0.3">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List'!$H:$H,MATCH('HFTD CPZ'!$B1083,'08W Project List'!$E:$E,0))),$K1083,#N/A)</f>
        <v>#N/A</v>
      </c>
      <c r="M1083" s="35" t="e">
        <f>IF(ISNUMBER(L1083),#N/A,IF(ISNUMBER(INDEX('Approved CPZ List'!$I:$I,MATCH('HFTD CPZ'!$B1083,'Approved CPZ List'!$B:$B,0))),$K1083,#N/A))</f>
        <v>#N/A</v>
      </c>
    </row>
    <row r="1084" spans="1:13" ht="15.6" x14ac:dyDescent="0.3">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List'!$H:$H,MATCH('HFTD CPZ'!$B1084,'08W Project List'!$E:$E,0))),$K1084,#N/A)</f>
        <v>#N/A</v>
      </c>
      <c r="M1084" s="35" t="e">
        <f>IF(ISNUMBER(L1084),#N/A,IF(ISNUMBER(INDEX('Approved CPZ List'!$I:$I,MATCH('HFTD CPZ'!$B1084,'Approved CPZ List'!$B:$B,0))),$K1084,#N/A))</f>
        <v>#N/A</v>
      </c>
    </row>
    <row r="1085" spans="1:13" ht="15.6" x14ac:dyDescent="0.3">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List'!$H:$H,MATCH('HFTD CPZ'!$B1085,'08W Project List'!$E:$E,0))),$K1085,#N/A)</f>
        <v>#N/A</v>
      </c>
      <c r="M1085" s="35" t="e">
        <f>IF(ISNUMBER(L1085),#N/A,IF(ISNUMBER(INDEX('Approved CPZ List'!$I:$I,MATCH('HFTD CPZ'!$B1085,'Approved CPZ List'!$B:$B,0))),$K1085,#N/A))</f>
        <v>#N/A</v>
      </c>
    </row>
    <row r="1086" spans="1:13" ht="15.6" x14ac:dyDescent="0.3">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List'!$H:$H,MATCH('HFTD CPZ'!$B1086,'08W Project List'!$E:$E,0))),$K1086,#N/A)</f>
        <v>#N/A</v>
      </c>
      <c r="M1086" s="35" t="e">
        <f>IF(ISNUMBER(L1086),#N/A,IF(ISNUMBER(INDEX('Approved CPZ List'!$I:$I,MATCH('HFTD CPZ'!$B1086,'Approved CPZ List'!$B:$B,0))),$K1086,#N/A))</f>
        <v>#N/A</v>
      </c>
    </row>
    <row r="1087" spans="1:13" ht="15.6" x14ac:dyDescent="0.3">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List'!$H:$H,MATCH('HFTD CPZ'!$B1087,'08W Project List'!$E:$E,0))),$K1087,#N/A)</f>
        <v>#N/A</v>
      </c>
      <c r="M1087" s="35" t="e">
        <f>IF(ISNUMBER(L1087),#N/A,IF(ISNUMBER(INDEX('Approved CPZ List'!$I:$I,MATCH('HFTD CPZ'!$B1087,'Approved CPZ List'!$B:$B,0))),$K1087,#N/A))</f>
        <v>#N/A</v>
      </c>
    </row>
    <row r="1088" spans="1:13" ht="15.6" x14ac:dyDescent="0.3">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List'!$H:$H,MATCH('HFTD CPZ'!$B1088,'08W Project List'!$E:$E,0))),$K1088,#N/A)</f>
        <v>#N/A</v>
      </c>
      <c r="M1088" s="35" t="e">
        <f>IF(ISNUMBER(L1088),#N/A,IF(ISNUMBER(INDEX('Approved CPZ List'!$I:$I,MATCH('HFTD CPZ'!$B1088,'Approved CPZ List'!$B:$B,0))),$K1088,#N/A))</f>
        <v>#N/A</v>
      </c>
    </row>
    <row r="1089" spans="1:13" ht="15.6" x14ac:dyDescent="0.3">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List'!$H:$H,MATCH('HFTD CPZ'!$B1089,'08W Project List'!$E:$E,0))),$K1089,#N/A)</f>
        <v>#N/A</v>
      </c>
      <c r="M1089" s="35" t="e">
        <f>IF(ISNUMBER(L1089),#N/A,IF(ISNUMBER(INDEX('Approved CPZ List'!$I:$I,MATCH('HFTD CPZ'!$B1089,'Approved CPZ List'!$B:$B,0))),$K1089,#N/A))</f>
        <v>#N/A</v>
      </c>
    </row>
    <row r="1090" spans="1:13" ht="15.6" x14ac:dyDescent="0.3">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List'!$H:$H,MATCH('HFTD CPZ'!$B1090,'08W Project List'!$E:$E,0))),$K1090,#N/A)</f>
        <v>#N/A</v>
      </c>
      <c r="M1090" s="35" t="e">
        <f>IF(ISNUMBER(L1090),#N/A,IF(ISNUMBER(INDEX('Approved CPZ List'!$I:$I,MATCH('HFTD CPZ'!$B1090,'Approved CPZ List'!$B:$B,0))),$K1090,#N/A))</f>
        <v>#N/A</v>
      </c>
    </row>
    <row r="1091" spans="1:13" ht="15.6" x14ac:dyDescent="0.3">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List'!$H:$H,MATCH('HFTD CPZ'!$B1091,'08W Project List'!$E:$E,0))),$K1091,#N/A)</f>
        <v>#N/A</v>
      </c>
      <c r="M1091" s="35" t="e">
        <f>IF(ISNUMBER(L1091),#N/A,IF(ISNUMBER(INDEX('Approved CPZ List'!$I:$I,MATCH('HFTD CPZ'!$B1091,'Approved CPZ List'!$B:$B,0))),$K1091,#N/A))</f>
        <v>#N/A</v>
      </c>
    </row>
    <row r="1092" spans="1:13" ht="15.6" x14ac:dyDescent="0.3">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List'!$H:$H,MATCH('HFTD CPZ'!$B1092,'08W Project List'!$E:$E,0))),$K1092,#N/A)</f>
        <v>#N/A</v>
      </c>
      <c r="M1092" s="35" t="e">
        <f>IF(ISNUMBER(L1092),#N/A,IF(ISNUMBER(INDEX('Approved CPZ List'!$I:$I,MATCH('HFTD CPZ'!$B1092,'Approved CPZ List'!$B:$B,0))),$K1092,#N/A))</f>
        <v>#N/A</v>
      </c>
    </row>
    <row r="1093" spans="1:13" ht="15.6" x14ac:dyDescent="0.3">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List'!$H:$H,MATCH('HFTD CPZ'!$B1093,'08W Project List'!$E:$E,0))),$K1093,#N/A)</f>
        <v>#N/A</v>
      </c>
      <c r="M1093" s="35" t="e">
        <f>IF(ISNUMBER(L1093),#N/A,IF(ISNUMBER(INDEX('Approved CPZ List'!$I:$I,MATCH('HFTD CPZ'!$B1093,'Approved CPZ List'!$B:$B,0))),$K1093,#N/A))</f>
        <v>#N/A</v>
      </c>
    </row>
    <row r="1094" spans="1:13" ht="15.6" x14ac:dyDescent="0.3">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List'!$H:$H,MATCH('HFTD CPZ'!$B1094,'08W Project List'!$E:$E,0))),$K1094,#N/A)</f>
        <v>#N/A</v>
      </c>
      <c r="M1094" s="35" t="e">
        <f>IF(ISNUMBER(L1094),#N/A,IF(ISNUMBER(INDEX('Approved CPZ List'!$I:$I,MATCH('HFTD CPZ'!$B1094,'Approved CPZ List'!$B:$B,0))),$K1094,#N/A))</f>
        <v>#N/A</v>
      </c>
    </row>
    <row r="1095" spans="1:13" ht="15.6" x14ac:dyDescent="0.3">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List'!$H:$H,MATCH('HFTD CPZ'!$B1095,'08W Project List'!$E:$E,0))),$K1095,#N/A)</f>
        <v>#N/A</v>
      </c>
      <c r="M1095" s="35" t="e">
        <f>IF(ISNUMBER(L1095),#N/A,IF(ISNUMBER(INDEX('Approved CPZ List'!$I:$I,MATCH('HFTD CPZ'!$B1095,'Approved CPZ List'!$B:$B,0))),$K1095,#N/A))</f>
        <v>#N/A</v>
      </c>
    </row>
    <row r="1096" spans="1:13" ht="15.6" x14ac:dyDescent="0.3">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List'!$H:$H,MATCH('HFTD CPZ'!$B1096,'08W Project List'!$E:$E,0))),$K1096,#N/A)</f>
        <v>#N/A</v>
      </c>
      <c r="M1096" s="35" t="e">
        <f>IF(ISNUMBER(L1096),#N/A,IF(ISNUMBER(INDEX('Approved CPZ List'!$I:$I,MATCH('HFTD CPZ'!$B1096,'Approved CPZ List'!$B:$B,0))),$K1096,#N/A))</f>
        <v>#N/A</v>
      </c>
    </row>
    <row r="1097" spans="1:13" ht="15.6" x14ac:dyDescent="0.3">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List'!$H:$H,MATCH('HFTD CPZ'!$B1097,'08W Project List'!$E:$E,0))),$K1097,#N/A)</f>
        <v>#N/A</v>
      </c>
      <c r="M1097" s="35" t="e">
        <f>IF(ISNUMBER(L1097),#N/A,IF(ISNUMBER(INDEX('Approved CPZ List'!$I:$I,MATCH('HFTD CPZ'!$B1097,'Approved CPZ List'!$B:$B,0))),$K1097,#N/A))</f>
        <v>#N/A</v>
      </c>
    </row>
    <row r="1098" spans="1:13" ht="15.6" x14ac:dyDescent="0.3">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List'!$H:$H,MATCH('HFTD CPZ'!$B1098,'08W Project List'!$E:$E,0))),$K1098,#N/A)</f>
        <v>#N/A</v>
      </c>
      <c r="M1098" s="35" t="e">
        <f>IF(ISNUMBER(L1098),#N/A,IF(ISNUMBER(INDEX('Approved CPZ List'!$I:$I,MATCH('HFTD CPZ'!$B1098,'Approved CPZ List'!$B:$B,0))),$K1098,#N/A))</f>
        <v>#N/A</v>
      </c>
    </row>
    <row r="1099" spans="1:13" ht="15.6" x14ac:dyDescent="0.3">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List'!$H:$H,MATCH('HFTD CPZ'!$B1099,'08W Project List'!$E:$E,0))),$K1099,#N/A)</f>
        <v>#N/A</v>
      </c>
      <c r="M1099" s="35" t="e">
        <f>IF(ISNUMBER(L1099),#N/A,IF(ISNUMBER(INDEX('Approved CPZ List'!$I:$I,MATCH('HFTD CPZ'!$B1099,'Approved CPZ List'!$B:$B,0))),$K1099,#N/A))</f>
        <v>#N/A</v>
      </c>
    </row>
    <row r="1100" spans="1:13" ht="15.6" x14ac:dyDescent="0.3">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List'!$H:$H,MATCH('HFTD CPZ'!$B1100,'08W Project List'!$E:$E,0))),$K1100,#N/A)</f>
        <v>#N/A</v>
      </c>
      <c r="M1100" s="35" t="e">
        <f>IF(ISNUMBER(L1100),#N/A,IF(ISNUMBER(INDEX('Approved CPZ List'!$I:$I,MATCH('HFTD CPZ'!$B1100,'Approved CPZ List'!$B:$B,0))),$K1100,#N/A))</f>
        <v>#N/A</v>
      </c>
    </row>
    <row r="1101" spans="1:13" ht="15.6" x14ac:dyDescent="0.3">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List'!$H:$H,MATCH('HFTD CPZ'!$B1101,'08W Project List'!$E:$E,0))),$K1101,#N/A)</f>
        <v>#N/A</v>
      </c>
      <c r="M1101" s="35" t="e">
        <f>IF(ISNUMBER(L1101),#N/A,IF(ISNUMBER(INDEX('Approved CPZ List'!$I:$I,MATCH('HFTD CPZ'!$B1101,'Approved CPZ List'!$B:$B,0))),$K1101,#N/A))</f>
        <v>#N/A</v>
      </c>
    </row>
    <row r="1102" spans="1:13" ht="15.6" x14ac:dyDescent="0.3">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List'!$H:$H,MATCH('HFTD CPZ'!$B1102,'08W Project List'!$E:$E,0))),$K1102,#N/A)</f>
        <v>#N/A</v>
      </c>
      <c r="M1102" s="35" t="e">
        <f>IF(ISNUMBER(L1102),#N/A,IF(ISNUMBER(INDEX('Approved CPZ List'!$I:$I,MATCH('HFTD CPZ'!$B1102,'Approved CPZ List'!$B:$B,0))),$K1102,#N/A))</f>
        <v>#N/A</v>
      </c>
    </row>
    <row r="1103" spans="1:13" ht="15.6" x14ac:dyDescent="0.3">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List'!$H:$H,MATCH('HFTD CPZ'!$B1103,'08W Project List'!$E:$E,0))),$K1103,#N/A)</f>
        <v>#N/A</v>
      </c>
      <c r="M1103" s="35" t="e">
        <f>IF(ISNUMBER(L1103),#N/A,IF(ISNUMBER(INDEX('Approved CPZ List'!$I:$I,MATCH('HFTD CPZ'!$B1103,'Approved CPZ List'!$B:$B,0))),$K1103,#N/A))</f>
        <v>#N/A</v>
      </c>
    </row>
    <row r="1104" spans="1:13" ht="15.6" x14ac:dyDescent="0.3">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List'!$H:$H,MATCH('HFTD CPZ'!$B1104,'08W Project List'!$E:$E,0))),$K1104,#N/A)</f>
        <v>#N/A</v>
      </c>
      <c r="M1104" s="35" t="e">
        <f>IF(ISNUMBER(L1104),#N/A,IF(ISNUMBER(INDEX('Approved CPZ List'!$I:$I,MATCH('HFTD CPZ'!$B1104,'Approved CPZ List'!$B:$B,0))),$K1104,#N/A))</f>
        <v>#N/A</v>
      </c>
    </row>
    <row r="1105" spans="1:13" ht="15.6" x14ac:dyDescent="0.3">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List'!$H:$H,MATCH('HFTD CPZ'!$B1105,'08W Project List'!$E:$E,0))),$K1105,#N/A)</f>
        <v>#N/A</v>
      </c>
      <c r="M1105" s="35" t="e">
        <f>IF(ISNUMBER(L1105),#N/A,IF(ISNUMBER(INDEX('Approved CPZ List'!$I:$I,MATCH('HFTD CPZ'!$B1105,'Approved CPZ List'!$B:$B,0))),$K1105,#N/A))</f>
        <v>#N/A</v>
      </c>
    </row>
    <row r="1106" spans="1:13" ht="15.6" x14ac:dyDescent="0.3">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List'!$H:$H,MATCH('HFTD CPZ'!$B1106,'08W Project List'!$E:$E,0))),$K1106,#N/A)</f>
        <v>#N/A</v>
      </c>
      <c r="M1106" s="35" t="e">
        <f>IF(ISNUMBER(L1106),#N/A,IF(ISNUMBER(INDEX('Approved CPZ List'!$I:$I,MATCH('HFTD CPZ'!$B1106,'Approved CPZ List'!$B:$B,0))),$K1106,#N/A))</f>
        <v>#N/A</v>
      </c>
    </row>
    <row r="1107" spans="1:13" ht="15.6" x14ac:dyDescent="0.3">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List'!$H:$H,MATCH('HFTD CPZ'!$B1107,'08W Project List'!$E:$E,0))),$K1107,#N/A)</f>
        <v>#N/A</v>
      </c>
      <c r="M1107" s="35" t="e">
        <f>IF(ISNUMBER(L1107),#N/A,IF(ISNUMBER(INDEX('Approved CPZ List'!$I:$I,MATCH('HFTD CPZ'!$B1107,'Approved CPZ List'!$B:$B,0))),$K1107,#N/A))</f>
        <v>#N/A</v>
      </c>
    </row>
    <row r="1108" spans="1:13" ht="15.6" x14ac:dyDescent="0.3">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List'!$H:$H,MATCH('HFTD CPZ'!$B1108,'08W Project List'!$E:$E,0))),$K1108,#N/A)</f>
        <v>#N/A</v>
      </c>
      <c r="M1108" s="35" t="e">
        <f>IF(ISNUMBER(L1108),#N/A,IF(ISNUMBER(INDEX('Approved CPZ List'!$I:$I,MATCH('HFTD CPZ'!$B1108,'Approved CPZ List'!$B:$B,0))),$K1108,#N/A))</f>
        <v>#N/A</v>
      </c>
    </row>
    <row r="1109" spans="1:13" ht="15.6" x14ac:dyDescent="0.3">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List'!$H:$H,MATCH('HFTD CPZ'!$B1109,'08W Project List'!$E:$E,0))),$K1109,#N/A)</f>
        <v>#N/A</v>
      </c>
      <c r="M1109" s="35" t="e">
        <f>IF(ISNUMBER(L1109),#N/A,IF(ISNUMBER(INDEX('Approved CPZ List'!$I:$I,MATCH('HFTD CPZ'!$B1109,'Approved CPZ List'!$B:$B,0))),$K1109,#N/A))</f>
        <v>#N/A</v>
      </c>
    </row>
    <row r="1110" spans="1:13" ht="15.6" x14ac:dyDescent="0.3">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List'!$H:$H,MATCH('HFTD CPZ'!$B1110,'08W Project List'!$E:$E,0))),$K1110,#N/A)</f>
        <v>#N/A</v>
      </c>
      <c r="M1110" s="35" t="e">
        <f>IF(ISNUMBER(L1110),#N/A,IF(ISNUMBER(INDEX('Approved CPZ List'!$I:$I,MATCH('HFTD CPZ'!$B1110,'Approved CPZ List'!$B:$B,0))),$K1110,#N/A))</f>
        <v>#N/A</v>
      </c>
    </row>
    <row r="1111" spans="1:13" ht="15.6" x14ac:dyDescent="0.3">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List'!$H:$H,MATCH('HFTD CPZ'!$B1111,'08W Project List'!$E:$E,0))),$K1111,#N/A)</f>
        <v>#N/A</v>
      </c>
      <c r="M1111" s="35" t="e">
        <f>IF(ISNUMBER(L1111),#N/A,IF(ISNUMBER(INDEX('Approved CPZ List'!$I:$I,MATCH('HFTD CPZ'!$B1111,'Approved CPZ List'!$B:$B,0))),$K1111,#N/A))</f>
        <v>#N/A</v>
      </c>
    </row>
    <row r="1112" spans="1:13" ht="15.6" x14ac:dyDescent="0.3">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List'!$H:$H,MATCH('HFTD CPZ'!$B1112,'08W Project List'!$E:$E,0))),$K1112,#N/A)</f>
        <v>#N/A</v>
      </c>
      <c r="M1112" s="35" t="e">
        <f>IF(ISNUMBER(L1112),#N/A,IF(ISNUMBER(INDEX('Approved CPZ List'!$I:$I,MATCH('HFTD CPZ'!$B1112,'Approved CPZ List'!$B:$B,0))),$K1112,#N/A))</f>
        <v>#N/A</v>
      </c>
    </row>
    <row r="1113" spans="1:13" ht="15.6" x14ac:dyDescent="0.3">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List'!$H:$H,MATCH('HFTD CPZ'!$B1113,'08W Project List'!$E:$E,0))),$K1113,#N/A)</f>
        <v>#N/A</v>
      </c>
      <c r="M1113" s="35" t="e">
        <f>IF(ISNUMBER(L1113),#N/A,IF(ISNUMBER(INDEX('Approved CPZ List'!$I:$I,MATCH('HFTD CPZ'!$B1113,'Approved CPZ List'!$B:$B,0))),$K1113,#N/A))</f>
        <v>#N/A</v>
      </c>
    </row>
    <row r="1114" spans="1:13" ht="15.6" x14ac:dyDescent="0.3">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List'!$H:$H,MATCH('HFTD CPZ'!$B1114,'08W Project List'!$E:$E,0))),$K1114,#N/A)</f>
        <v>#N/A</v>
      </c>
      <c r="M1114" s="35" t="e">
        <f>IF(ISNUMBER(L1114),#N/A,IF(ISNUMBER(INDEX('Approved CPZ List'!$I:$I,MATCH('HFTD CPZ'!$B1114,'Approved CPZ List'!$B:$B,0))),$K1114,#N/A))</f>
        <v>#N/A</v>
      </c>
    </row>
    <row r="1115" spans="1:13" ht="15.6" x14ac:dyDescent="0.3">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List'!$H:$H,MATCH('HFTD CPZ'!$B1115,'08W Project List'!$E:$E,0))),$K1115,#N/A)</f>
        <v>#N/A</v>
      </c>
      <c r="M1115" s="35" t="e">
        <f>IF(ISNUMBER(L1115),#N/A,IF(ISNUMBER(INDEX('Approved CPZ List'!$I:$I,MATCH('HFTD CPZ'!$B1115,'Approved CPZ List'!$B:$B,0))),$K1115,#N/A))</f>
        <v>#N/A</v>
      </c>
    </row>
    <row r="1116" spans="1:13" ht="15.6" x14ac:dyDescent="0.3">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List'!$H:$H,MATCH('HFTD CPZ'!$B1116,'08W Project List'!$E:$E,0))),$K1116,#N/A)</f>
        <v>#N/A</v>
      </c>
      <c r="M1116" s="35" t="e">
        <f>IF(ISNUMBER(L1116),#N/A,IF(ISNUMBER(INDEX('Approved CPZ List'!$I:$I,MATCH('HFTD CPZ'!$B1116,'Approved CPZ List'!$B:$B,0))),$K1116,#N/A))</f>
        <v>#N/A</v>
      </c>
    </row>
    <row r="1117" spans="1:13" ht="15.6" x14ac:dyDescent="0.3">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List'!$H:$H,MATCH('HFTD CPZ'!$B1117,'08W Project List'!$E:$E,0))),$K1117,#N/A)</f>
        <v>#N/A</v>
      </c>
      <c r="M1117" s="35" t="e">
        <f>IF(ISNUMBER(L1117),#N/A,IF(ISNUMBER(INDEX('Approved CPZ List'!$I:$I,MATCH('HFTD CPZ'!$B1117,'Approved CPZ List'!$B:$B,0))),$K1117,#N/A))</f>
        <v>#N/A</v>
      </c>
    </row>
    <row r="1118" spans="1:13" ht="15.6" x14ac:dyDescent="0.3">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List'!$H:$H,MATCH('HFTD CPZ'!$B1118,'08W Project List'!$E:$E,0))),$K1118,#N/A)</f>
        <v>#N/A</v>
      </c>
      <c r="M1118" s="35" t="e">
        <f>IF(ISNUMBER(L1118),#N/A,IF(ISNUMBER(INDEX('Approved CPZ List'!$I:$I,MATCH('HFTD CPZ'!$B1118,'Approved CPZ List'!$B:$B,0))),$K1118,#N/A))</f>
        <v>#N/A</v>
      </c>
    </row>
    <row r="1119" spans="1:13" ht="15.6" x14ac:dyDescent="0.3">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List'!$H:$H,MATCH('HFTD CPZ'!$B1119,'08W Project List'!$E:$E,0))),$K1119,#N/A)</f>
        <v>#N/A</v>
      </c>
      <c r="M1119" s="35" t="e">
        <f>IF(ISNUMBER(L1119),#N/A,IF(ISNUMBER(INDEX('Approved CPZ List'!$I:$I,MATCH('HFTD CPZ'!$B1119,'Approved CPZ List'!$B:$B,0))),$K1119,#N/A))</f>
        <v>#N/A</v>
      </c>
    </row>
    <row r="1120" spans="1:13" ht="15.6" x14ac:dyDescent="0.3">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List'!$H:$H,MATCH('HFTD CPZ'!$B1120,'08W Project List'!$E:$E,0))),$K1120,#N/A)</f>
        <v>#N/A</v>
      </c>
      <c r="M1120" s="35" t="e">
        <f>IF(ISNUMBER(L1120),#N/A,IF(ISNUMBER(INDEX('Approved CPZ List'!$I:$I,MATCH('HFTD CPZ'!$B1120,'Approved CPZ List'!$B:$B,0))),$K1120,#N/A))</f>
        <v>#N/A</v>
      </c>
    </row>
    <row r="1121" spans="1:13" ht="15.6" x14ac:dyDescent="0.3">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List'!$H:$H,MATCH('HFTD CPZ'!$B1121,'08W Project List'!$E:$E,0))),$K1121,#N/A)</f>
        <v>#N/A</v>
      </c>
      <c r="M1121" s="35" t="e">
        <f>IF(ISNUMBER(L1121),#N/A,IF(ISNUMBER(INDEX('Approved CPZ List'!$I:$I,MATCH('HFTD CPZ'!$B1121,'Approved CPZ List'!$B:$B,0))),$K1121,#N/A))</f>
        <v>#N/A</v>
      </c>
    </row>
    <row r="1122" spans="1:13" ht="15.6" x14ac:dyDescent="0.3">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List'!$H:$H,MATCH('HFTD CPZ'!$B1122,'08W Project List'!$E:$E,0))),$K1122,#N/A)</f>
        <v>#N/A</v>
      </c>
      <c r="M1122" s="35" t="e">
        <f>IF(ISNUMBER(L1122),#N/A,IF(ISNUMBER(INDEX('Approved CPZ List'!$I:$I,MATCH('HFTD CPZ'!$B1122,'Approved CPZ List'!$B:$B,0))),$K1122,#N/A))</f>
        <v>#N/A</v>
      </c>
    </row>
    <row r="1123" spans="1:13" ht="15.6" x14ac:dyDescent="0.3">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List'!$H:$H,MATCH('HFTD CPZ'!$B1123,'08W Project List'!$E:$E,0))),$K1123,#N/A)</f>
        <v>#N/A</v>
      </c>
      <c r="M1123" s="35" t="e">
        <f>IF(ISNUMBER(L1123),#N/A,IF(ISNUMBER(INDEX('Approved CPZ List'!$I:$I,MATCH('HFTD CPZ'!$B1123,'Approved CPZ List'!$B:$B,0))),$K1123,#N/A))</f>
        <v>#N/A</v>
      </c>
    </row>
    <row r="1124" spans="1:13" ht="15.6" x14ac:dyDescent="0.3">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List'!$H:$H,MATCH('HFTD CPZ'!$B1124,'08W Project List'!$E:$E,0))),$K1124,#N/A)</f>
        <v>#N/A</v>
      </c>
      <c r="M1124" s="35" t="e">
        <f>IF(ISNUMBER(L1124),#N/A,IF(ISNUMBER(INDEX('Approved CPZ List'!$I:$I,MATCH('HFTD CPZ'!$B1124,'Approved CPZ List'!$B:$B,0))),$K1124,#N/A))</f>
        <v>#N/A</v>
      </c>
    </row>
    <row r="1125" spans="1:13" ht="15.6" x14ac:dyDescent="0.3">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List'!$H:$H,MATCH('HFTD CPZ'!$B1125,'08W Project List'!$E:$E,0))),$K1125,#N/A)</f>
        <v>#N/A</v>
      </c>
      <c r="M1125" s="35" t="e">
        <f>IF(ISNUMBER(L1125),#N/A,IF(ISNUMBER(INDEX('Approved CPZ List'!$I:$I,MATCH('HFTD CPZ'!$B1125,'Approved CPZ List'!$B:$B,0))),$K1125,#N/A))</f>
        <v>#N/A</v>
      </c>
    </row>
    <row r="1126" spans="1:13" ht="15.6" x14ac:dyDescent="0.3">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List'!$H:$H,MATCH('HFTD CPZ'!$B1126,'08W Project List'!$E:$E,0))),$K1126,#N/A)</f>
        <v>#N/A</v>
      </c>
      <c r="M1126" s="35" t="e">
        <f>IF(ISNUMBER(L1126),#N/A,IF(ISNUMBER(INDEX('Approved CPZ List'!$I:$I,MATCH('HFTD CPZ'!$B1126,'Approved CPZ List'!$B:$B,0))),$K1126,#N/A))</f>
        <v>#N/A</v>
      </c>
    </row>
    <row r="1127" spans="1:13" ht="15.6" x14ac:dyDescent="0.3">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List'!$H:$H,MATCH('HFTD CPZ'!$B1127,'08W Project List'!$E:$E,0))),$K1127,#N/A)</f>
        <v>#N/A</v>
      </c>
      <c r="M1127" s="35" t="e">
        <f>IF(ISNUMBER(L1127),#N/A,IF(ISNUMBER(INDEX('Approved CPZ List'!$I:$I,MATCH('HFTD CPZ'!$B1127,'Approved CPZ List'!$B:$B,0))),$K1127,#N/A))</f>
        <v>#N/A</v>
      </c>
    </row>
    <row r="1128" spans="1:13" ht="15.6" x14ac:dyDescent="0.3">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List'!$H:$H,MATCH('HFTD CPZ'!$B1128,'08W Project List'!$E:$E,0))),$K1128,#N/A)</f>
        <v>#N/A</v>
      </c>
      <c r="M1128" s="35" t="e">
        <f>IF(ISNUMBER(L1128),#N/A,IF(ISNUMBER(INDEX('Approved CPZ List'!$I:$I,MATCH('HFTD CPZ'!$B1128,'Approved CPZ List'!$B:$B,0))),$K1128,#N/A))</f>
        <v>#N/A</v>
      </c>
    </row>
    <row r="1129" spans="1:13" ht="15.6" x14ac:dyDescent="0.3">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List'!$H:$H,MATCH('HFTD CPZ'!$B1129,'08W Project List'!$E:$E,0))),$K1129,#N/A)</f>
        <v>#N/A</v>
      </c>
      <c r="M1129" s="35" t="e">
        <f>IF(ISNUMBER(L1129),#N/A,IF(ISNUMBER(INDEX('Approved CPZ List'!$I:$I,MATCH('HFTD CPZ'!$B1129,'Approved CPZ List'!$B:$B,0))),$K1129,#N/A))</f>
        <v>#N/A</v>
      </c>
    </row>
    <row r="1130" spans="1:13" ht="15.6" x14ac:dyDescent="0.3">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List'!$H:$H,MATCH('HFTD CPZ'!$B1130,'08W Project List'!$E:$E,0))),$K1130,#N/A)</f>
        <v>#N/A</v>
      </c>
      <c r="M1130" s="35" t="e">
        <f>IF(ISNUMBER(L1130),#N/A,IF(ISNUMBER(INDEX('Approved CPZ List'!$I:$I,MATCH('HFTD CPZ'!$B1130,'Approved CPZ List'!$B:$B,0))),$K1130,#N/A))</f>
        <v>#N/A</v>
      </c>
    </row>
    <row r="1131" spans="1:13" ht="15.6" x14ac:dyDescent="0.3">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List'!$H:$H,MATCH('HFTD CPZ'!$B1131,'08W Project List'!$E:$E,0))),$K1131,#N/A)</f>
        <v>#N/A</v>
      </c>
      <c r="M1131" s="35" t="e">
        <f>IF(ISNUMBER(L1131),#N/A,IF(ISNUMBER(INDEX('Approved CPZ List'!$I:$I,MATCH('HFTD CPZ'!$B1131,'Approved CPZ List'!$B:$B,0))),$K1131,#N/A))</f>
        <v>#N/A</v>
      </c>
    </row>
    <row r="1132" spans="1:13" ht="15.6" x14ac:dyDescent="0.3">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List'!$H:$H,MATCH('HFTD CPZ'!$B1132,'08W Project List'!$E:$E,0))),$K1132,#N/A)</f>
        <v>#N/A</v>
      </c>
      <c r="M1132" s="35" t="e">
        <f>IF(ISNUMBER(L1132),#N/A,IF(ISNUMBER(INDEX('Approved CPZ List'!$I:$I,MATCH('HFTD CPZ'!$B1132,'Approved CPZ List'!$B:$B,0))),$K1132,#N/A))</f>
        <v>#N/A</v>
      </c>
    </row>
    <row r="1133" spans="1:13" ht="15.6" x14ac:dyDescent="0.3">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List'!$H:$H,MATCH('HFTD CPZ'!$B1133,'08W Project List'!$E:$E,0))),$K1133,#N/A)</f>
        <v>#N/A</v>
      </c>
      <c r="M1133" s="35" t="e">
        <f>IF(ISNUMBER(L1133),#N/A,IF(ISNUMBER(INDEX('Approved CPZ List'!$I:$I,MATCH('HFTD CPZ'!$B1133,'Approved CPZ List'!$B:$B,0))),$K1133,#N/A))</f>
        <v>#N/A</v>
      </c>
    </row>
    <row r="1134" spans="1:13" ht="15.6" x14ac:dyDescent="0.3">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List'!$H:$H,MATCH('HFTD CPZ'!$B1134,'08W Project List'!$E:$E,0))),$K1134,#N/A)</f>
        <v>#N/A</v>
      </c>
      <c r="M1134" s="35" t="e">
        <f>IF(ISNUMBER(L1134),#N/A,IF(ISNUMBER(INDEX('Approved CPZ List'!$I:$I,MATCH('HFTD CPZ'!$B1134,'Approved CPZ List'!$B:$B,0))),$K1134,#N/A))</f>
        <v>#N/A</v>
      </c>
    </row>
    <row r="1135" spans="1:13" ht="15.6" x14ac:dyDescent="0.3">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List'!$H:$H,MATCH('HFTD CPZ'!$B1135,'08W Project List'!$E:$E,0))),$K1135,#N/A)</f>
        <v>#N/A</v>
      </c>
      <c r="M1135" s="35" t="e">
        <f>IF(ISNUMBER(L1135),#N/A,IF(ISNUMBER(INDEX('Approved CPZ List'!$I:$I,MATCH('HFTD CPZ'!$B1135,'Approved CPZ List'!$B:$B,0))),$K1135,#N/A))</f>
        <v>#N/A</v>
      </c>
    </row>
    <row r="1136" spans="1:13" ht="15.6" x14ac:dyDescent="0.3">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List'!$H:$H,MATCH('HFTD CPZ'!$B1136,'08W Project List'!$E:$E,0))),$K1136,#N/A)</f>
        <v>#N/A</v>
      </c>
      <c r="M1136" s="35" t="e">
        <f>IF(ISNUMBER(L1136),#N/A,IF(ISNUMBER(INDEX('Approved CPZ List'!$I:$I,MATCH('HFTD CPZ'!$B1136,'Approved CPZ List'!$B:$B,0))),$K1136,#N/A))</f>
        <v>#N/A</v>
      </c>
    </row>
    <row r="1137" spans="1:13" ht="15.6" x14ac:dyDescent="0.3">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List'!$H:$H,MATCH('HFTD CPZ'!$B1137,'08W Project List'!$E:$E,0))),$K1137,#N/A)</f>
        <v>#N/A</v>
      </c>
      <c r="M1137" s="35" t="e">
        <f>IF(ISNUMBER(L1137),#N/A,IF(ISNUMBER(INDEX('Approved CPZ List'!$I:$I,MATCH('HFTD CPZ'!$B1137,'Approved CPZ List'!$B:$B,0))),$K1137,#N/A))</f>
        <v>#N/A</v>
      </c>
    </row>
    <row r="1138" spans="1:13" ht="15.6" x14ac:dyDescent="0.3">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List'!$H:$H,MATCH('HFTD CPZ'!$B1138,'08W Project List'!$E:$E,0))),$K1138,#N/A)</f>
        <v>#N/A</v>
      </c>
      <c r="M1138" s="35" t="e">
        <f>IF(ISNUMBER(L1138),#N/A,IF(ISNUMBER(INDEX('Approved CPZ List'!$I:$I,MATCH('HFTD CPZ'!$B1138,'Approved CPZ List'!$B:$B,0))),$K1138,#N/A))</f>
        <v>#N/A</v>
      </c>
    </row>
    <row r="1139" spans="1:13" ht="15.6" x14ac:dyDescent="0.3">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List'!$H:$H,MATCH('HFTD CPZ'!$B1139,'08W Project List'!$E:$E,0))),$K1139,#N/A)</f>
        <v>#N/A</v>
      </c>
      <c r="M1139" s="35" t="e">
        <f>IF(ISNUMBER(L1139),#N/A,IF(ISNUMBER(INDEX('Approved CPZ List'!$I:$I,MATCH('HFTD CPZ'!$B1139,'Approved CPZ List'!$B:$B,0))),$K1139,#N/A))</f>
        <v>#N/A</v>
      </c>
    </row>
    <row r="1140" spans="1:13" ht="15.6" x14ac:dyDescent="0.3">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List'!$H:$H,MATCH('HFTD CPZ'!$B1140,'08W Project List'!$E:$E,0))),$K1140,#N/A)</f>
        <v>#N/A</v>
      </c>
      <c r="M1140" s="35" t="e">
        <f>IF(ISNUMBER(L1140),#N/A,IF(ISNUMBER(INDEX('Approved CPZ List'!$I:$I,MATCH('HFTD CPZ'!$B1140,'Approved CPZ List'!$B:$B,0))),$K1140,#N/A))</f>
        <v>#N/A</v>
      </c>
    </row>
    <row r="1141" spans="1:13" ht="15.6" x14ac:dyDescent="0.3">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List'!$H:$H,MATCH('HFTD CPZ'!$B1141,'08W Project List'!$E:$E,0))),$K1141,#N/A)</f>
        <v>#N/A</v>
      </c>
      <c r="M1141" s="35" t="e">
        <f>IF(ISNUMBER(L1141),#N/A,IF(ISNUMBER(INDEX('Approved CPZ List'!$I:$I,MATCH('HFTD CPZ'!$B1141,'Approved CPZ List'!$B:$B,0))),$K1141,#N/A))</f>
        <v>#N/A</v>
      </c>
    </row>
    <row r="1142" spans="1:13" ht="15.6" x14ac:dyDescent="0.3">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List'!$H:$H,MATCH('HFTD CPZ'!$B1142,'08W Project List'!$E:$E,0))),$K1142,#N/A)</f>
        <v>#N/A</v>
      </c>
      <c r="M1142" s="35" t="e">
        <f>IF(ISNUMBER(L1142),#N/A,IF(ISNUMBER(INDEX('Approved CPZ List'!$I:$I,MATCH('HFTD CPZ'!$B1142,'Approved CPZ List'!$B:$B,0))),$K1142,#N/A))</f>
        <v>#N/A</v>
      </c>
    </row>
    <row r="1143" spans="1:13" ht="15.6" x14ac:dyDescent="0.3">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List'!$H:$H,MATCH('HFTD CPZ'!$B1143,'08W Project List'!$E:$E,0))),$K1143,#N/A)</f>
        <v>#N/A</v>
      </c>
      <c r="M1143" s="35" t="e">
        <f>IF(ISNUMBER(L1143),#N/A,IF(ISNUMBER(INDEX('Approved CPZ List'!$I:$I,MATCH('HFTD CPZ'!$B1143,'Approved CPZ List'!$B:$B,0))),$K1143,#N/A))</f>
        <v>#N/A</v>
      </c>
    </row>
    <row r="1144" spans="1:13" ht="15.6" x14ac:dyDescent="0.3">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List'!$H:$H,MATCH('HFTD CPZ'!$B1144,'08W Project List'!$E:$E,0))),$K1144,#N/A)</f>
        <v>#N/A</v>
      </c>
      <c r="M1144" s="35" t="e">
        <f>IF(ISNUMBER(L1144),#N/A,IF(ISNUMBER(INDEX('Approved CPZ List'!$I:$I,MATCH('HFTD CPZ'!$B1144,'Approved CPZ List'!$B:$B,0))),$K1144,#N/A))</f>
        <v>#N/A</v>
      </c>
    </row>
    <row r="1145" spans="1:13" ht="15.6" x14ac:dyDescent="0.3">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List'!$H:$H,MATCH('HFTD CPZ'!$B1145,'08W Project List'!$E:$E,0))),$K1145,#N/A)</f>
        <v>#N/A</v>
      </c>
      <c r="M1145" s="35" t="e">
        <f>IF(ISNUMBER(L1145),#N/A,IF(ISNUMBER(INDEX('Approved CPZ List'!$I:$I,MATCH('HFTD CPZ'!$B1145,'Approved CPZ List'!$B:$B,0))),$K1145,#N/A))</f>
        <v>#N/A</v>
      </c>
    </row>
    <row r="1146" spans="1:13" ht="15.6" x14ac:dyDescent="0.3">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List'!$H:$H,MATCH('HFTD CPZ'!$B1146,'08W Project List'!$E:$E,0))),$K1146,#N/A)</f>
        <v>#N/A</v>
      </c>
      <c r="M1146" s="35" t="e">
        <f>IF(ISNUMBER(L1146),#N/A,IF(ISNUMBER(INDEX('Approved CPZ List'!$I:$I,MATCH('HFTD CPZ'!$B1146,'Approved CPZ List'!$B:$B,0))),$K1146,#N/A))</f>
        <v>#N/A</v>
      </c>
    </row>
    <row r="1147" spans="1:13" ht="15.6" x14ac:dyDescent="0.3">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List'!$H:$H,MATCH('HFTD CPZ'!$B1147,'08W Project List'!$E:$E,0))),$K1147,#N/A)</f>
        <v>#N/A</v>
      </c>
      <c r="M1147" s="35" t="e">
        <f>IF(ISNUMBER(L1147),#N/A,IF(ISNUMBER(INDEX('Approved CPZ List'!$I:$I,MATCH('HFTD CPZ'!$B1147,'Approved CPZ List'!$B:$B,0))),$K1147,#N/A))</f>
        <v>#N/A</v>
      </c>
    </row>
    <row r="1148" spans="1:13" ht="15.6" x14ac:dyDescent="0.3">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List'!$H:$H,MATCH('HFTD CPZ'!$B1148,'08W Project List'!$E:$E,0))),$K1148,#N/A)</f>
        <v>#N/A</v>
      </c>
      <c r="M1148" s="35" t="e">
        <f>IF(ISNUMBER(L1148),#N/A,IF(ISNUMBER(INDEX('Approved CPZ List'!$I:$I,MATCH('HFTD CPZ'!$B1148,'Approved CPZ List'!$B:$B,0))),$K1148,#N/A))</f>
        <v>#N/A</v>
      </c>
    </row>
    <row r="1149" spans="1:13" ht="15.6" x14ac:dyDescent="0.3">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List'!$H:$H,MATCH('HFTD CPZ'!$B1149,'08W Project List'!$E:$E,0))),$K1149,#N/A)</f>
        <v>#N/A</v>
      </c>
      <c r="M1149" s="35" t="e">
        <f>IF(ISNUMBER(L1149),#N/A,IF(ISNUMBER(INDEX('Approved CPZ List'!$I:$I,MATCH('HFTD CPZ'!$B1149,'Approved CPZ List'!$B:$B,0))),$K1149,#N/A))</f>
        <v>#N/A</v>
      </c>
    </row>
    <row r="1150" spans="1:13" ht="15.6" x14ac:dyDescent="0.3">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List'!$H:$H,MATCH('HFTD CPZ'!$B1150,'08W Project List'!$E:$E,0))),$K1150,#N/A)</f>
        <v>#N/A</v>
      </c>
      <c r="M1150" s="35" t="e">
        <f>IF(ISNUMBER(L1150),#N/A,IF(ISNUMBER(INDEX('Approved CPZ List'!$I:$I,MATCH('HFTD CPZ'!$B1150,'Approved CPZ List'!$B:$B,0))),$K1150,#N/A))</f>
        <v>#N/A</v>
      </c>
    </row>
    <row r="1151" spans="1:13" ht="15.6" x14ac:dyDescent="0.3">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List'!$H:$H,MATCH('HFTD CPZ'!$B1151,'08W Project List'!$E:$E,0))),$K1151,#N/A)</f>
        <v>#N/A</v>
      </c>
      <c r="M1151" s="35" t="e">
        <f>IF(ISNUMBER(L1151),#N/A,IF(ISNUMBER(INDEX('Approved CPZ List'!$I:$I,MATCH('HFTD CPZ'!$B1151,'Approved CPZ List'!$B:$B,0))),$K1151,#N/A))</f>
        <v>#N/A</v>
      </c>
    </row>
    <row r="1152" spans="1:13" ht="15.6" x14ac:dyDescent="0.3">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List'!$H:$H,MATCH('HFTD CPZ'!$B1152,'08W Project List'!$E:$E,0))),$K1152,#N/A)</f>
        <v>#N/A</v>
      </c>
      <c r="M1152" s="35" t="e">
        <f>IF(ISNUMBER(L1152),#N/A,IF(ISNUMBER(INDEX('Approved CPZ List'!$I:$I,MATCH('HFTD CPZ'!$B1152,'Approved CPZ List'!$B:$B,0))),$K1152,#N/A))</f>
        <v>#N/A</v>
      </c>
    </row>
    <row r="1153" spans="1:13" ht="15.6" x14ac:dyDescent="0.3">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List'!$H:$H,MATCH('HFTD CPZ'!$B1153,'08W Project List'!$E:$E,0))),$K1153,#N/A)</f>
        <v>#N/A</v>
      </c>
      <c r="M1153" s="35" t="e">
        <f>IF(ISNUMBER(L1153),#N/A,IF(ISNUMBER(INDEX('Approved CPZ List'!$I:$I,MATCH('HFTD CPZ'!$B1153,'Approved CPZ List'!$B:$B,0))),$K1153,#N/A))</f>
        <v>#N/A</v>
      </c>
    </row>
    <row r="1154" spans="1:13" ht="15.6" x14ac:dyDescent="0.3">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List'!$H:$H,MATCH('HFTD CPZ'!$B1154,'08W Project List'!$E:$E,0))),$K1154,#N/A)</f>
        <v>#N/A</v>
      </c>
      <c r="M1154" s="35" t="e">
        <f>IF(ISNUMBER(L1154),#N/A,IF(ISNUMBER(INDEX('Approved CPZ List'!$I:$I,MATCH('HFTD CPZ'!$B1154,'Approved CPZ List'!$B:$B,0))),$K1154,#N/A))</f>
        <v>#N/A</v>
      </c>
    </row>
    <row r="1155" spans="1:13" ht="15.6" x14ac:dyDescent="0.3">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List'!$H:$H,MATCH('HFTD CPZ'!$B1155,'08W Project List'!$E:$E,0))),$K1155,#N/A)</f>
        <v>#N/A</v>
      </c>
      <c r="M1155" s="35" t="e">
        <f>IF(ISNUMBER(L1155),#N/A,IF(ISNUMBER(INDEX('Approved CPZ List'!$I:$I,MATCH('HFTD CPZ'!$B1155,'Approved CPZ List'!$B:$B,0))),$K1155,#N/A))</f>
        <v>#N/A</v>
      </c>
    </row>
    <row r="1156" spans="1:13" ht="15.6" x14ac:dyDescent="0.3">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List'!$H:$H,MATCH('HFTD CPZ'!$B1156,'08W Project List'!$E:$E,0))),$K1156,#N/A)</f>
        <v>#N/A</v>
      </c>
      <c r="M1156" s="35" t="e">
        <f>IF(ISNUMBER(L1156),#N/A,IF(ISNUMBER(INDEX('Approved CPZ List'!$I:$I,MATCH('HFTD CPZ'!$B1156,'Approved CPZ List'!$B:$B,0))),$K1156,#N/A))</f>
        <v>#N/A</v>
      </c>
    </row>
    <row r="1157" spans="1:13" ht="15.6" x14ac:dyDescent="0.3">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List'!$H:$H,MATCH('HFTD CPZ'!$B1157,'08W Project List'!$E:$E,0))),$K1157,#N/A)</f>
        <v>#N/A</v>
      </c>
      <c r="M1157" s="35" t="e">
        <f>IF(ISNUMBER(L1157),#N/A,IF(ISNUMBER(INDEX('Approved CPZ List'!$I:$I,MATCH('HFTD CPZ'!$B1157,'Approved CPZ List'!$B:$B,0))),$K1157,#N/A))</f>
        <v>#N/A</v>
      </c>
    </row>
    <row r="1158" spans="1:13" ht="15.6" x14ac:dyDescent="0.3">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List'!$H:$H,MATCH('HFTD CPZ'!$B1158,'08W Project List'!$E:$E,0))),$K1158,#N/A)</f>
        <v>#N/A</v>
      </c>
      <c r="M1158" s="35" t="e">
        <f>IF(ISNUMBER(L1158),#N/A,IF(ISNUMBER(INDEX('Approved CPZ List'!$I:$I,MATCH('HFTD CPZ'!$B1158,'Approved CPZ List'!$B:$B,0))),$K1158,#N/A))</f>
        <v>#N/A</v>
      </c>
    </row>
    <row r="1159" spans="1:13" ht="15.6" x14ac:dyDescent="0.3">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List'!$H:$H,MATCH('HFTD CPZ'!$B1159,'08W Project List'!$E:$E,0))),$K1159,#N/A)</f>
        <v>#N/A</v>
      </c>
      <c r="M1159" s="35" t="e">
        <f>IF(ISNUMBER(L1159),#N/A,IF(ISNUMBER(INDEX('Approved CPZ List'!$I:$I,MATCH('HFTD CPZ'!$B1159,'Approved CPZ List'!$B:$B,0))),$K1159,#N/A))</f>
        <v>#N/A</v>
      </c>
    </row>
    <row r="1160" spans="1:13" ht="15.6" x14ac:dyDescent="0.3">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List'!$H:$H,MATCH('HFTD CPZ'!$B1160,'08W Project List'!$E:$E,0))),$K1160,#N/A)</f>
        <v>#N/A</v>
      </c>
      <c r="M1160" s="35" t="e">
        <f>IF(ISNUMBER(L1160),#N/A,IF(ISNUMBER(INDEX('Approved CPZ List'!$I:$I,MATCH('HFTD CPZ'!$B1160,'Approved CPZ List'!$B:$B,0))),$K1160,#N/A))</f>
        <v>#N/A</v>
      </c>
    </row>
    <row r="1161" spans="1:13" ht="15.6" x14ac:dyDescent="0.3">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List'!$H:$H,MATCH('HFTD CPZ'!$B1161,'08W Project List'!$E:$E,0))),$K1161,#N/A)</f>
        <v>#N/A</v>
      </c>
      <c r="M1161" s="35" t="e">
        <f>IF(ISNUMBER(L1161),#N/A,IF(ISNUMBER(INDEX('Approved CPZ List'!$I:$I,MATCH('HFTD CPZ'!$B1161,'Approved CPZ List'!$B:$B,0))),$K1161,#N/A))</f>
        <v>#N/A</v>
      </c>
    </row>
    <row r="1162" spans="1:13" ht="15.6" x14ac:dyDescent="0.3">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List'!$H:$H,MATCH('HFTD CPZ'!$B1162,'08W Project List'!$E:$E,0))),$K1162,#N/A)</f>
        <v>#N/A</v>
      </c>
      <c r="M1162" s="35" t="e">
        <f>IF(ISNUMBER(L1162),#N/A,IF(ISNUMBER(INDEX('Approved CPZ List'!$I:$I,MATCH('HFTD CPZ'!$B1162,'Approved CPZ List'!$B:$B,0))),$K1162,#N/A))</f>
        <v>#N/A</v>
      </c>
    </row>
    <row r="1163" spans="1:13" ht="15.6" x14ac:dyDescent="0.3">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List'!$H:$H,MATCH('HFTD CPZ'!$B1163,'08W Project List'!$E:$E,0))),$K1163,#N/A)</f>
        <v>#N/A</v>
      </c>
      <c r="M1163" s="35" t="e">
        <f>IF(ISNUMBER(L1163),#N/A,IF(ISNUMBER(INDEX('Approved CPZ List'!$I:$I,MATCH('HFTD CPZ'!$B1163,'Approved CPZ List'!$B:$B,0))),$K1163,#N/A))</f>
        <v>#N/A</v>
      </c>
    </row>
    <row r="1164" spans="1:13" ht="15.6" x14ac:dyDescent="0.3">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List'!$H:$H,MATCH('HFTD CPZ'!$B1164,'08W Project List'!$E:$E,0))),$K1164,#N/A)</f>
        <v>#N/A</v>
      </c>
      <c r="M1164" s="35" t="e">
        <f>IF(ISNUMBER(L1164),#N/A,IF(ISNUMBER(INDEX('Approved CPZ List'!$I:$I,MATCH('HFTD CPZ'!$B1164,'Approved CPZ List'!$B:$B,0))),$K1164,#N/A))</f>
        <v>#N/A</v>
      </c>
    </row>
    <row r="1165" spans="1:13" ht="15.6" x14ac:dyDescent="0.3">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List'!$H:$H,MATCH('HFTD CPZ'!$B1165,'08W Project List'!$E:$E,0))),$K1165,#N/A)</f>
        <v>#N/A</v>
      </c>
      <c r="M1165" s="35" t="e">
        <f>IF(ISNUMBER(L1165),#N/A,IF(ISNUMBER(INDEX('Approved CPZ List'!$I:$I,MATCH('HFTD CPZ'!$B1165,'Approved CPZ List'!$B:$B,0))),$K1165,#N/A))</f>
        <v>#N/A</v>
      </c>
    </row>
    <row r="1166" spans="1:13" ht="15.6" x14ac:dyDescent="0.3">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List'!$H:$H,MATCH('HFTD CPZ'!$B1166,'08W Project List'!$E:$E,0))),$K1166,#N/A)</f>
        <v>#N/A</v>
      </c>
      <c r="M1166" s="35" t="e">
        <f>IF(ISNUMBER(L1166),#N/A,IF(ISNUMBER(INDEX('Approved CPZ List'!$I:$I,MATCH('HFTD CPZ'!$B1166,'Approved CPZ List'!$B:$B,0))),$K1166,#N/A))</f>
        <v>#N/A</v>
      </c>
    </row>
    <row r="1167" spans="1:13" ht="15.6" x14ac:dyDescent="0.3">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List'!$H:$H,MATCH('HFTD CPZ'!$B1167,'08W Project List'!$E:$E,0))),$K1167,#N/A)</f>
        <v>#N/A</v>
      </c>
      <c r="M1167" s="35" t="e">
        <f>IF(ISNUMBER(L1167),#N/A,IF(ISNUMBER(INDEX('Approved CPZ List'!$I:$I,MATCH('HFTD CPZ'!$B1167,'Approved CPZ List'!$B:$B,0))),$K1167,#N/A))</f>
        <v>#N/A</v>
      </c>
    </row>
    <row r="1168" spans="1:13" ht="15.6" x14ac:dyDescent="0.3">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List'!$H:$H,MATCH('HFTD CPZ'!$B1168,'08W Project List'!$E:$E,0))),$K1168,#N/A)</f>
        <v>#N/A</v>
      </c>
      <c r="M1168" s="35" t="e">
        <f>IF(ISNUMBER(L1168),#N/A,IF(ISNUMBER(INDEX('Approved CPZ List'!$I:$I,MATCH('HFTD CPZ'!$B1168,'Approved CPZ List'!$B:$B,0))),$K1168,#N/A))</f>
        <v>#N/A</v>
      </c>
    </row>
    <row r="1169" spans="1:13" ht="15.6" x14ac:dyDescent="0.3">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List'!$H:$H,MATCH('HFTD CPZ'!$B1169,'08W Project List'!$E:$E,0))),$K1169,#N/A)</f>
        <v>#N/A</v>
      </c>
      <c r="M1169" s="35" t="e">
        <f>IF(ISNUMBER(L1169),#N/A,IF(ISNUMBER(INDEX('Approved CPZ List'!$I:$I,MATCH('HFTD CPZ'!$B1169,'Approved CPZ List'!$B:$B,0))),$K1169,#N/A))</f>
        <v>#N/A</v>
      </c>
    </row>
    <row r="1170" spans="1:13" ht="15.6" x14ac:dyDescent="0.3">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List'!$H:$H,MATCH('HFTD CPZ'!$B1170,'08W Project List'!$E:$E,0))),$K1170,#N/A)</f>
        <v>#N/A</v>
      </c>
      <c r="M1170" s="35" t="e">
        <f>IF(ISNUMBER(L1170),#N/A,IF(ISNUMBER(INDEX('Approved CPZ List'!$I:$I,MATCH('HFTD CPZ'!$B1170,'Approved CPZ List'!$B:$B,0))),$K1170,#N/A))</f>
        <v>#N/A</v>
      </c>
    </row>
    <row r="1171" spans="1:13" ht="15.6" x14ac:dyDescent="0.3">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List'!$H:$H,MATCH('HFTD CPZ'!$B1171,'08W Project List'!$E:$E,0))),$K1171,#N/A)</f>
        <v>#N/A</v>
      </c>
      <c r="M1171" s="35" t="e">
        <f>IF(ISNUMBER(L1171),#N/A,IF(ISNUMBER(INDEX('Approved CPZ List'!$I:$I,MATCH('HFTD CPZ'!$B1171,'Approved CPZ List'!$B:$B,0))),$K1171,#N/A))</f>
        <v>#N/A</v>
      </c>
    </row>
    <row r="1172" spans="1:13" ht="15.6" x14ac:dyDescent="0.3">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List'!$H:$H,MATCH('HFTD CPZ'!$B1172,'08W Project List'!$E:$E,0))),$K1172,#N/A)</f>
        <v>#N/A</v>
      </c>
      <c r="M1172" s="35" t="e">
        <f>IF(ISNUMBER(L1172),#N/A,IF(ISNUMBER(INDEX('Approved CPZ List'!$I:$I,MATCH('HFTD CPZ'!$B1172,'Approved CPZ List'!$B:$B,0))),$K1172,#N/A))</f>
        <v>#N/A</v>
      </c>
    </row>
    <row r="1173" spans="1:13" ht="15.6" x14ac:dyDescent="0.3">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List'!$H:$H,MATCH('HFTD CPZ'!$B1173,'08W Project List'!$E:$E,0))),$K1173,#N/A)</f>
        <v>#N/A</v>
      </c>
      <c r="M1173" s="35" t="e">
        <f>IF(ISNUMBER(L1173),#N/A,IF(ISNUMBER(INDEX('Approved CPZ List'!$I:$I,MATCH('HFTD CPZ'!$B1173,'Approved CPZ List'!$B:$B,0))),$K1173,#N/A))</f>
        <v>#N/A</v>
      </c>
    </row>
    <row r="1174" spans="1:13" ht="15.6" x14ac:dyDescent="0.3">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List'!$H:$H,MATCH('HFTD CPZ'!$B1174,'08W Project List'!$E:$E,0))),$K1174,#N/A)</f>
        <v>#N/A</v>
      </c>
      <c r="M1174" s="35" t="e">
        <f>IF(ISNUMBER(L1174),#N/A,IF(ISNUMBER(INDEX('Approved CPZ List'!$I:$I,MATCH('HFTD CPZ'!$B1174,'Approved CPZ List'!$B:$B,0))),$K1174,#N/A))</f>
        <v>#N/A</v>
      </c>
    </row>
    <row r="1175" spans="1:13" ht="15.6" x14ac:dyDescent="0.3">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List'!$H:$H,MATCH('HFTD CPZ'!$B1175,'08W Project List'!$E:$E,0))),$K1175,#N/A)</f>
        <v>#N/A</v>
      </c>
      <c r="M1175" s="35" t="e">
        <f>IF(ISNUMBER(L1175),#N/A,IF(ISNUMBER(INDEX('Approved CPZ List'!$I:$I,MATCH('HFTD CPZ'!$B1175,'Approved CPZ List'!$B:$B,0))),$K1175,#N/A))</f>
        <v>#N/A</v>
      </c>
    </row>
    <row r="1176" spans="1:13" ht="15.6" x14ac:dyDescent="0.3">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List'!$H:$H,MATCH('HFTD CPZ'!$B1176,'08W Project List'!$E:$E,0))),$K1176,#N/A)</f>
        <v>#N/A</v>
      </c>
      <c r="M1176" s="35" t="e">
        <f>IF(ISNUMBER(L1176),#N/A,IF(ISNUMBER(INDEX('Approved CPZ List'!$I:$I,MATCH('HFTD CPZ'!$B1176,'Approved CPZ List'!$B:$B,0))),$K1176,#N/A))</f>
        <v>#N/A</v>
      </c>
    </row>
    <row r="1177" spans="1:13" ht="15.6" x14ac:dyDescent="0.3">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List'!$H:$H,MATCH('HFTD CPZ'!$B1177,'08W Project List'!$E:$E,0))),$K1177,#N/A)</f>
        <v>2487.3084574227646</v>
      </c>
      <c r="M1177" s="35" t="e">
        <f>IF(ISNUMBER(L1177),#N/A,IF(ISNUMBER(INDEX('Approved CPZ List'!$I:$I,MATCH('HFTD CPZ'!$B1177,'Approved CPZ List'!$B:$B,0))),$K1177,#N/A))</f>
        <v>#N/A</v>
      </c>
    </row>
    <row r="1178" spans="1:13" ht="15.6" x14ac:dyDescent="0.3">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List'!$H:$H,MATCH('HFTD CPZ'!$B1178,'08W Project List'!$E:$E,0))),$K1178,#N/A)</f>
        <v>#N/A</v>
      </c>
      <c r="M1178" s="35" t="e">
        <f>IF(ISNUMBER(L1178),#N/A,IF(ISNUMBER(INDEX('Approved CPZ List'!$I:$I,MATCH('HFTD CPZ'!$B1178,'Approved CPZ List'!$B:$B,0))),$K1178,#N/A))</f>
        <v>#N/A</v>
      </c>
    </row>
    <row r="1179" spans="1:13" ht="15.6" x14ac:dyDescent="0.3">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List'!$H:$H,MATCH('HFTD CPZ'!$B1179,'08W Project List'!$E:$E,0))),$K1179,#N/A)</f>
        <v>#N/A</v>
      </c>
      <c r="M1179" s="35" t="e">
        <f>IF(ISNUMBER(L1179),#N/A,IF(ISNUMBER(INDEX('Approved CPZ List'!$I:$I,MATCH('HFTD CPZ'!$B1179,'Approved CPZ List'!$B:$B,0))),$K1179,#N/A))</f>
        <v>#N/A</v>
      </c>
    </row>
    <row r="1180" spans="1:13" ht="15.6" x14ac:dyDescent="0.3">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List'!$H:$H,MATCH('HFTD CPZ'!$B1180,'08W Project List'!$E:$E,0))),$K1180,#N/A)</f>
        <v>#N/A</v>
      </c>
      <c r="M1180" s="35" t="e">
        <f>IF(ISNUMBER(L1180),#N/A,IF(ISNUMBER(INDEX('Approved CPZ List'!$I:$I,MATCH('HFTD CPZ'!$B1180,'Approved CPZ List'!$B:$B,0))),$K1180,#N/A))</f>
        <v>#N/A</v>
      </c>
    </row>
    <row r="1181" spans="1:13" ht="15.6" x14ac:dyDescent="0.3">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List'!$H:$H,MATCH('HFTD CPZ'!$B1181,'08W Project List'!$E:$E,0))),$K1181,#N/A)</f>
        <v>#N/A</v>
      </c>
      <c r="M1181" s="35" t="e">
        <f>IF(ISNUMBER(L1181),#N/A,IF(ISNUMBER(INDEX('Approved CPZ List'!$I:$I,MATCH('HFTD CPZ'!$B1181,'Approved CPZ List'!$B:$B,0))),$K1181,#N/A))</f>
        <v>#N/A</v>
      </c>
    </row>
    <row r="1182" spans="1:13" ht="15.6" x14ac:dyDescent="0.3">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List'!$H:$H,MATCH('HFTD CPZ'!$B1182,'08W Project List'!$E:$E,0))),$K1182,#N/A)</f>
        <v>#N/A</v>
      </c>
      <c r="M1182" s="35" t="e">
        <f>IF(ISNUMBER(L1182),#N/A,IF(ISNUMBER(INDEX('Approved CPZ List'!$I:$I,MATCH('HFTD CPZ'!$B1182,'Approved CPZ List'!$B:$B,0))),$K1182,#N/A))</f>
        <v>#N/A</v>
      </c>
    </row>
    <row r="1183" spans="1:13" ht="15.6" x14ac:dyDescent="0.3">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List'!$H:$H,MATCH('HFTD CPZ'!$B1183,'08W Project List'!$E:$E,0))),$K1183,#N/A)</f>
        <v>#N/A</v>
      </c>
      <c r="M1183" s="35" t="e">
        <f>IF(ISNUMBER(L1183),#N/A,IF(ISNUMBER(INDEX('Approved CPZ List'!$I:$I,MATCH('HFTD CPZ'!$B1183,'Approved CPZ List'!$B:$B,0))),$K1183,#N/A))</f>
        <v>#N/A</v>
      </c>
    </row>
    <row r="1184" spans="1:13" ht="15.6" x14ac:dyDescent="0.3">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List'!$H:$H,MATCH('HFTD CPZ'!$B1184,'08W Project List'!$E:$E,0))),$K1184,#N/A)</f>
        <v>#N/A</v>
      </c>
      <c r="M1184" s="35" t="e">
        <f>IF(ISNUMBER(L1184),#N/A,IF(ISNUMBER(INDEX('Approved CPZ List'!$I:$I,MATCH('HFTD CPZ'!$B1184,'Approved CPZ List'!$B:$B,0))),$K1184,#N/A))</f>
        <v>#N/A</v>
      </c>
    </row>
    <row r="1185" spans="1:13" ht="15.6" x14ac:dyDescent="0.3">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List'!$H:$H,MATCH('HFTD CPZ'!$B1185,'08W Project List'!$E:$E,0))),$K1185,#N/A)</f>
        <v>#N/A</v>
      </c>
      <c r="M1185" s="35" t="e">
        <f>IF(ISNUMBER(L1185),#N/A,IF(ISNUMBER(INDEX('Approved CPZ List'!$I:$I,MATCH('HFTD CPZ'!$B1185,'Approved CPZ List'!$B:$B,0))),$K1185,#N/A))</f>
        <v>#N/A</v>
      </c>
    </row>
    <row r="1186" spans="1:13" ht="15.6" x14ac:dyDescent="0.3">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List'!$H:$H,MATCH('HFTD CPZ'!$B1186,'08W Project List'!$E:$E,0))),$K1186,#N/A)</f>
        <v>#N/A</v>
      </c>
      <c r="M1186" s="35" t="e">
        <f>IF(ISNUMBER(L1186),#N/A,IF(ISNUMBER(INDEX('Approved CPZ List'!$I:$I,MATCH('HFTD CPZ'!$B1186,'Approved CPZ List'!$B:$B,0))),$K1186,#N/A))</f>
        <v>#N/A</v>
      </c>
    </row>
    <row r="1187" spans="1:13" ht="15.6" x14ac:dyDescent="0.3">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List'!$H:$H,MATCH('HFTD CPZ'!$B1187,'08W Project List'!$E:$E,0))),$K1187,#N/A)</f>
        <v>#N/A</v>
      </c>
      <c r="M1187" s="35" t="e">
        <f>IF(ISNUMBER(L1187),#N/A,IF(ISNUMBER(INDEX('Approved CPZ List'!$I:$I,MATCH('HFTD CPZ'!$B1187,'Approved CPZ List'!$B:$B,0))),$K1187,#N/A))</f>
        <v>#N/A</v>
      </c>
    </row>
    <row r="1188" spans="1:13" ht="15.6" x14ac:dyDescent="0.3">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List'!$H:$H,MATCH('HFTD CPZ'!$B1188,'08W Project List'!$E:$E,0))),$K1188,#N/A)</f>
        <v>#N/A</v>
      </c>
      <c r="M1188" s="35" t="e">
        <f>IF(ISNUMBER(L1188),#N/A,IF(ISNUMBER(INDEX('Approved CPZ List'!$I:$I,MATCH('HFTD CPZ'!$B1188,'Approved CPZ List'!$B:$B,0))),$K1188,#N/A))</f>
        <v>#N/A</v>
      </c>
    </row>
    <row r="1189" spans="1:13" ht="15.6" x14ac:dyDescent="0.3">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List'!$H:$H,MATCH('HFTD CPZ'!$B1189,'08W Project List'!$E:$E,0))),$K1189,#N/A)</f>
        <v>#N/A</v>
      </c>
      <c r="M1189" s="35" t="e">
        <f>IF(ISNUMBER(L1189),#N/A,IF(ISNUMBER(INDEX('Approved CPZ List'!$I:$I,MATCH('HFTD CPZ'!$B1189,'Approved CPZ List'!$B:$B,0))),$K1189,#N/A))</f>
        <v>#N/A</v>
      </c>
    </row>
    <row r="1190" spans="1:13" ht="15.6" x14ac:dyDescent="0.3">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List'!$H:$H,MATCH('HFTD CPZ'!$B1190,'08W Project List'!$E:$E,0))),$K1190,#N/A)</f>
        <v>#N/A</v>
      </c>
      <c r="M1190" s="35" t="e">
        <f>IF(ISNUMBER(L1190),#N/A,IF(ISNUMBER(INDEX('Approved CPZ List'!$I:$I,MATCH('HFTD CPZ'!$B1190,'Approved CPZ List'!$B:$B,0))),$K1190,#N/A))</f>
        <v>#N/A</v>
      </c>
    </row>
    <row r="1191" spans="1:13" ht="15.6" x14ac:dyDescent="0.3">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List'!$H:$H,MATCH('HFTD CPZ'!$B1191,'08W Project List'!$E:$E,0))),$K1191,#N/A)</f>
        <v>#N/A</v>
      </c>
      <c r="M1191" s="35" t="e">
        <f>IF(ISNUMBER(L1191),#N/A,IF(ISNUMBER(INDEX('Approved CPZ List'!$I:$I,MATCH('HFTD CPZ'!$B1191,'Approved CPZ List'!$B:$B,0))),$K1191,#N/A))</f>
        <v>#N/A</v>
      </c>
    </row>
    <row r="1192" spans="1:13" ht="15.6" x14ac:dyDescent="0.3">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List'!$H:$H,MATCH('HFTD CPZ'!$B1192,'08W Project List'!$E:$E,0))),$K1192,#N/A)</f>
        <v>#N/A</v>
      </c>
      <c r="M1192" s="35" t="e">
        <f>IF(ISNUMBER(L1192),#N/A,IF(ISNUMBER(INDEX('Approved CPZ List'!$I:$I,MATCH('HFTD CPZ'!$B1192,'Approved CPZ List'!$B:$B,0))),$K1192,#N/A))</f>
        <v>#N/A</v>
      </c>
    </row>
    <row r="1193" spans="1:13" ht="15.6" x14ac:dyDescent="0.3">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List'!$H:$H,MATCH('HFTD CPZ'!$B1193,'08W Project List'!$E:$E,0))),$K1193,#N/A)</f>
        <v>#N/A</v>
      </c>
      <c r="M1193" s="35" t="e">
        <f>IF(ISNUMBER(L1193),#N/A,IF(ISNUMBER(INDEX('Approved CPZ List'!$I:$I,MATCH('HFTD CPZ'!$B1193,'Approved CPZ List'!$B:$B,0))),$K1193,#N/A))</f>
        <v>#N/A</v>
      </c>
    </row>
    <row r="1194" spans="1:13" ht="15.6" x14ac:dyDescent="0.3">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List'!$H:$H,MATCH('HFTD CPZ'!$B1194,'08W Project List'!$E:$E,0))),$K1194,#N/A)</f>
        <v>#N/A</v>
      </c>
      <c r="M1194" s="35" t="e">
        <f>IF(ISNUMBER(L1194),#N/A,IF(ISNUMBER(INDEX('Approved CPZ List'!$I:$I,MATCH('HFTD CPZ'!$B1194,'Approved CPZ List'!$B:$B,0))),$K1194,#N/A))</f>
        <v>#N/A</v>
      </c>
    </row>
    <row r="1195" spans="1:13" ht="15.6" x14ac:dyDescent="0.3">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List'!$H:$H,MATCH('HFTD CPZ'!$B1195,'08W Project List'!$E:$E,0))),$K1195,#N/A)</f>
        <v>#N/A</v>
      </c>
      <c r="M1195" s="35" t="e">
        <f>IF(ISNUMBER(L1195),#N/A,IF(ISNUMBER(INDEX('Approved CPZ List'!$I:$I,MATCH('HFTD CPZ'!$B1195,'Approved CPZ List'!$B:$B,0))),$K1195,#N/A))</f>
        <v>#N/A</v>
      </c>
    </row>
    <row r="1196" spans="1:13" ht="15.6" x14ac:dyDescent="0.3">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List'!$H:$H,MATCH('HFTD CPZ'!$B1196,'08W Project List'!$E:$E,0))),$K1196,#N/A)</f>
        <v>#N/A</v>
      </c>
      <c r="M1196" s="35" t="e">
        <f>IF(ISNUMBER(L1196),#N/A,IF(ISNUMBER(INDEX('Approved CPZ List'!$I:$I,MATCH('HFTD CPZ'!$B1196,'Approved CPZ List'!$B:$B,0))),$K1196,#N/A))</f>
        <v>#N/A</v>
      </c>
    </row>
    <row r="1197" spans="1:13" ht="15.6" x14ac:dyDescent="0.3">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List'!$H:$H,MATCH('HFTD CPZ'!$B1197,'08W Project List'!$E:$E,0))),$K1197,#N/A)</f>
        <v>#N/A</v>
      </c>
      <c r="M1197" s="35" t="e">
        <f>IF(ISNUMBER(L1197),#N/A,IF(ISNUMBER(INDEX('Approved CPZ List'!$I:$I,MATCH('HFTD CPZ'!$B1197,'Approved CPZ List'!$B:$B,0))),$K1197,#N/A))</f>
        <v>#N/A</v>
      </c>
    </row>
    <row r="1198" spans="1:13" ht="15.6" x14ac:dyDescent="0.3">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List'!$H:$H,MATCH('HFTD CPZ'!$B1198,'08W Project List'!$E:$E,0))),$K1198,#N/A)</f>
        <v>#N/A</v>
      </c>
      <c r="M1198" s="35" t="e">
        <f>IF(ISNUMBER(L1198),#N/A,IF(ISNUMBER(INDEX('Approved CPZ List'!$I:$I,MATCH('HFTD CPZ'!$B1198,'Approved CPZ List'!$B:$B,0))),$K1198,#N/A))</f>
        <v>#N/A</v>
      </c>
    </row>
    <row r="1199" spans="1:13" ht="15.6" x14ac:dyDescent="0.3">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List'!$H:$H,MATCH('HFTD CPZ'!$B1199,'08W Project List'!$E:$E,0))),$K1199,#N/A)</f>
        <v>#N/A</v>
      </c>
      <c r="M1199" s="35" t="e">
        <f>IF(ISNUMBER(L1199),#N/A,IF(ISNUMBER(INDEX('Approved CPZ List'!$I:$I,MATCH('HFTD CPZ'!$B1199,'Approved CPZ List'!$B:$B,0))),$K1199,#N/A))</f>
        <v>#N/A</v>
      </c>
    </row>
    <row r="1200" spans="1:13" ht="15.6" x14ac:dyDescent="0.3">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List'!$H:$H,MATCH('HFTD CPZ'!$B1200,'08W Project List'!$E:$E,0))),$K1200,#N/A)</f>
        <v>#N/A</v>
      </c>
      <c r="M1200" s="35" t="e">
        <f>IF(ISNUMBER(L1200),#N/A,IF(ISNUMBER(INDEX('Approved CPZ List'!$I:$I,MATCH('HFTD CPZ'!$B1200,'Approved CPZ List'!$B:$B,0))),$K1200,#N/A))</f>
        <v>#N/A</v>
      </c>
    </row>
    <row r="1201" spans="1:13" ht="15.6" x14ac:dyDescent="0.3">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List'!$H:$H,MATCH('HFTD CPZ'!$B1201,'08W Project List'!$E:$E,0))),$K1201,#N/A)</f>
        <v>#N/A</v>
      </c>
      <c r="M1201" s="35" t="e">
        <f>IF(ISNUMBER(L1201),#N/A,IF(ISNUMBER(INDEX('Approved CPZ List'!$I:$I,MATCH('HFTD CPZ'!$B1201,'Approved CPZ List'!$B:$B,0))),$K1201,#N/A))</f>
        <v>#N/A</v>
      </c>
    </row>
    <row r="1202" spans="1:13" ht="15.6" x14ac:dyDescent="0.3">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List'!$H:$H,MATCH('HFTD CPZ'!$B1202,'08W Project List'!$E:$E,0))),$K1202,#N/A)</f>
        <v>#N/A</v>
      </c>
      <c r="M1202" s="35" t="e">
        <f>IF(ISNUMBER(L1202),#N/A,IF(ISNUMBER(INDEX('Approved CPZ List'!$I:$I,MATCH('HFTD CPZ'!$B1202,'Approved CPZ List'!$B:$B,0))),$K1202,#N/A))</f>
        <v>#N/A</v>
      </c>
    </row>
    <row r="1203" spans="1:13" ht="15.6" x14ac:dyDescent="0.3">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List'!$H:$H,MATCH('HFTD CPZ'!$B1203,'08W Project List'!$E:$E,0))),$K1203,#N/A)</f>
        <v>#N/A</v>
      </c>
      <c r="M1203" s="35" t="e">
        <f>IF(ISNUMBER(L1203),#N/A,IF(ISNUMBER(INDEX('Approved CPZ List'!$I:$I,MATCH('HFTD CPZ'!$B1203,'Approved CPZ List'!$B:$B,0))),$K1203,#N/A))</f>
        <v>#N/A</v>
      </c>
    </row>
    <row r="1204" spans="1:13" ht="15.6" x14ac:dyDescent="0.3">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List'!$H:$H,MATCH('HFTD CPZ'!$B1204,'08W Project List'!$E:$E,0))),$K1204,#N/A)</f>
        <v>#N/A</v>
      </c>
      <c r="M1204" s="35" t="e">
        <f>IF(ISNUMBER(L1204),#N/A,IF(ISNUMBER(INDEX('Approved CPZ List'!$I:$I,MATCH('HFTD CPZ'!$B1204,'Approved CPZ List'!$B:$B,0))),$K1204,#N/A))</f>
        <v>#N/A</v>
      </c>
    </row>
    <row r="1205" spans="1:13" ht="15.6" x14ac:dyDescent="0.3">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List'!$H:$H,MATCH('HFTD CPZ'!$B1205,'08W Project List'!$E:$E,0))),$K1205,#N/A)</f>
        <v>#N/A</v>
      </c>
      <c r="M1205" s="35" t="e">
        <f>IF(ISNUMBER(L1205),#N/A,IF(ISNUMBER(INDEX('Approved CPZ List'!$I:$I,MATCH('HFTD CPZ'!$B1205,'Approved CPZ List'!$B:$B,0))),$K1205,#N/A))</f>
        <v>#N/A</v>
      </c>
    </row>
    <row r="1206" spans="1:13" ht="15.6" x14ac:dyDescent="0.3">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List'!$H:$H,MATCH('HFTD CPZ'!$B1206,'08W Project List'!$E:$E,0))),$K1206,#N/A)</f>
        <v>#N/A</v>
      </c>
      <c r="M1206" s="35" t="e">
        <f>IF(ISNUMBER(L1206),#N/A,IF(ISNUMBER(INDEX('Approved CPZ List'!$I:$I,MATCH('HFTD CPZ'!$B1206,'Approved CPZ List'!$B:$B,0))),$K1206,#N/A))</f>
        <v>#N/A</v>
      </c>
    </row>
    <row r="1207" spans="1:13" ht="15.6" x14ac:dyDescent="0.3">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List'!$H:$H,MATCH('HFTD CPZ'!$B1207,'08W Project List'!$E:$E,0))),$K1207,#N/A)</f>
        <v>#N/A</v>
      </c>
      <c r="M1207" s="35" t="e">
        <f>IF(ISNUMBER(L1207),#N/A,IF(ISNUMBER(INDEX('Approved CPZ List'!$I:$I,MATCH('HFTD CPZ'!$B1207,'Approved CPZ List'!$B:$B,0))),$K1207,#N/A))</f>
        <v>#N/A</v>
      </c>
    </row>
    <row r="1208" spans="1:13" ht="15.6" x14ac:dyDescent="0.3">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List'!$H:$H,MATCH('HFTD CPZ'!$B1208,'08W Project List'!$E:$E,0))),$K1208,#N/A)</f>
        <v>#N/A</v>
      </c>
      <c r="M1208" s="35" t="e">
        <f>IF(ISNUMBER(L1208),#N/A,IF(ISNUMBER(INDEX('Approved CPZ List'!$I:$I,MATCH('HFTD CPZ'!$B1208,'Approved CPZ List'!$B:$B,0))),$K1208,#N/A))</f>
        <v>#N/A</v>
      </c>
    </row>
    <row r="1209" spans="1:13" ht="15.6" x14ac:dyDescent="0.3">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List'!$H:$H,MATCH('HFTD CPZ'!$B1209,'08W Project List'!$E:$E,0))),$K1209,#N/A)</f>
        <v>#N/A</v>
      </c>
      <c r="M1209" s="35" t="e">
        <f>IF(ISNUMBER(L1209),#N/A,IF(ISNUMBER(INDEX('Approved CPZ List'!$I:$I,MATCH('HFTD CPZ'!$B1209,'Approved CPZ List'!$B:$B,0))),$K1209,#N/A))</f>
        <v>#N/A</v>
      </c>
    </row>
    <row r="1210" spans="1:13" ht="15.6" x14ac:dyDescent="0.3">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List'!$H:$H,MATCH('HFTD CPZ'!$B1210,'08W Project List'!$E:$E,0))),$K1210,#N/A)</f>
        <v>#N/A</v>
      </c>
      <c r="M1210" s="35" t="e">
        <f>IF(ISNUMBER(L1210),#N/A,IF(ISNUMBER(INDEX('Approved CPZ List'!$I:$I,MATCH('HFTD CPZ'!$B1210,'Approved CPZ List'!$B:$B,0))),$K1210,#N/A))</f>
        <v>#N/A</v>
      </c>
    </row>
    <row r="1211" spans="1:13" ht="15.6" x14ac:dyDescent="0.3">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List'!$H:$H,MATCH('HFTD CPZ'!$B1211,'08W Project List'!$E:$E,0))),$K1211,#N/A)</f>
        <v>#N/A</v>
      </c>
      <c r="M1211" s="35" t="e">
        <f>IF(ISNUMBER(L1211),#N/A,IF(ISNUMBER(INDEX('Approved CPZ List'!$I:$I,MATCH('HFTD CPZ'!$B1211,'Approved CPZ List'!$B:$B,0))),$K1211,#N/A))</f>
        <v>#N/A</v>
      </c>
    </row>
    <row r="1212" spans="1:13" ht="15.6" x14ac:dyDescent="0.3">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List'!$H:$H,MATCH('HFTD CPZ'!$B1212,'08W Project List'!$E:$E,0))),$K1212,#N/A)</f>
        <v>#N/A</v>
      </c>
      <c r="M1212" s="35" t="e">
        <f>IF(ISNUMBER(L1212),#N/A,IF(ISNUMBER(INDEX('Approved CPZ List'!$I:$I,MATCH('HFTD CPZ'!$B1212,'Approved CPZ List'!$B:$B,0))),$K1212,#N/A))</f>
        <v>#N/A</v>
      </c>
    </row>
    <row r="1213" spans="1:13" ht="15.6" x14ac:dyDescent="0.3">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List'!$H:$H,MATCH('HFTD CPZ'!$B1213,'08W Project List'!$E:$E,0))),$K1213,#N/A)</f>
        <v>#N/A</v>
      </c>
      <c r="M1213" s="35" t="e">
        <f>IF(ISNUMBER(L1213),#N/A,IF(ISNUMBER(INDEX('Approved CPZ List'!$I:$I,MATCH('HFTD CPZ'!$B1213,'Approved CPZ List'!$B:$B,0))),$K1213,#N/A))</f>
        <v>#N/A</v>
      </c>
    </row>
    <row r="1214" spans="1:13" ht="15.6" x14ac:dyDescent="0.3">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List'!$H:$H,MATCH('HFTD CPZ'!$B1214,'08W Project List'!$E:$E,0))),$K1214,#N/A)</f>
        <v>#N/A</v>
      </c>
      <c r="M1214" s="35" t="e">
        <f>IF(ISNUMBER(L1214),#N/A,IF(ISNUMBER(INDEX('Approved CPZ List'!$I:$I,MATCH('HFTD CPZ'!$B1214,'Approved CPZ List'!$B:$B,0))),$K1214,#N/A))</f>
        <v>#N/A</v>
      </c>
    </row>
    <row r="1215" spans="1:13" ht="15.6" x14ac:dyDescent="0.3">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List'!$H:$H,MATCH('HFTD CPZ'!$B1215,'08W Project List'!$E:$E,0))),$K1215,#N/A)</f>
        <v>#N/A</v>
      </c>
      <c r="M1215" s="35" t="e">
        <f>IF(ISNUMBER(L1215),#N/A,IF(ISNUMBER(INDEX('Approved CPZ List'!$I:$I,MATCH('HFTD CPZ'!$B1215,'Approved CPZ List'!$B:$B,0))),$K1215,#N/A))</f>
        <v>#N/A</v>
      </c>
    </row>
    <row r="1216" spans="1:13" ht="15.6" x14ac:dyDescent="0.3">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List'!$H:$H,MATCH('HFTD CPZ'!$B1216,'08W Project List'!$E:$E,0))),$K1216,#N/A)</f>
        <v>#N/A</v>
      </c>
      <c r="M1216" s="35" t="e">
        <f>IF(ISNUMBER(L1216),#N/A,IF(ISNUMBER(INDEX('Approved CPZ List'!$I:$I,MATCH('HFTD CPZ'!$B1216,'Approved CPZ List'!$B:$B,0))),$K1216,#N/A))</f>
        <v>#N/A</v>
      </c>
    </row>
    <row r="1217" spans="1:13" ht="15.6" x14ac:dyDescent="0.3">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List'!$H:$H,MATCH('HFTD CPZ'!$B1217,'08W Project List'!$E:$E,0))),$K1217,#N/A)</f>
        <v>#N/A</v>
      </c>
      <c r="M1217" s="35" t="e">
        <f>IF(ISNUMBER(L1217),#N/A,IF(ISNUMBER(INDEX('Approved CPZ List'!$I:$I,MATCH('HFTD CPZ'!$B1217,'Approved CPZ List'!$B:$B,0))),$K1217,#N/A))</f>
        <v>#N/A</v>
      </c>
    </row>
    <row r="1218" spans="1:13" ht="15.6" x14ac:dyDescent="0.3">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List'!$H:$H,MATCH('HFTD CPZ'!$B1218,'08W Project List'!$E:$E,0))),$K1218,#N/A)</f>
        <v>#N/A</v>
      </c>
      <c r="M1218" s="35" t="e">
        <f>IF(ISNUMBER(L1218),#N/A,IF(ISNUMBER(INDEX('Approved CPZ List'!$I:$I,MATCH('HFTD CPZ'!$B1218,'Approved CPZ List'!$B:$B,0))),$K1218,#N/A))</f>
        <v>#N/A</v>
      </c>
    </row>
    <row r="1219" spans="1:13" ht="15.6" x14ac:dyDescent="0.3">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List'!$H:$H,MATCH('HFTD CPZ'!$B1219,'08W Project List'!$E:$E,0))),$K1219,#N/A)</f>
        <v>#N/A</v>
      </c>
      <c r="M1219" s="35" t="e">
        <f>IF(ISNUMBER(L1219),#N/A,IF(ISNUMBER(INDEX('Approved CPZ List'!$I:$I,MATCH('HFTD CPZ'!$B1219,'Approved CPZ List'!$B:$B,0))),$K1219,#N/A))</f>
        <v>#N/A</v>
      </c>
    </row>
    <row r="1220" spans="1:13" ht="15.6" x14ac:dyDescent="0.3">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List'!$H:$H,MATCH('HFTD CPZ'!$B1220,'08W Project List'!$E:$E,0))),$K1220,#N/A)</f>
        <v>#N/A</v>
      </c>
      <c r="M1220" s="35" t="e">
        <f>IF(ISNUMBER(L1220),#N/A,IF(ISNUMBER(INDEX('Approved CPZ List'!$I:$I,MATCH('HFTD CPZ'!$B1220,'Approved CPZ List'!$B:$B,0))),$K1220,#N/A))</f>
        <v>#N/A</v>
      </c>
    </row>
    <row r="1221" spans="1:13" ht="15.6" x14ac:dyDescent="0.3">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List'!$H:$H,MATCH('HFTD CPZ'!$B1221,'08W Project List'!$E:$E,0))),$K1221,#N/A)</f>
        <v>#N/A</v>
      </c>
      <c r="M1221" s="35" t="e">
        <f>IF(ISNUMBER(L1221),#N/A,IF(ISNUMBER(INDEX('Approved CPZ List'!$I:$I,MATCH('HFTD CPZ'!$B1221,'Approved CPZ List'!$B:$B,0))),$K1221,#N/A))</f>
        <v>#N/A</v>
      </c>
    </row>
    <row r="1222" spans="1:13" ht="15.6" x14ac:dyDescent="0.3">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List'!$H:$H,MATCH('HFTD CPZ'!$B1222,'08W Project List'!$E:$E,0))),$K1222,#N/A)</f>
        <v>#N/A</v>
      </c>
      <c r="M1222" s="35" t="e">
        <f>IF(ISNUMBER(L1222),#N/A,IF(ISNUMBER(INDEX('Approved CPZ List'!$I:$I,MATCH('HFTD CPZ'!$B1222,'Approved CPZ List'!$B:$B,0))),$K1222,#N/A))</f>
        <v>#N/A</v>
      </c>
    </row>
    <row r="1223" spans="1:13" ht="15.6" x14ac:dyDescent="0.3">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List'!$H:$H,MATCH('HFTD CPZ'!$B1223,'08W Project List'!$E:$E,0))),$K1223,#N/A)</f>
        <v>#N/A</v>
      </c>
      <c r="M1223" s="35" t="e">
        <f>IF(ISNUMBER(L1223),#N/A,IF(ISNUMBER(INDEX('Approved CPZ List'!$I:$I,MATCH('HFTD CPZ'!$B1223,'Approved CPZ List'!$B:$B,0))),$K1223,#N/A))</f>
        <v>#N/A</v>
      </c>
    </row>
    <row r="1224" spans="1:13" ht="15.6" x14ac:dyDescent="0.3">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List'!$H:$H,MATCH('HFTD CPZ'!$B1224,'08W Project List'!$E:$E,0))),$K1224,#N/A)</f>
        <v>#N/A</v>
      </c>
      <c r="M1224" s="35" t="e">
        <f>IF(ISNUMBER(L1224),#N/A,IF(ISNUMBER(INDEX('Approved CPZ List'!$I:$I,MATCH('HFTD CPZ'!$B1224,'Approved CPZ List'!$B:$B,0))),$K1224,#N/A))</f>
        <v>#N/A</v>
      </c>
    </row>
    <row r="1225" spans="1:13" ht="15.6" x14ac:dyDescent="0.3">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List'!$H:$H,MATCH('HFTD CPZ'!$B1225,'08W Project List'!$E:$E,0))),$K1225,#N/A)</f>
        <v>#N/A</v>
      </c>
      <c r="M1225" s="35" t="e">
        <f>IF(ISNUMBER(L1225),#N/A,IF(ISNUMBER(INDEX('Approved CPZ List'!$I:$I,MATCH('HFTD CPZ'!$B1225,'Approved CPZ List'!$B:$B,0))),$K1225,#N/A))</f>
        <v>#N/A</v>
      </c>
    </row>
    <row r="1226" spans="1:13" ht="15.6" x14ac:dyDescent="0.3">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List'!$H:$H,MATCH('HFTD CPZ'!$B1226,'08W Project List'!$E:$E,0))),$K1226,#N/A)</f>
        <v>#N/A</v>
      </c>
      <c r="M1226" s="35" t="e">
        <f>IF(ISNUMBER(L1226),#N/A,IF(ISNUMBER(INDEX('Approved CPZ List'!$I:$I,MATCH('HFTD CPZ'!$B1226,'Approved CPZ List'!$B:$B,0))),$K1226,#N/A))</f>
        <v>#N/A</v>
      </c>
    </row>
    <row r="1227" spans="1:13" ht="15.6" x14ac:dyDescent="0.3">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List'!$H:$H,MATCH('HFTD CPZ'!$B1227,'08W Project List'!$E:$E,0))),$K1227,#N/A)</f>
        <v>#N/A</v>
      </c>
      <c r="M1227" s="35" t="e">
        <f>IF(ISNUMBER(L1227),#N/A,IF(ISNUMBER(INDEX('Approved CPZ List'!$I:$I,MATCH('HFTD CPZ'!$B1227,'Approved CPZ List'!$B:$B,0))),$K1227,#N/A))</f>
        <v>#N/A</v>
      </c>
    </row>
    <row r="1228" spans="1:13" ht="15.6" x14ac:dyDescent="0.3">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List'!$H:$H,MATCH('HFTD CPZ'!$B1228,'08W Project List'!$E:$E,0))),$K1228,#N/A)</f>
        <v>#N/A</v>
      </c>
      <c r="M1228" s="35" t="e">
        <f>IF(ISNUMBER(L1228),#N/A,IF(ISNUMBER(INDEX('Approved CPZ List'!$I:$I,MATCH('HFTD CPZ'!$B1228,'Approved CPZ List'!$B:$B,0))),$K1228,#N/A))</f>
        <v>#N/A</v>
      </c>
    </row>
    <row r="1229" spans="1:13" ht="15.6" x14ac:dyDescent="0.3">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List'!$H:$H,MATCH('HFTD CPZ'!$B1229,'08W Project List'!$E:$E,0))),$K1229,#N/A)</f>
        <v>#N/A</v>
      </c>
      <c r="M1229" s="35" t="e">
        <f>IF(ISNUMBER(L1229),#N/A,IF(ISNUMBER(INDEX('Approved CPZ List'!$I:$I,MATCH('HFTD CPZ'!$B1229,'Approved CPZ List'!$B:$B,0))),$K1229,#N/A))</f>
        <v>#N/A</v>
      </c>
    </row>
    <row r="1230" spans="1:13" ht="15.6" x14ac:dyDescent="0.3">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List'!$H:$H,MATCH('HFTD CPZ'!$B1230,'08W Project List'!$E:$E,0))),$K1230,#N/A)</f>
        <v>#N/A</v>
      </c>
      <c r="M1230" s="35" t="e">
        <f>IF(ISNUMBER(L1230),#N/A,IF(ISNUMBER(INDEX('Approved CPZ List'!$I:$I,MATCH('HFTD CPZ'!$B1230,'Approved CPZ List'!$B:$B,0))),$K1230,#N/A))</f>
        <v>#N/A</v>
      </c>
    </row>
    <row r="1231" spans="1:13" ht="15.6" x14ac:dyDescent="0.3">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List'!$H:$H,MATCH('HFTD CPZ'!$B1231,'08W Project List'!$E:$E,0))),$K1231,#N/A)</f>
        <v>#N/A</v>
      </c>
      <c r="M1231" s="35" t="e">
        <f>IF(ISNUMBER(L1231),#N/A,IF(ISNUMBER(INDEX('Approved CPZ List'!$I:$I,MATCH('HFTD CPZ'!$B1231,'Approved CPZ List'!$B:$B,0))),$K1231,#N/A))</f>
        <v>#N/A</v>
      </c>
    </row>
    <row r="1232" spans="1:13" ht="15.6" x14ac:dyDescent="0.3">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List'!$H:$H,MATCH('HFTD CPZ'!$B1232,'08W Project List'!$E:$E,0))),$K1232,#N/A)</f>
        <v>#N/A</v>
      </c>
      <c r="M1232" s="35" t="e">
        <f>IF(ISNUMBER(L1232),#N/A,IF(ISNUMBER(INDEX('Approved CPZ List'!$I:$I,MATCH('HFTD CPZ'!$B1232,'Approved CPZ List'!$B:$B,0))),$K1232,#N/A))</f>
        <v>#N/A</v>
      </c>
    </row>
    <row r="1233" spans="1:13" ht="15.6" x14ac:dyDescent="0.3">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List'!$H:$H,MATCH('HFTD CPZ'!$B1233,'08W Project List'!$E:$E,0))),$K1233,#N/A)</f>
        <v>#N/A</v>
      </c>
      <c r="M1233" s="35" t="e">
        <f>IF(ISNUMBER(L1233),#N/A,IF(ISNUMBER(INDEX('Approved CPZ List'!$I:$I,MATCH('HFTD CPZ'!$B1233,'Approved CPZ List'!$B:$B,0))),$K1233,#N/A))</f>
        <v>#N/A</v>
      </c>
    </row>
    <row r="1234" spans="1:13" ht="15.6" x14ac:dyDescent="0.3">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List'!$H:$H,MATCH('HFTD CPZ'!$B1234,'08W Project List'!$E:$E,0))),$K1234,#N/A)</f>
        <v>#N/A</v>
      </c>
      <c r="M1234" s="35" t="e">
        <f>IF(ISNUMBER(L1234),#N/A,IF(ISNUMBER(INDEX('Approved CPZ List'!$I:$I,MATCH('HFTD CPZ'!$B1234,'Approved CPZ List'!$B:$B,0))),$K1234,#N/A))</f>
        <v>#N/A</v>
      </c>
    </row>
    <row r="1235" spans="1:13" ht="15.6" x14ac:dyDescent="0.3">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List'!$H:$H,MATCH('HFTD CPZ'!$B1235,'08W Project List'!$E:$E,0))),$K1235,#N/A)</f>
        <v>#N/A</v>
      </c>
      <c r="M1235" s="35" t="e">
        <f>IF(ISNUMBER(L1235),#N/A,IF(ISNUMBER(INDEX('Approved CPZ List'!$I:$I,MATCH('HFTD CPZ'!$B1235,'Approved CPZ List'!$B:$B,0))),$K1235,#N/A))</f>
        <v>#N/A</v>
      </c>
    </row>
    <row r="1236" spans="1:13" ht="15.6" x14ac:dyDescent="0.3">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List'!$H:$H,MATCH('HFTD CPZ'!$B1236,'08W Project List'!$E:$E,0))),$K1236,#N/A)</f>
        <v>#N/A</v>
      </c>
      <c r="M1236" s="35" t="e">
        <f>IF(ISNUMBER(L1236),#N/A,IF(ISNUMBER(INDEX('Approved CPZ List'!$I:$I,MATCH('HFTD CPZ'!$B1236,'Approved CPZ List'!$B:$B,0))),$K1236,#N/A))</f>
        <v>#N/A</v>
      </c>
    </row>
    <row r="1237" spans="1:13" ht="15.6" x14ac:dyDescent="0.3">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List'!$H:$H,MATCH('HFTD CPZ'!$B1237,'08W Project List'!$E:$E,0))),$K1237,#N/A)</f>
        <v>#N/A</v>
      </c>
      <c r="M1237" s="35" t="e">
        <f>IF(ISNUMBER(L1237),#N/A,IF(ISNUMBER(INDEX('Approved CPZ List'!$I:$I,MATCH('HFTD CPZ'!$B1237,'Approved CPZ List'!$B:$B,0))),$K1237,#N/A))</f>
        <v>#N/A</v>
      </c>
    </row>
    <row r="1238" spans="1:13" ht="15.6" x14ac:dyDescent="0.3">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List'!$H:$H,MATCH('HFTD CPZ'!$B1238,'08W Project List'!$E:$E,0))),$K1238,#N/A)</f>
        <v>#N/A</v>
      </c>
      <c r="M1238" s="35" t="e">
        <f>IF(ISNUMBER(L1238),#N/A,IF(ISNUMBER(INDEX('Approved CPZ List'!$I:$I,MATCH('HFTD CPZ'!$B1238,'Approved CPZ List'!$B:$B,0))),$K1238,#N/A))</f>
        <v>#N/A</v>
      </c>
    </row>
    <row r="1239" spans="1:13" ht="15.6" x14ac:dyDescent="0.3">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List'!$H:$H,MATCH('HFTD CPZ'!$B1239,'08W Project List'!$E:$E,0))),$K1239,#N/A)</f>
        <v>#N/A</v>
      </c>
      <c r="M1239" s="35" t="e">
        <f>IF(ISNUMBER(L1239),#N/A,IF(ISNUMBER(INDEX('Approved CPZ List'!$I:$I,MATCH('HFTD CPZ'!$B1239,'Approved CPZ List'!$B:$B,0))),$K1239,#N/A))</f>
        <v>#N/A</v>
      </c>
    </row>
    <row r="1240" spans="1:13" ht="15.6" x14ac:dyDescent="0.3">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List'!$H:$H,MATCH('HFTD CPZ'!$B1240,'08W Project List'!$E:$E,0))),$K1240,#N/A)</f>
        <v>#N/A</v>
      </c>
      <c r="M1240" s="35" t="e">
        <f>IF(ISNUMBER(L1240),#N/A,IF(ISNUMBER(INDEX('Approved CPZ List'!$I:$I,MATCH('HFTD CPZ'!$B1240,'Approved CPZ List'!$B:$B,0))),$K1240,#N/A))</f>
        <v>#N/A</v>
      </c>
    </row>
    <row r="1241" spans="1:13" ht="15.6" x14ac:dyDescent="0.3">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List'!$H:$H,MATCH('HFTD CPZ'!$B1241,'08W Project List'!$E:$E,0))),$K1241,#N/A)</f>
        <v>#N/A</v>
      </c>
      <c r="M1241" s="35" t="e">
        <f>IF(ISNUMBER(L1241),#N/A,IF(ISNUMBER(INDEX('Approved CPZ List'!$I:$I,MATCH('HFTD CPZ'!$B1241,'Approved CPZ List'!$B:$B,0))),$K1241,#N/A))</f>
        <v>#N/A</v>
      </c>
    </row>
    <row r="1242" spans="1:13" ht="15.6" x14ac:dyDescent="0.3">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List'!$H:$H,MATCH('HFTD CPZ'!$B1242,'08W Project List'!$E:$E,0))),$K1242,#N/A)</f>
        <v>#N/A</v>
      </c>
      <c r="M1242" s="35" t="e">
        <f>IF(ISNUMBER(L1242),#N/A,IF(ISNUMBER(INDEX('Approved CPZ List'!$I:$I,MATCH('HFTD CPZ'!$B1242,'Approved CPZ List'!$B:$B,0))),$K1242,#N/A))</f>
        <v>#N/A</v>
      </c>
    </row>
    <row r="1243" spans="1:13" ht="15.6" x14ac:dyDescent="0.3">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List'!$H:$H,MATCH('HFTD CPZ'!$B1243,'08W Project List'!$E:$E,0))),$K1243,#N/A)</f>
        <v>#N/A</v>
      </c>
      <c r="M1243" s="35" t="e">
        <f>IF(ISNUMBER(L1243),#N/A,IF(ISNUMBER(INDEX('Approved CPZ List'!$I:$I,MATCH('HFTD CPZ'!$B1243,'Approved CPZ List'!$B:$B,0))),$K1243,#N/A))</f>
        <v>#N/A</v>
      </c>
    </row>
    <row r="1244" spans="1:13" ht="15.6" x14ac:dyDescent="0.3">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List'!$H:$H,MATCH('HFTD CPZ'!$B1244,'08W Project List'!$E:$E,0))),$K1244,#N/A)</f>
        <v>#N/A</v>
      </c>
      <c r="M1244" s="35" t="e">
        <f>IF(ISNUMBER(L1244),#N/A,IF(ISNUMBER(INDEX('Approved CPZ List'!$I:$I,MATCH('HFTD CPZ'!$B1244,'Approved CPZ List'!$B:$B,0))),$K1244,#N/A))</f>
        <v>#N/A</v>
      </c>
    </row>
    <row r="1245" spans="1:13" ht="15.6" x14ac:dyDescent="0.3">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List'!$H:$H,MATCH('HFTD CPZ'!$B1245,'08W Project List'!$E:$E,0))),$K1245,#N/A)</f>
        <v>#N/A</v>
      </c>
      <c r="M1245" s="35" t="e">
        <f>IF(ISNUMBER(L1245),#N/A,IF(ISNUMBER(INDEX('Approved CPZ List'!$I:$I,MATCH('HFTD CPZ'!$B1245,'Approved CPZ List'!$B:$B,0))),$K1245,#N/A))</f>
        <v>#N/A</v>
      </c>
    </row>
    <row r="1246" spans="1:13" ht="15.6" x14ac:dyDescent="0.3">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List'!$H:$H,MATCH('HFTD CPZ'!$B1246,'08W Project List'!$E:$E,0))),$K1246,#N/A)</f>
        <v>#N/A</v>
      </c>
      <c r="M1246" s="35" t="e">
        <f>IF(ISNUMBER(L1246),#N/A,IF(ISNUMBER(INDEX('Approved CPZ List'!$I:$I,MATCH('HFTD CPZ'!$B1246,'Approved CPZ List'!$B:$B,0))),$K1246,#N/A))</f>
        <v>#N/A</v>
      </c>
    </row>
    <row r="1247" spans="1:13" ht="15.6" x14ac:dyDescent="0.3">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List'!$H:$H,MATCH('HFTD CPZ'!$B1247,'08W Project List'!$E:$E,0))),$K1247,#N/A)</f>
        <v>#N/A</v>
      </c>
      <c r="M1247" s="35" t="e">
        <f>IF(ISNUMBER(L1247),#N/A,IF(ISNUMBER(INDEX('Approved CPZ List'!$I:$I,MATCH('HFTD CPZ'!$B1247,'Approved CPZ List'!$B:$B,0))),$K1247,#N/A))</f>
        <v>#N/A</v>
      </c>
    </row>
    <row r="1248" spans="1:13" ht="15.6" x14ac:dyDescent="0.3">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List'!$H:$H,MATCH('HFTD CPZ'!$B1248,'08W Project List'!$E:$E,0))),$K1248,#N/A)</f>
        <v>#N/A</v>
      </c>
      <c r="M1248" s="35" t="e">
        <f>IF(ISNUMBER(L1248),#N/A,IF(ISNUMBER(INDEX('Approved CPZ List'!$I:$I,MATCH('HFTD CPZ'!$B1248,'Approved CPZ List'!$B:$B,0))),$K1248,#N/A))</f>
        <v>#N/A</v>
      </c>
    </row>
    <row r="1249" spans="1:13" ht="15.6" x14ac:dyDescent="0.3">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List'!$H:$H,MATCH('HFTD CPZ'!$B1249,'08W Project List'!$E:$E,0))),$K1249,#N/A)</f>
        <v>#N/A</v>
      </c>
      <c r="M1249" s="35" t="e">
        <f>IF(ISNUMBER(L1249),#N/A,IF(ISNUMBER(INDEX('Approved CPZ List'!$I:$I,MATCH('HFTD CPZ'!$B1249,'Approved CPZ List'!$B:$B,0))),$K1249,#N/A))</f>
        <v>#N/A</v>
      </c>
    </row>
    <row r="1250" spans="1:13" ht="15.6" x14ac:dyDescent="0.3">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List'!$H:$H,MATCH('HFTD CPZ'!$B1250,'08W Project List'!$E:$E,0))),$K1250,#N/A)</f>
        <v>#N/A</v>
      </c>
      <c r="M1250" s="35" t="e">
        <f>IF(ISNUMBER(L1250),#N/A,IF(ISNUMBER(INDEX('Approved CPZ List'!$I:$I,MATCH('HFTD CPZ'!$B1250,'Approved CPZ List'!$B:$B,0))),$K1250,#N/A))</f>
        <v>#N/A</v>
      </c>
    </row>
    <row r="1251" spans="1:13" ht="15.6" x14ac:dyDescent="0.3">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List'!$H:$H,MATCH('HFTD CPZ'!$B1251,'08W Project List'!$E:$E,0))),$K1251,#N/A)</f>
        <v>#N/A</v>
      </c>
      <c r="M1251" s="35" t="e">
        <f>IF(ISNUMBER(L1251),#N/A,IF(ISNUMBER(INDEX('Approved CPZ List'!$I:$I,MATCH('HFTD CPZ'!$B1251,'Approved CPZ List'!$B:$B,0))),$K1251,#N/A))</f>
        <v>#N/A</v>
      </c>
    </row>
    <row r="1252" spans="1:13" ht="15.6" x14ac:dyDescent="0.3">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List'!$H:$H,MATCH('HFTD CPZ'!$B1252,'08W Project List'!$E:$E,0))),$K1252,#N/A)</f>
        <v>#N/A</v>
      </c>
      <c r="M1252" s="35" t="e">
        <f>IF(ISNUMBER(L1252),#N/A,IF(ISNUMBER(INDEX('Approved CPZ List'!$I:$I,MATCH('HFTD CPZ'!$B1252,'Approved CPZ List'!$B:$B,0))),$K1252,#N/A))</f>
        <v>#N/A</v>
      </c>
    </row>
    <row r="1253" spans="1:13" ht="15.6" x14ac:dyDescent="0.3">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List'!$H:$H,MATCH('HFTD CPZ'!$B1253,'08W Project List'!$E:$E,0))),$K1253,#N/A)</f>
        <v>#N/A</v>
      </c>
      <c r="M1253" s="35" t="e">
        <f>IF(ISNUMBER(L1253),#N/A,IF(ISNUMBER(INDEX('Approved CPZ List'!$I:$I,MATCH('HFTD CPZ'!$B1253,'Approved CPZ List'!$B:$B,0))),$K1253,#N/A))</f>
        <v>#N/A</v>
      </c>
    </row>
    <row r="1254" spans="1:13" ht="15.6" x14ac:dyDescent="0.3">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List'!$H:$H,MATCH('HFTD CPZ'!$B1254,'08W Project List'!$E:$E,0))),$K1254,#N/A)</f>
        <v>#N/A</v>
      </c>
      <c r="M1254" s="35" t="e">
        <f>IF(ISNUMBER(L1254),#N/A,IF(ISNUMBER(INDEX('Approved CPZ List'!$I:$I,MATCH('HFTD CPZ'!$B1254,'Approved CPZ List'!$B:$B,0))),$K1254,#N/A))</f>
        <v>#N/A</v>
      </c>
    </row>
    <row r="1255" spans="1:13" ht="15.6" x14ac:dyDescent="0.3">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List'!$H:$H,MATCH('HFTD CPZ'!$B1255,'08W Project List'!$E:$E,0))),$K1255,#N/A)</f>
        <v>#N/A</v>
      </c>
      <c r="M1255" s="35" t="e">
        <f>IF(ISNUMBER(L1255),#N/A,IF(ISNUMBER(INDEX('Approved CPZ List'!$I:$I,MATCH('HFTD CPZ'!$B1255,'Approved CPZ List'!$B:$B,0))),$K1255,#N/A))</f>
        <v>#N/A</v>
      </c>
    </row>
    <row r="1256" spans="1:13" ht="15.6" x14ac:dyDescent="0.3">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List'!$H:$H,MATCH('HFTD CPZ'!$B1256,'08W Project List'!$E:$E,0))),$K1256,#N/A)</f>
        <v>#N/A</v>
      </c>
      <c r="M1256" s="35" t="e">
        <f>IF(ISNUMBER(L1256),#N/A,IF(ISNUMBER(INDEX('Approved CPZ List'!$I:$I,MATCH('HFTD CPZ'!$B1256,'Approved CPZ List'!$B:$B,0))),$K1256,#N/A))</f>
        <v>#N/A</v>
      </c>
    </row>
    <row r="1257" spans="1:13" ht="15.6" x14ac:dyDescent="0.3">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List'!$H:$H,MATCH('HFTD CPZ'!$B1257,'08W Project List'!$E:$E,0))),$K1257,#N/A)</f>
        <v>#N/A</v>
      </c>
      <c r="M1257" s="35" t="e">
        <f>IF(ISNUMBER(L1257),#N/A,IF(ISNUMBER(INDEX('Approved CPZ List'!$I:$I,MATCH('HFTD CPZ'!$B1257,'Approved CPZ List'!$B:$B,0))),$K1257,#N/A))</f>
        <v>#N/A</v>
      </c>
    </row>
    <row r="1258" spans="1:13" ht="15.6" x14ac:dyDescent="0.3">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List'!$H:$H,MATCH('HFTD CPZ'!$B1258,'08W Project List'!$E:$E,0))),$K1258,#N/A)</f>
        <v>#N/A</v>
      </c>
      <c r="M1258" s="35" t="e">
        <f>IF(ISNUMBER(L1258),#N/A,IF(ISNUMBER(INDEX('Approved CPZ List'!$I:$I,MATCH('HFTD CPZ'!$B1258,'Approved CPZ List'!$B:$B,0))),$K1258,#N/A))</f>
        <v>#N/A</v>
      </c>
    </row>
    <row r="1259" spans="1:13" ht="15.6" x14ac:dyDescent="0.3">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List'!$H:$H,MATCH('HFTD CPZ'!$B1259,'08W Project List'!$E:$E,0))),$K1259,#N/A)</f>
        <v>#N/A</v>
      </c>
      <c r="M1259" s="35" t="e">
        <f>IF(ISNUMBER(L1259),#N/A,IF(ISNUMBER(INDEX('Approved CPZ List'!$I:$I,MATCH('HFTD CPZ'!$B1259,'Approved CPZ List'!$B:$B,0))),$K1259,#N/A))</f>
        <v>#N/A</v>
      </c>
    </row>
    <row r="1260" spans="1:13" ht="15.6" x14ac:dyDescent="0.3">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List'!$H:$H,MATCH('HFTD CPZ'!$B1260,'08W Project List'!$E:$E,0))),$K1260,#N/A)</f>
        <v>#N/A</v>
      </c>
      <c r="M1260" s="35" t="e">
        <f>IF(ISNUMBER(L1260),#N/A,IF(ISNUMBER(INDEX('Approved CPZ List'!$I:$I,MATCH('HFTD CPZ'!$B1260,'Approved CPZ List'!$B:$B,0))),$K1260,#N/A))</f>
        <v>#N/A</v>
      </c>
    </row>
    <row r="1261" spans="1:13" ht="15.6" x14ac:dyDescent="0.3">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List'!$H:$H,MATCH('HFTD CPZ'!$B1261,'08W Project List'!$E:$E,0))),$K1261,#N/A)</f>
        <v>#N/A</v>
      </c>
      <c r="M1261" s="35" t="e">
        <f>IF(ISNUMBER(L1261),#N/A,IF(ISNUMBER(INDEX('Approved CPZ List'!$I:$I,MATCH('HFTD CPZ'!$B1261,'Approved CPZ List'!$B:$B,0))),$K1261,#N/A))</f>
        <v>#N/A</v>
      </c>
    </row>
    <row r="1262" spans="1:13" ht="15.6" x14ac:dyDescent="0.3">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List'!$H:$H,MATCH('HFTD CPZ'!$B1262,'08W Project List'!$E:$E,0))),$K1262,#N/A)</f>
        <v>#N/A</v>
      </c>
      <c r="M1262" s="35" t="e">
        <f>IF(ISNUMBER(L1262),#N/A,IF(ISNUMBER(INDEX('Approved CPZ List'!$I:$I,MATCH('HFTD CPZ'!$B1262,'Approved CPZ List'!$B:$B,0))),$K1262,#N/A))</f>
        <v>#N/A</v>
      </c>
    </row>
    <row r="1263" spans="1:13" ht="15.6" x14ac:dyDescent="0.3">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List'!$H:$H,MATCH('HFTD CPZ'!$B1263,'08W Project List'!$E:$E,0))),$K1263,#N/A)</f>
        <v>#N/A</v>
      </c>
      <c r="M1263" s="35" t="e">
        <f>IF(ISNUMBER(L1263),#N/A,IF(ISNUMBER(INDEX('Approved CPZ List'!$I:$I,MATCH('HFTD CPZ'!$B1263,'Approved CPZ List'!$B:$B,0))),$K1263,#N/A))</f>
        <v>#N/A</v>
      </c>
    </row>
    <row r="1264" spans="1:13" ht="15.6" x14ac:dyDescent="0.3">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List'!$H:$H,MATCH('HFTD CPZ'!$B1264,'08W Project List'!$E:$E,0))),$K1264,#N/A)</f>
        <v>#N/A</v>
      </c>
      <c r="M1264" s="35" t="e">
        <f>IF(ISNUMBER(L1264),#N/A,IF(ISNUMBER(INDEX('Approved CPZ List'!$I:$I,MATCH('HFTD CPZ'!$B1264,'Approved CPZ List'!$B:$B,0))),$K1264,#N/A))</f>
        <v>#N/A</v>
      </c>
    </row>
    <row r="1265" spans="1:13" ht="15.6" x14ac:dyDescent="0.3">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List'!$H:$H,MATCH('HFTD CPZ'!$B1265,'08W Project List'!$E:$E,0))),$K1265,#N/A)</f>
        <v>#N/A</v>
      </c>
      <c r="M1265" s="35" t="e">
        <f>IF(ISNUMBER(L1265),#N/A,IF(ISNUMBER(INDEX('Approved CPZ List'!$I:$I,MATCH('HFTD CPZ'!$B1265,'Approved CPZ List'!$B:$B,0))),$K1265,#N/A))</f>
        <v>#N/A</v>
      </c>
    </row>
    <row r="1266" spans="1:13" ht="15.6" x14ac:dyDescent="0.3">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List'!$H:$H,MATCH('HFTD CPZ'!$B1266,'08W Project List'!$E:$E,0))),$K1266,#N/A)</f>
        <v>#N/A</v>
      </c>
      <c r="M1266" s="35" t="e">
        <f>IF(ISNUMBER(L1266),#N/A,IF(ISNUMBER(INDEX('Approved CPZ List'!$I:$I,MATCH('HFTD CPZ'!$B1266,'Approved CPZ List'!$B:$B,0))),$K1266,#N/A))</f>
        <v>#N/A</v>
      </c>
    </row>
    <row r="1267" spans="1:13" ht="15.6" x14ac:dyDescent="0.3">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List'!$H:$H,MATCH('HFTD CPZ'!$B1267,'08W Project List'!$E:$E,0))),$K1267,#N/A)</f>
        <v>#N/A</v>
      </c>
      <c r="M1267" s="35" t="e">
        <f>IF(ISNUMBER(L1267),#N/A,IF(ISNUMBER(INDEX('Approved CPZ List'!$I:$I,MATCH('HFTD CPZ'!$B1267,'Approved CPZ List'!$B:$B,0))),$K1267,#N/A))</f>
        <v>#N/A</v>
      </c>
    </row>
    <row r="1268" spans="1:13" ht="15.6" x14ac:dyDescent="0.3">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List'!$H:$H,MATCH('HFTD CPZ'!$B1268,'08W Project List'!$E:$E,0))),$K1268,#N/A)</f>
        <v>#N/A</v>
      </c>
      <c r="M1268" s="35" t="e">
        <f>IF(ISNUMBER(L1268),#N/A,IF(ISNUMBER(INDEX('Approved CPZ List'!$I:$I,MATCH('HFTD CPZ'!$B1268,'Approved CPZ List'!$B:$B,0))),$K1268,#N/A))</f>
        <v>#N/A</v>
      </c>
    </row>
    <row r="1269" spans="1:13" ht="15.6" x14ac:dyDescent="0.3">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List'!$H:$H,MATCH('HFTD CPZ'!$B1269,'08W Project List'!$E:$E,0))),$K1269,#N/A)</f>
        <v>#N/A</v>
      </c>
      <c r="M1269" s="35" t="e">
        <f>IF(ISNUMBER(L1269),#N/A,IF(ISNUMBER(INDEX('Approved CPZ List'!$I:$I,MATCH('HFTD CPZ'!$B1269,'Approved CPZ List'!$B:$B,0))),$K1269,#N/A))</f>
        <v>#N/A</v>
      </c>
    </row>
    <row r="1270" spans="1:13" ht="15.6" x14ac:dyDescent="0.3">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List'!$H:$H,MATCH('HFTD CPZ'!$B1270,'08W Project List'!$E:$E,0))),$K1270,#N/A)</f>
        <v>#N/A</v>
      </c>
      <c r="M1270" s="35" t="e">
        <f>IF(ISNUMBER(L1270),#N/A,IF(ISNUMBER(INDEX('Approved CPZ List'!$I:$I,MATCH('HFTD CPZ'!$B1270,'Approved CPZ List'!$B:$B,0))),$K1270,#N/A))</f>
        <v>#N/A</v>
      </c>
    </row>
    <row r="1271" spans="1:13" ht="15.6" x14ac:dyDescent="0.3">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List'!$H:$H,MATCH('HFTD CPZ'!$B1271,'08W Project List'!$E:$E,0))),$K1271,#N/A)</f>
        <v>#N/A</v>
      </c>
      <c r="M1271" s="35" t="e">
        <f>IF(ISNUMBER(L1271),#N/A,IF(ISNUMBER(INDEX('Approved CPZ List'!$I:$I,MATCH('HFTD CPZ'!$B1271,'Approved CPZ List'!$B:$B,0))),$K1271,#N/A))</f>
        <v>#N/A</v>
      </c>
    </row>
    <row r="1272" spans="1:13" ht="15.6" x14ac:dyDescent="0.3">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List'!$H:$H,MATCH('HFTD CPZ'!$B1272,'08W Project List'!$E:$E,0))),$K1272,#N/A)</f>
        <v>#N/A</v>
      </c>
      <c r="M1272" s="35" t="e">
        <f>IF(ISNUMBER(L1272),#N/A,IF(ISNUMBER(INDEX('Approved CPZ List'!$I:$I,MATCH('HFTD CPZ'!$B1272,'Approved CPZ List'!$B:$B,0))),$K1272,#N/A))</f>
        <v>#N/A</v>
      </c>
    </row>
    <row r="1273" spans="1:13" ht="15.6" x14ac:dyDescent="0.3">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List'!$H:$H,MATCH('HFTD CPZ'!$B1273,'08W Project List'!$E:$E,0))),$K1273,#N/A)</f>
        <v>#N/A</v>
      </c>
      <c r="M1273" s="35" t="e">
        <f>IF(ISNUMBER(L1273),#N/A,IF(ISNUMBER(INDEX('Approved CPZ List'!$I:$I,MATCH('HFTD CPZ'!$B1273,'Approved CPZ List'!$B:$B,0))),$K1273,#N/A))</f>
        <v>#N/A</v>
      </c>
    </row>
    <row r="1274" spans="1:13" ht="15.6" x14ac:dyDescent="0.3">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List'!$H:$H,MATCH('HFTD CPZ'!$B1274,'08W Project List'!$E:$E,0))),$K1274,#N/A)</f>
        <v>#N/A</v>
      </c>
      <c r="M1274" s="35" t="e">
        <f>IF(ISNUMBER(L1274),#N/A,IF(ISNUMBER(INDEX('Approved CPZ List'!$I:$I,MATCH('HFTD CPZ'!$B1274,'Approved CPZ List'!$B:$B,0))),$K1274,#N/A))</f>
        <v>#N/A</v>
      </c>
    </row>
    <row r="1275" spans="1:13" ht="15.6" x14ac:dyDescent="0.3">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List'!$H:$H,MATCH('HFTD CPZ'!$B1275,'08W Project List'!$E:$E,0))),$K1275,#N/A)</f>
        <v>#N/A</v>
      </c>
      <c r="M1275" s="35" t="e">
        <f>IF(ISNUMBER(L1275),#N/A,IF(ISNUMBER(INDEX('Approved CPZ List'!$I:$I,MATCH('HFTD CPZ'!$B1275,'Approved CPZ List'!$B:$B,0))),$K1275,#N/A))</f>
        <v>#N/A</v>
      </c>
    </row>
    <row r="1276" spans="1:13" ht="15.6" x14ac:dyDescent="0.3">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List'!$H:$H,MATCH('HFTD CPZ'!$B1276,'08W Project List'!$E:$E,0))),$K1276,#N/A)</f>
        <v>#N/A</v>
      </c>
      <c r="M1276" s="35" t="e">
        <f>IF(ISNUMBER(L1276),#N/A,IF(ISNUMBER(INDEX('Approved CPZ List'!$I:$I,MATCH('HFTD CPZ'!$B1276,'Approved CPZ List'!$B:$B,0))),$K1276,#N/A))</f>
        <v>#N/A</v>
      </c>
    </row>
    <row r="1277" spans="1:13" ht="15.6" x14ac:dyDescent="0.3">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List'!$H:$H,MATCH('HFTD CPZ'!$B1277,'08W Project List'!$E:$E,0))),$K1277,#N/A)</f>
        <v>#N/A</v>
      </c>
      <c r="M1277" s="35" t="e">
        <f>IF(ISNUMBER(L1277),#N/A,IF(ISNUMBER(INDEX('Approved CPZ List'!$I:$I,MATCH('HFTD CPZ'!$B1277,'Approved CPZ List'!$B:$B,0))),$K1277,#N/A))</f>
        <v>#N/A</v>
      </c>
    </row>
    <row r="1278" spans="1:13" ht="15.6" x14ac:dyDescent="0.3">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List'!$H:$H,MATCH('HFTD CPZ'!$B1278,'08W Project List'!$E:$E,0))),$K1278,#N/A)</f>
        <v>#N/A</v>
      </c>
      <c r="M1278" s="35" t="e">
        <f>IF(ISNUMBER(L1278),#N/A,IF(ISNUMBER(INDEX('Approved CPZ List'!$I:$I,MATCH('HFTD CPZ'!$B1278,'Approved CPZ List'!$B:$B,0))),$K1278,#N/A))</f>
        <v>#N/A</v>
      </c>
    </row>
    <row r="1279" spans="1:13" ht="15.6" x14ac:dyDescent="0.3">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List'!$H:$H,MATCH('HFTD CPZ'!$B1279,'08W Project List'!$E:$E,0))),$K1279,#N/A)</f>
        <v>#N/A</v>
      </c>
      <c r="M1279" s="35" t="e">
        <f>IF(ISNUMBER(L1279),#N/A,IF(ISNUMBER(INDEX('Approved CPZ List'!$I:$I,MATCH('HFTD CPZ'!$B1279,'Approved CPZ List'!$B:$B,0))),$K1279,#N/A))</f>
        <v>#N/A</v>
      </c>
    </row>
    <row r="1280" spans="1:13" ht="15.6" x14ac:dyDescent="0.3">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List'!$H:$H,MATCH('HFTD CPZ'!$B1280,'08W Project List'!$E:$E,0))),$K1280,#N/A)</f>
        <v>#N/A</v>
      </c>
      <c r="M1280" s="35" t="e">
        <f>IF(ISNUMBER(L1280),#N/A,IF(ISNUMBER(INDEX('Approved CPZ List'!$I:$I,MATCH('HFTD CPZ'!$B1280,'Approved CPZ List'!$B:$B,0))),$K1280,#N/A))</f>
        <v>#N/A</v>
      </c>
    </row>
    <row r="1281" spans="1:13" ht="15.6" x14ac:dyDescent="0.3">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List'!$H:$H,MATCH('HFTD CPZ'!$B1281,'08W Project List'!$E:$E,0))),$K1281,#N/A)</f>
        <v>#N/A</v>
      </c>
      <c r="M1281" s="35" t="e">
        <f>IF(ISNUMBER(L1281),#N/A,IF(ISNUMBER(INDEX('Approved CPZ List'!$I:$I,MATCH('HFTD CPZ'!$B1281,'Approved CPZ List'!$B:$B,0))),$K1281,#N/A))</f>
        <v>#N/A</v>
      </c>
    </row>
    <row r="1282" spans="1:13" ht="15.6" x14ac:dyDescent="0.3">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List'!$H:$H,MATCH('HFTD CPZ'!$B1282,'08W Project List'!$E:$E,0))),$K1282,#N/A)</f>
        <v>#N/A</v>
      </c>
      <c r="M1282" s="35" t="e">
        <f>IF(ISNUMBER(L1282),#N/A,IF(ISNUMBER(INDEX('Approved CPZ List'!$I:$I,MATCH('HFTD CPZ'!$B1282,'Approved CPZ List'!$B:$B,0))),$K1282,#N/A))</f>
        <v>#N/A</v>
      </c>
    </row>
    <row r="1283" spans="1:13" ht="15.6" x14ac:dyDescent="0.3">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List'!$H:$H,MATCH('HFTD CPZ'!$B1283,'08W Project List'!$E:$E,0))),$K1283,#N/A)</f>
        <v>#N/A</v>
      </c>
      <c r="M1283" s="35" t="e">
        <f>IF(ISNUMBER(L1283),#N/A,IF(ISNUMBER(INDEX('Approved CPZ List'!$I:$I,MATCH('HFTD CPZ'!$B1283,'Approved CPZ List'!$B:$B,0))),$K1283,#N/A))</f>
        <v>#N/A</v>
      </c>
    </row>
    <row r="1284" spans="1:13" ht="15.6" x14ac:dyDescent="0.3">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List'!$H:$H,MATCH('HFTD CPZ'!$B1284,'08W Project List'!$E:$E,0))),$K1284,#N/A)</f>
        <v>#N/A</v>
      </c>
      <c r="M1284" s="35" t="e">
        <f>IF(ISNUMBER(L1284),#N/A,IF(ISNUMBER(INDEX('Approved CPZ List'!$I:$I,MATCH('HFTD CPZ'!$B1284,'Approved CPZ List'!$B:$B,0))),$K1284,#N/A))</f>
        <v>#N/A</v>
      </c>
    </row>
    <row r="1285" spans="1:13" ht="15.6" x14ac:dyDescent="0.3">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List'!$H:$H,MATCH('HFTD CPZ'!$B1285,'08W Project List'!$E:$E,0))),$K1285,#N/A)</f>
        <v>#N/A</v>
      </c>
      <c r="M1285" s="35" t="e">
        <f>IF(ISNUMBER(L1285),#N/A,IF(ISNUMBER(INDEX('Approved CPZ List'!$I:$I,MATCH('HFTD CPZ'!$B1285,'Approved CPZ List'!$B:$B,0))),$K1285,#N/A))</f>
        <v>#N/A</v>
      </c>
    </row>
    <row r="1286" spans="1:13" ht="15.6" x14ac:dyDescent="0.3">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List'!$H:$H,MATCH('HFTD CPZ'!$B1286,'08W Project List'!$E:$E,0))),$K1286,#N/A)</f>
        <v>#N/A</v>
      </c>
      <c r="M1286" s="35" t="e">
        <f>IF(ISNUMBER(L1286),#N/A,IF(ISNUMBER(INDEX('Approved CPZ List'!$I:$I,MATCH('HFTD CPZ'!$B1286,'Approved CPZ List'!$B:$B,0))),$K1286,#N/A))</f>
        <v>#N/A</v>
      </c>
    </row>
    <row r="1287" spans="1:13" ht="15.6" x14ac:dyDescent="0.3">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List'!$H:$H,MATCH('HFTD CPZ'!$B1287,'08W Project List'!$E:$E,0))),$K1287,#N/A)</f>
        <v>#N/A</v>
      </c>
      <c r="M1287" s="35" t="e">
        <f>IF(ISNUMBER(L1287),#N/A,IF(ISNUMBER(INDEX('Approved CPZ List'!$I:$I,MATCH('HFTD CPZ'!$B1287,'Approved CPZ List'!$B:$B,0))),$K1287,#N/A))</f>
        <v>#N/A</v>
      </c>
    </row>
    <row r="1288" spans="1:13" ht="15.6" x14ac:dyDescent="0.3">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List'!$H:$H,MATCH('HFTD CPZ'!$B1288,'08W Project List'!$E:$E,0))),$K1288,#N/A)</f>
        <v>#N/A</v>
      </c>
      <c r="M1288" s="35" t="e">
        <f>IF(ISNUMBER(L1288),#N/A,IF(ISNUMBER(INDEX('Approved CPZ List'!$I:$I,MATCH('HFTD CPZ'!$B1288,'Approved CPZ List'!$B:$B,0))),$K1288,#N/A))</f>
        <v>#N/A</v>
      </c>
    </row>
    <row r="1289" spans="1:13" ht="15.6" x14ac:dyDescent="0.3">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List'!$H:$H,MATCH('HFTD CPZ'!$B1289,'08W Project List'!$E:$E,0))),$K1289,#N/A)</f>
        <v>1842.6776009045716</v>
      </c>
      <c r="M1289" s="35" t="e">
        <f>IF(ISNUMBER(L1289),#N/A,IF(ISNUMBER(INDEX('Approved CPZ List'!$I:$I,MATCH('HFTD CPZ'!$B1289,'Approved CPZ List'!$B:$B,0))),$K1289,#N/A))</f>
        <v>#N/A</v>
      </c>
    </row>
    <row r="1290" spans="1:13" ht="15.6" x14ac:dyDescent="0.3">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List'!$H:$H,MATCH('HFTD CPZ'!$B1290,'08W Project List'!$E:$E,0))),$K1290,#N/A)</f>
        <v>#N/A</v>
      </c>
      <c r="M1290" s="35" t="e">
        <f>IF(ISNUMBER(L1290),#N/A,IF(ISNUMBER(INDEX('Approved CPZ List'!$I:$I,MATCH('HFTD CPZ'!$B1290,'Approved CPZ List'!$B:$B,0))),$K1290,#N/A))</f>
        <v>#N/A</v>
      </c>
    </row>
    <row r="1291" spans="1:13" ht="15.6" x14ac:dyDescent="0.3">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List'!$H:$H,MATCH('HFTD CPZ'!$B1291,'08W Project List'!$E:$E,0))),$K1291,#N/A)</f>
        <v>#N/A</v>
      </c>
      <c r="M1291" s="35" t="e">
        <f>IF(ISNUMBER(L1291),#N/A,IF(ISNUMBER(INDEX('Approved CPZ List'!$I:$I,MATCH('HFTD CPZ'!$B1291,'Approved CPZ List'!$B:$B,0))),$K1291,#N/A))</f>
        <v>#N/A</v>
      </c>
    </row>
    <row r="1292" spans="1:13" ht="15.6" x14ac:dyDescent="0.3">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List'!$H:$H,MATCH('HFTD CPZ'!$B1292,'08W Project List'!$E:$E,0))),$K1292,#N/A)</f>
        <v>#N/A</v>
      </c>
      <c r="M1292" s="35" t="e">
        <f>IF(ISNUMBER(L1292),#N/A,IF(ISNUMBER(INDEX('Approved CPZ List'!$I:$I,MATCH('HFTD CPZ'!$B1292,'Approved CPZ List'!$B:$B,0))),$K1292,#N/A))</f>
        <v>#N/A</v>
      </c>
    </row>
    <row r="1293" spans="1:13" ht="15.6" x14ac:dyDescent="0.3">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List'!$H:$H,MATCH('HFTD CPZ'!$B1293,'08W Project List'!$E:$E,0))),$K1293,#N/A)</f>
        <v>#N/A</v>
      </c>
      <c r="M1293" s="35" t="e">
        <f>IF(ISNUMBER(L1293),#N/A,IF(ISNUMBER(INDEX('Approved CPZ List'!$I:$I,MATCH('HFTD CPZ'!$B1293,'Approved CPZ List'!$B:$B,0))),$K1293,#N/A))</f>
        <v>#N/A</v>
      </c>
    </row>
    <row r="1294" spans="1:13" ht="15.6" x14ac:dyDescent="0.3">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List'!$H:$H,MATCH('HFTD CPZ'!$B1294,'08W Project List'!$E:$E,0))),$K1294,#N/A)</f>
        <v>#N/A</v>
      </c>
      <c r="M1294" s="35" t="e">
        <f>IF(ISNUMBER(L1294),#N/A,IF(ISNUMBER(INDEX('Approved CPZ List'!$I:$I,MATCH('HFTD CPZ'!$B1294,'Approved CPZ List'!$B:$B,0))),$K1294,#N/A))</f>
        <v>#N/A</v>
      </c>
    </row>
    <row r="1295" spans="1:13" ht="15.6" x14ac:dyDescent="0.3">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List'!$H:$H,MATCH('HFTD CPZ'!$B1295,'08W Project List'!$E:$E,0))),$K1295,#N/A)</f>
        <v>#N/A</v>
      </c>
      <c r="M1295" s="35" t="e">
        <f>IF(ISNUMBER(L1295),#N/A,IF(ISNUMBER(INDEX('Approved CPZ List'!$I:$I,MATCH('HFTD CPZ'!$B1295,'Approved CPZ List'!$B:$B,0))),$K1295,#N/A))</f>
        <v>#N/A</v>
      </c>
    </row>
    <row r="1296" spans="1:13" ht="15.6" x14ac:dyDescent="0.3">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List'!$H:$H,MATCH('HFTD CPZ'!$B1296,'08W Project List'!$E:$E,0))),$K1296,#N/A)</f>
        <v>#N/A</v>
      </c>
      <c r="M1296" s="35" t="e">
        <f>IF(ISNUMBER(L1296),#N/A,IF(ISNUMBER(INDEX('Approved CPZ List'!$I:$I,MATCH('HFTD CPZ'!$B1296,'Approved CPZ List'!$B:$B,0))),$K1296,#N/A))</f>
        <v>#N/A</v>
      </c>
    </row>
    <row r="1297" spans="1:13" ht="15.6" x14ac:dyDescent="0.3">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List'!$H:$H,MATCH('HFTD CPZ'!$B1297,'08W Project List'!$E:$E,0))),$K1297,#N/A)</f>
        <v>#N/A</v>
      </c>
      <c r="M1297" s="35" t="e">
        <f>IF(ISNUMBER(L1297),#N/A,IF(ISNUMBER(INDEX('Approved CPZ List'!$I:$I,MATCH('HFTD CPZ'!$B1297,'Approved CPZ List'!$B:$B,0))),$K1297,#N/A))</f>
        <v>#N/A</v>
      </c>
    </row>
    <row r="1298" spans="1:13" ht="15.6" x14ac:dyDescent="0.3">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List'!$H:$H,MATCH('HFTD CPZ'!$B1298,'08W Project List'!$E:$E,0))),$K1298,#N/A)</f>
        <v>#N/A</v>
      </c>
      <c r="M1298" s="35" t="e">
        <f>IF(ISNUMBER(L1298),#N/A,IF(ISNUMBER(INDEX('Approved CPZ List'!$I:$I,MATCH('HFTD CPZ'!$B1298,'Approved CPZ List'!$B:$B,0))),$K1298,#N/A))</f>
        <v>#N/A</v>
      </c>
    </row>
    <row r="1299" spans="1:13" ht="15.6" x14ac:dyDescent="0.3">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List'!$H:$H,MATCH('HFTD CPZ'!$B1299,'08W Project List'!$E:$E,0))),$K1299,#N/A)</f>
        <v>#N/A</v>
      </c>
      <c r="M1299" s="35" t="e">
        <f>IF(ISNUMBER(L1299),#N/A,IF(ISNUMBER(INDEX('Approved CPZ List'!$I:$I,MATCH('HFTD CPZ'!$B1299,'Approved CPZ List'!$B:$B,0))),$K1299,#N/A))</f>
        <v>#N/A</v>
      </c>
    </row>
    <row r="1300" spans="1:13" ht="15.6" x14ac:dyDescent="0.3">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List'!$H:$H,MATCH('HFTD CPZ'!$B1300,'08W Project List'!$E:$E,0))),$K1300,#N/A)</f>
        <v>1764.962653969453</v>
      </c>
      <c r="M1300" s="35" t="e">
        <f>IF(ISNUMBER(L1300),#N/A,IF(ISNUMBER(INDEX('Approved CPZ List'!$I:$I,MATCH('HFTD CPZ'!$B1300,'Approved CPZ List'!$B:$B,0))),$K1300,#N/A))</f>
        <v>#N/A</v>
      </c>
    </row>
    <row r="1301" spans="1:13" ht="15.6" x14ac:dyDescent="0.3">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List'!$H:$H,MATCH('HFTD CPZ'!$B1301,'08W Project List'!$E:$E,0))),$K1301,#N/A)</f>
        <v>#N/A</v>
      </c>
      <c r="M1301" s="35" t="e">
        <f>IF(ISNUMBER(L1301),#N/A,IF(ISNUMBER(INDEX('Approved CPZ List'!$I:$I,MATCH('HFTD CPZ'!$B1301,'Approved CPZ List'!$B:$B,0))),$K1301,#N/A))</f>
        <v>#N/A</v>
      </c>
    </row>
    <row r="1302" spans="1:13" ht="15.6" x14ac:dyDescent="0.3">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List'!$H:$H,MATCH('HFTD CPZ'!$B1302,'08W Project List'!$E:$E,0))),$K1302,#N/A)</f>
        <v>#N/A</v>
      </c>
      <c r="M1302" s="35" t="e">
        <f>IF(ISNUMBER(L1302),#N/A,IF(ISNUMBER(INDEX('Approved CPZ List'!$I:$I,MATCH('HFTD CPZ'!$B1302,'Approved CPZ List'!$B:$B,0))),$K1302,#N/A))</f>
        <v>#N/A</v>
      </c>
    </row>
    <row r="1303" spans="1:13" ht="15.6" x14ac:dyDescent="0.3">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List'!$H:$H,MATCH('HFTD CPZ'!$B1303,'08W Project List'!$E:$E,0))),$K1303,#N/A)</f>
        <v>#N/A</v>
      </c>
      <c r="M1303" s="35" t="e">
        <f>IF(ISNUMBER(L1303),#N/A,IF(ISNUMBER(INDEX('Approved CPZ List'!$I:$I,MATCH('HFTD CPZ'!$B1303,'Approved CPZ List'!$B:$B,0))),$K1303,#N/A))</f>
        <v>#N/A</v>
      </c>
    </row>
    <row r="1304" spans="1:13" ht="15.6" x14ac:dyDescent="0.3">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List'!$H:$H,MATCH('HFTD CPZ'!$B1304,'08W Project List'!$E:$E,0))),$K1304,#N/A)</f>
        <v>#N/A</v>
      </c>
      <c r="M1304" s="35" t="e">
        <f>IF(ISNUMBER(L1304),#N/A,IF(ISNUMBER(INDEX('Approved CPZ List'!$I:$I,MATCH('HFTD CPZ'!$B1304,'Approved CPZ List'!$B:$B,0))),$K1304,#N/A))</f>
        <v>#N/A</v>
      </c>
    </row>
    <row r="1305" spans="1:13" ht="15.6" x14ac:dyDescent="0.3">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List'!$H:$H,MATCH('HFTD CPZ'!$B1305,'08W Project List'!$E:$E,0))),$K1305,#N/A)</f>
        <v>#N/A</v>
      </c>
      <c r="M1305" s="35" t="e">
        <f>IF(ISNUMBER(L1305),#N/A,IF(ISNUMBER(INDEX('Approved CPZ List'!$I:$I,MATCH('HFTD CPZ'!$B1305,'Approved CPZ List'!$B:$B,0))),$K1305,#N/A))</f>
        <v>#N/A</v>
      </c>
    </row>
    <row r="1306" spans="1:13" ht="15.6" x14ac:dyDescent="0.3">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List'!$H:$H,MATCH('HFTD CPZ'!$B1306,'08W Project List'!$E:$E,0))),$K1306,#N/A)</f>
        <v>#N/A</v>
      </c>
      <c r="M1306" s="35" t="e">
        <f>IF(ISNUMBER(L1306),#N/A,IF(ISNUMBER(INDEX('Approved CPZ List'!$I:$I,MATCH('HFTD CPZ'!$B1306,'Approved CPZ List'!$B:$B,0))),$K1306,#N/A))</f>
        <v>#N/A</v>
      </c>
    </row>
    <row r="1307" spans="1:13" ht="15.6" x14ac:dyDescent="0.3">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List'!$H:$H,MATCH('HFTD CPZ'!$B1307,'08W Project List'!$E:$E,0))),$K1307,#N/A)</f>
        <v>#N/A</v>
      </c>
      <c r="M1307" s="35" t="e">
        <f>IF(ISNUMBER(L1307),#N/A,IF(ISNUMBER(INDEX('Approved CPZ List'!$I:$I,MATCH('HFTD CPZ'!$B1307,'Approved CPZ List'!$B:$B,0))),$K1307,#N/A))</f>
        <v>#N/A</v>
      </c>
    </row>
    <row r="1308" spans="1:13" ht="15.6" x14ac:dyDescent="0.3">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List'!$H:$H,MATCH('HFTD CPZ'!$B1308,'08W Project List'!$E:$E,0))),$K1308,#N/A)</f>
        <v>#N/A</v>
      </c>
      <c r="M1308" s="35" t="e">
        <f>IF(ISNUMBER(L1308),#N/A,IF(ISNUMBER(INDEX('Approved CPZ List'!$I:$I,MATCH('HFTD CPZ'!$B1308,'Approved CPZ List'!$B:$B,0))),$K1308,#N/A))</f>
        <v>#N/A</v>
      </c>
    </row>
    <row r="1309" spans="1:13" ht="15.6" x14ac:dyDescent="0.3">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List'!$H:$H,MATCH('HFTD CPZ'!$B1309,'08W Project List'!$E:$E,0))),$K1309,#N/A)</f>
        <v>#N/A</v>
      </c>
      <c r="M1309" s="35" t="e">
        <f>IF(ISNUMBER(L1309),#N/A,IF(ISNUMBER(INDEX('Approved CPZ List'!$I:$I,MATCH('HFTD CPZ'!$B1309,'Approved CPZ List'!$B:$B,0))),$K1309,#N/A))</f>
        <v>#N/A</v>
      </c>
    </row>
    <row r="1310" spans="1:13" ht="15.6" x14ac:dyDescent="0.3">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List'!$H:$H,MATCH('HFTD CPZ'!$B1310,'08W Project List'!$E:$E,0))),$K1310,#N/A)</f>
        <v>#N/A</v>
      </c>
      <c r="M1310" s="35" t="e">
        <f>IF(ISNUMBER(L1310),#N/A,IF(ISNUMBER(INDEX('Approved CPZ List'!$I:$I,MATCH('HFTD CPZ'!$B1310,'Approved CPZ List'!$B:$B,0))),$K1310,#N/A))</f>
        <v>#N/A</v>
      </c>
    </row>
    <row r="1311" spans="1:13" ht="15.6" x14ac:dyDescent="0.3">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List'!$H:$H,MATCH('HFTD CPZ'!$B1311,'08W Project List'!$E:$E,0))),$K1311,#N/A)</f>
        <v>#N/A</v>
      </c>
      <c r="M1311" s="35" t="e">
        <f>IF(ISNUMBER(L1311),#N/A,IF(ISNUMBER(INDEX('Approved CPZ List'!$I:$I,MATCH('HFTD CPZ'!$B1311,'Approved CPZ List'!$B:$B,0))),$K1311,#N/A))</f>
        <v>#N/A</v>
      </c>
    </row>
    <row r="1312" spans="1:13" ht="15.6" x14ac:dyDescent="0.3">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List'!$H:$H,MATCH('HFTD CPZ'!$B1312,'08W Project List'!$E:$E,0))),$K1312,#N/A)</f>
        <v>#N/A</v>
      </c>
      <c r="M1312" s="35" t="e">
        <f>IF(ISNUMBER(L1312),#N/A,IF(ISNUMBER(INDEX('Approved CPZ List'!$I:$I,MATCH('HFTD CPZ'!$B1312,'Approved CPZ List'!$B:$B,0))),$K1312,#N/A))</f>
        <v>#N/A</v>
      </c>
    </row>
    <row r="1313" spans="1:13" ht="15.6" x14ac:dyDescent="0.3">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List'!$H:$H,MATCH('HFTD CPZ'!$B1313,'08W Project List'!$E:$E,0))),$K1313,#N/A)</f>
        <v>#N/A</v>
      </c>
      <c r="M1313" s="35" t="e">
        <f>IF(ISNUMBER(L1313),#N/A,IF(ISNUMBER(INDEX('Approved CPZ List'!$I:$I,MATCH('HFTD CPZ'!$B1313,'Approved CPZ List'!$B:$B,0))),$K1313,#N/A))</f>
        <v>#N/A</v>
      </c>
    </row>
    <row r="1314" spans="1:13" ht="15.6" x14ac:dyDescent="0.3">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List'!$H:$H,MATCH('HFTD CPZ'!$B1314,'08W Project List'!$E:$E,0))),$K1314,#N/A)</f>
        <v>#N/A</v>
      </c>
      <c r="M1314" s="35" t="e">
        <f>IF(ISNUMBER(L1314),#N/A,IF(ISNUMBER(INDEX('Approved CPZ List'!$I:$I,MATCH('HFTD CPZ'!$B1314,'Approved CPZ List'!$B:$B,0))),$K1314,#N/A))</f>
        <v>#N/A</v>
      </c>
    </row>
    <row r="1315" spans="1:13" ht="15.6" x14ac:dyDescent="0.3">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List'!$H:$H,MATCH('HFTD CPZ'!$B1315,'08W Project List'!$E:$E,0))),$K1315,#N/A)</f>
        <v>#N/A</v>
      </c>
      <c r="M1315" s="35" t="e">
        <f>IF(ISNUMBER(L1315),#N/A,IF(ISNUMBER(INDEX('Approved CPZ List'!$I:$I,MATCH('HFTD CPZ'!$B1315,'Approved CPZ List'!$B:$B,0))),$K1315,#N/A))</f>
        <v>#N/A</v>
      </c>
    </row>
    <row r="1316" spans="1:13" ht="15.6" x14ac:dyDescent="0.3">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List'!$H:$H,MATCH('HFTD CPZ'!$B1316,'08W Project List'!$E:$E,0))),$K1316,#N/A)</f>
        <v>#N/A</v>
      </c>
      <c r="M1316" s="35" t="e">
        <f>IF(ISNUMBER(L1316),#N/A,IF(ISNUMBER(INDEX('Approved CPZ List'!$I:$I,MATCH('HFTD CPZ'!$B1316,'Approved CPZ List'!$B:$B,0))),$K1316,#N/A))</f>
        <v>#N/A</v>
      </c>
    </row>
    <row r="1317" spans="1:13" ht="15.6" x14ac:dyDescent="0.3">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List'!$H:$H,MATCH('HFTD CPZ'!$B1317,'08W Project List'!$E:$E,0))),$K1317,#N/A)</f>
        <v>1693.9478739971514</v>
      </c>
      <c r="M1317" s="35" t="e">
        <f>IF(ISNUMBER(L1317),#N/A,IF(ISNUMBER(INDEX('Approved CPZ List'!$I:$I,MATCH('HFTD CPZ'!$B1317,'Approved CPZ List'!$B:$B,0))),$K1317,#N/A))</f>
        <v>#N/A</v>
      </c>
    </row>
    <row r="1318" spans="1:13" ht="15.6" x14ac:dyDescent="0.3">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List'!$H:$H,MATCH('HFTD CPZ'!$B1318,'08W Project List'!$E:$E,0))),$K1318,#N/A)</f>
        <v>#N/A</v>
      </c>
      <c r="M1318" s="35" t="e">
        <f>IF(ISNUMBER(L1318),#N/A,IF(ISNUMBER(INDEX('Approved CPZ List'!$I:$I,MATCH('HFTD CPZ'!$B1318,'Approved CPZ List'!$B:$B,0))),$K1318,#N/A))</f>
        <v>#N/A</v>
      </c>
    </row>
    <row r="1319" spans="1:13" ht="15.6" x14ac:dyDescent="0.3">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List'!$H:$H,MATCH('HFTD CPZ'!$B1319,'08W Project List'!$E:$E,0))),$K1319,#N/A)</f>
        <v>#N/A</v>
      </c>
      <c r="M1319" s="35" t="e">
        <f>IF(ISNUMBER(L1319),#N/A,IF(ISNUMBER(INDEX('Approved CPZ List'!$I:$I,MATCH('HFTD CPZ'!$B1319,'Approved CPZ List'!$B:$B,0))),$K1319,#N/A))</f>
        <v>#N/A</v>
      </c>
    </row>
    <row r="1320" spans="1:13" ht="15.6" x14ac:dyDescent="0.3">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List'!$H:$H,MATCH('HFTD CPZ'!$B1320,'08W Project List'!$E:$E,0))),$K1320,#N/A)</f>
        <v>#N/A</v>
      </c>
      <c r="M1320" s="35" t="e">
        <f>IF(ISNUMBER(L1320),#N/A,IF(ISNUMBER(INDEX('Approved CPZ List'!$I:$I,MATCH('HFTD CPZ'!$B1320,'Approved CPZ List'!$B:$B,0))),$K1320,#N/A))</f>
        <v>#N/A</v>
      </c>
    </row>
    <row r="1321" spans="1:13" ht="15.6" x14ac:dyDescent="0.3">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List'!$H:$H,MATCH('HFTD CPZ'!$B1321,'08W Project List'!$E:$E,0))),$K1321,#N/A)</f>
        <v>#N/A</v>
      </c>
      <c r="M1321" s="35" t="e">
        <f>IF(ISNUMBER(L1321),#N/A,IF(ISNUMBER(INDEX('Approved CPZ List'!$I:$I,MATCH('HFTD CPZ'!$B1321,'Approved CPZ List'!$B:$B,0))),$K1321,#N/A))</f>
        <v>#N/A</v>
      </c>
    </row>
    <row r="1322" spans="1:13" ht="15.6" x14ac:dyDescent="0.3">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List'!$H:$H,MATCH('HFTD CPZ'!$B1322,'08W Project List'!$E:$E,0))),$K1322,#N/A)</f>
        <v>#N/A</v>
      </c>
      <c r="M1322" s="35" t="e">
        <f>IF(ISNUMBER(L1322),#N/A,IF(ISNUMBER(INDEX('Approved CPZ List'!$I:$I,MATCH('HFTD CPZ'!$B1322,'Approved CPZ List'!$B:$B,0))),$K1322,#N/A))</f>
        <v>#N/A</v>
      </c>
    </row>
    <row r="1323" spans="1:13" ht="15.6" x14ac:dyDescent="0.3">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List'!$H:$H,MATCH('HFTD CPZ'!$B1323,'08W Project List'!$E:$E,0))),$K1323,#N/A)</f>
        <v>#N/A</v>
      </c>
      <c r="M1323" s="35" t="e">
        <f>IF(ISNUMBER(L1323),#N/A,IF(ISNUMBER(INDEX('Approved CPZ List'!$I:$I,MATCH('HFTD CPZ'!$B1323,'Approved CPZ List'!$B:$B,0))),$K1323,#N/A))</f>
        <v>#N/A</v>
      </c>
    </row>
    <row r="1324" spans="1:13" ht="15.6" x14ac:dyDescent="0.3">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List'!$H:$H,MATCH('HFTD CPZ'!$B1324,'08W Project List'!$E:$E,0))),$K1324,#N/A)</f>
        <v>#N/A</v>
      </c>
      <c r="M1324" s="35" t="e">
        <f>IF(ISNUMBER(L1324),#N/A,IF(ISNUMBER(INDEX('Approved CPZ List'!$I:$I,MATCH('HFTD CPZ'!$B1324,'Approved CPZ List'!$B:$B,0))),$K1324,#N/A))</f>
        <v>#N/A</v>
      </c>
    </row>
    <row r="1325" spans="1:13" ht="15.6" x14ac:dyDescent="0.3">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List'!$H:$H,MATCH('HFTD CPZ'!$B1325,'08W Project List'!$E:$E,0))),$K1325,#N/A)</f>
        <v>#N/A</v>
      </c>
      <c r="M1325" s="35" t="e">
        <f>IF(ISNUMBER(L1325),#N/A,IF(ISNUMBER(INDEX('Approved CPZ List'!$I:$I,MATCH('HFTD CPZ'!$B1325,'Approved CPZ List'!$B:$B,0))),$K1325,#N/A))</f>
        <v>#N/A</v>
      </c>
    </row>
    <row r="1326" spans="1:13" ht="15.6" x14ac:dyDescent="0.3">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List'!$H:$H,MATCH('HFTD CPZ'!$B1326,'08W Project List'!$E:$E,0))),$K1326,#N/A)</f>
        <v>#N/A</v>
      </c>
      <c r="M1326" s="35" t="e">
        <f>IF(ISNUMBER(L1326),#N/A,IF(ISNUMBER(INDEX('Approved CPZ List'!$I:$I,MATCH('HFTD CPZ'!$B1326,'Approved CPZ List'!$B:$B,0))),$K1326,#N/A))</f>
        <v>#N/A</v>
      </c>
    </row>
    <row r="1327" spans="1:13" ht="15.6" x14ac:dyDescent="0.3">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List'!$H:$H,MATCH('HFTD CPZ'!$B1327,'08W Project List'!$E:$E,0))),$K1327,#N/A)</f>
        <v>#N/A</v>
      </c>
      <c r="M1327" s="35" t="e">
        <f>IF(ISNUMBER(L1327),#N/A,IF(ISNUMBER(INDEX('Approved CPZ List'!$I:$I,MATCH('HFTD CPZ'!$B1327,'Approved CPZ List'!$B:$B,0))),$K1327,#N/A))</f>
        <v>#N/A</v>
      </c>
    </row>
    <row r="1328" spans="1:13" ht="15.6" x14ac:dyDescent="0.3">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List'!$H:$H,MATCH('HFTD CPZ'!$B1328,'08W Project List'!$E:$E,0))),$K1328,#N/A)</f>
        <v>#N/A</v>
      </c>
      <c r="M1328" s="35" t="e">
        <f>IF(ISNUMBER(L1328),#N/A,IF(ISNUMBER(INDEX('Approved CPZ List'!$I:$I,MATCH('HFTD CPZ'!$B1328,'Approved CPZ List'!$B:$B,0))),$K1328,#N/A))</f>
        <v>#N/A</v>
      </c>
    </row>
    <row r="1329" spans="1:13" ht="15.6" x14ac:dyDescent="0.3">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List'!$H:$H,MATCH('HFTD CPZ'!$B1329,'08W Project List'!$E:$E,0))),$K1329,#N/A)</f>
        <v>#N/A</v>
      </c>
      <c r="M1329" s="35" t="e">
        <f>IF(ISNUMBER(L1329),#N/A,IF(ISNUMBER(INDEX('Approved CPZ List'!$I:$I,MATCH('HFTD CPZ'!$B1329,'Approved CPZ List'!$B:$B,0))),$K1329,#N/A))</f>
        <v>#N/A</v>
      </c>
    </row>
    <row r="1330" spans="1:13" ht="15.6" x14ac:dyDescent="0.3">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List'!$H:$H,MATCH('HFTD CPZ'!$B1330,'08W Project List'!$E:$E,0))),$K1330,#N/A)</f>
        <v>#N/A</v>
      </c>
      <c r="M1330" s="35" t="e">
        <f>IF(ISNUMBER(L1330),#N/A,IF(ISNUMBER(INDEX('Approved CPZ List'!$I:$I,MATCH('HFTD CPZ'!$B1330,'Approved CPZ List'!$B:$B,0))),$K1330,#N/A))</f>
        <v>#N/A</v>
      </c>
    </row>
    <row r="1331" spans="1:13" ht="15.6" x14ac:dyDescent="0.3">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List'!$H:$H,MATCH('HFTD CPZ'!$B1331,'08W Project List'!$E:$E,0))),$K1331,#N/A)</f>
        <v>#N/A</v>
      </c>
      <c r="M1331" s="35" t="e">
        <f>IF(ISNUMBER(L1331),#N/A,IF(ISNUMBER(INDEX('Approved CPZ List'!$I:$I,MATCH('HFTD CPZ'!$B1331,'Approved CPZ List'!$B:$B,0))),$K1331,#N/A))</f>
        <v>#N/A</v>
      </c>
    </row>
    <row r="1332" spans="1:13" ht="15.6" x14ac:dyDescent="0.3">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List'!$H:$H,MATCH('HFTD CPZ'!$B1332,'08W Project List'!$E:$E,0))),$K1332,#N/A)</f>
        <v>#N/A</v>
      </c>
      <c r="M1332" s="35" t="e">
        <f>IF(ISNUMBER(L1332),#N/A,IF(ISNUMBER(INDEX('Approved CPZ List'!$I:$I,MATCH('HFTD CPZ'!$B1332,'Approved CPZ List'!$B:$B,0))),$K1332,#N/A))</f>
        <v>#N/A</v>
      </c>
    </row>
    <row r="1333" spans="1:13" ht="15.6" x14ac:dyDescent="0.3">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List'!$H:$H,MATCH('HFTD CPZ'!$B1333,'08W Project List'!$E:$E,0))),$K1333,#N/A)</f>
        <v>#N/A</v>
      </c>
      <c r="M1333" s="35" t="e">
        <f>IF(ISNUMBER(L1333),#N/A,IF(ISNUMBER(INDEX('Approved CPZ List'!$I:$I,MATCH('HFTD CPZ'!$B1333,'Approved CPZ List'!$B:$B,0))),$K1333,#N/A))</f>
        <v>#N/A</v>
      </c>
    </row>
    <row r="1334" spans="1:13" ht="15.6" x14ac:dyDescent="0.3">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List'!$H:$H,MATCH('HFTD CPZ'!$B1334,'08W Project List'!$E:$E,0))),$K1334,#N/A)</f>
        <v>#N/A</v>
      </c>
      <c r="M1334" s="35" t="e">
        <f>IF(ISNUMBER(L1334),#N/A,IF(ISNUMBER(INDEX('Approved CPZ List'!$I:$I,MATCH('HFTD CPZ'!$B1334,'Approved CPZ List'!$B:$B,0))),$K1334,#N/A))</f>
        <v>#N/A</v>
      </c>
    </row>
    <row r="1335" spans="1:13" ht="15.6" x14ac:dyDescent="0.3">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List'!$H:$H,MATCH('HFTD CPZ'!$B1335,'08W Project List'!$E:$E,0))),$K1335,#N/A)</f>
        <v>#N/A</v>
      </c>
      <c r="M1335" s="35" t="e">
        <f>IF(ISNUMBER(L1335),#N/A,IF(ISNUMBER(INDEX('Approved CPZ List'!$I:$I,MATCH('HFTD CPZ'!$B1335,'Approved CPZ List'!$B:$B,0))),$K1335,#N/A))</f>
        <v>#N/A</v>
      </c>
    </row>
    <row r="1336" spans="1:13" ht="15.6" x14ac:dyDescent="0.3">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List'!$H:$H,MATCH('HFTD CPZ'!$B1336,'08W Project List'!$E:$E,0))),$K1336,#N/A)</f>
        <v>#N/A</v>
      </c>
      <c r="M1336" s="35" t="e">
        <f>IF(ISNUMBER(L1336),#N/A,IF(ISNUMBER(INDEX('Approved CPZ List'!$I:$I,MATCH('HFTD CPZ'!$B1336,'Approved CPZ List'!$B:$B,0))),$K1336,#N/A))</f>
        <v>#N/A</v>
      </c>
    </row>
    <row r="1337" spans="1:13" ht="15.6" x14ac:dyDescent="0.3">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List'!$H:$H,MATCH('HFTD CPZ'!$B1337,'08W Project List'!$E:$E,0))),$K1337,#N/A)</f>
        <v>#N/A</v>
      </c>
      <c r="M1337" s="35" t="e">
        <f>IF(ISNUMBER(L1337),#N/A,IF(ISNUMBER(INDEX('Approved CPZ List'!$I:$I,MATCH('HFTD CPZ'!$B1337,'Approved CPZ List'!$B:$B,0))),$K1337,#N/A))</f>
        <v>#N/A</v>
      </c>
    </row>
    <row r="1338" spans="1:13" ht="15.6" x14ac:dyDescent="0.3">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List'!$H:$H,MATCH('HFTD CPZ'!$B1338,'08W Project List'!$E:$E,0))),$K1338,#N/A)</f>
        <v>#N/A</v>
      </c>
      <c r="M1338" s="35" t="e">
        <f>IF(ISNUMBER(L1338),#N/A,IF(ISNUMBER(INDEX('Approved CPZ List'!$I:$I,MATCH('HFTD CPZ'!$B1338,'Approved CPZ List'!$B:$B,0))),$K1338,#N/A))</f>
        <v>#N/A</v>
      </c>
    </row>
    <row r="1339" spans="1:13" ht="15.6" x14ac:dyDescent="0.3">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List'!$H:$H,MATCH('HFTD CPZ'!$B1339,'08W Project List'!$E:$E,0))),$K1339,#N/A)</f>
        <v>#N/A</v>
      </c>
      <c r="M1339" s="35" t="e">
        <f>IF(ISNUMBER(L1339),#N/A,IF(ISNUMBER(INDEX('Approved CPZ List'!$I:$I,MATCH('HFTD CPZ'!$B1339,'Approved CPZ List'!$B:$B,0))),$K1339,#N/A))</f>
        <v>#N/A</v>
      </c>
    </row>
    <row r="1340" spans="1:13" ht="15.6" x14ac:dyDescent="0.3">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List'!$H:$H,MATCH('HFTD CPZ'!$B1340,'08W Project List'!$E:$E,0))),$K1340,#N/A)</f>
        <v>#N/A</v>
      </c>
      <c r="M1340" s="35" t="e">
        <f>IF(ISNUMBER(L1340),#N/A,IF(ISNUMBER(INDEX('Approved CPZ List'!$I:$I,MATCH('HFTD CPZ'!$B1340,'Approved CPZ List'!$B:$B,0))),$K1340,#N/A))</f>
        <v>#N/A</v>
      </c>
    </row>
    <row r="1341" spans="1:13" ht="15.6" x14ac:dyDescent="0.3">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List'!$H:$H,MATCH('HFTD CPZ'!$B1341,'08W Project List'!$E:$E,0))),$K1341,#N/A)</f>
        <v>#N/A</v>
      </c>
      <c r="M1341" s="35" t="e">
        <f>IF(ISNUMBER(L1341),#N/A,IF(ISNUMBER(INDEX('Approved CPZ List'!$I:$I,MATCH('HFTD CPZ'!$B1341,'Approved CPZ List'!$B:$B,0))),$K1341,#N/A))</f>
        <v>#N/A</v>
      </c>
    </row>
    <row r="1342" spans="1:13" ht="15.6" x14ac:dyDescent="0.3">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List'!$H:$H,MATCH('HFTD CPZ'!$B1342,'08W Project List'!$E:$E,0))),$K1342,#N/A)</f>
        <v>#N/A</v>
      </c>
      <c r="M1342" s="35" t="e">
        <f>IF(ISNUMBER(L1342),#N/A,IF(ISNUMBER(INDEX('Approved CPZ List'!$I:$I,MATCH('HFTD CPZ'!$B1342,'Approved CPZ List'!$B:$B,0))),$K1342,#N/A))</f>
        <v>#N/A</v>
      </c>
    </row>
    <row r="1343" spans="1:13" ht="15.6" x14ac:dyDescent="0.3">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List'!$H:$H,MATCH('HFTD CPZ'!$B1343,'08W Project List'!$E:$E,0))),$K1343,#N/A)</f>
        <v>#N/A</v>
      </c>
      <c r="M1343" s="35" t="e">
        <f>IF(ISNUMBER(L1343),#N/A,IF(ISNUMBER(INDEX('Approved CPZ List'!$I:$I,MATCH('HFTD CPZ'!$B1343,'Approved CPZ List'!$B:$B,0))),$K1343,#N/A))</f>
        <v>#N/A</v>
      </c>
    </row>
    <row r="1344" spans="1:13" ht="15.6" x14ac:dyDescent="0.3">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List'!$H:$H,MATCH('HFTD CPZ'!$B1344,'08W Project List'!$E:$E,0))),$K1344,#N/A)</f>
        <v>#N/A</v>
      </c>
      <c r="M1344" s="35" t="e">
        <f>IF(ISNUMBER(L1344),#N/A,IF(ISNUMBER(INDEX('Approved CPZ List'!$I:$I,MATCH('HFTD CPZ'!$B1344,'Approved CPZ List'!$B:$B,0))),$K1344,#N/A))</f>
        <v>#N/A</v>
      </c>
    </row>
    <row r="1345" spans="1:13" ht="15.6" x14ac:dyDescent="0.3">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List'!$H:$H,MATCH('HFTD CPZ'!$B1345,'08W Project List'!$E:$E,0))),$K1345,#N/A)</f>
        <v>#N/A</v>
      </c>
      <c r="M1345" s="35" t="e">
        <f>IF(ISNUMBER(L1345),#N/A,IF(ISNUMBER(INDEX('Approved CPZ List'!$I:$I,MATCH('HFTD CPZ'!$B1345,'Approved CPZ List'!$B:$B,0))),$K1345,#N/A))</f>
        <v>#N/A</v>
      </c>
    </row>
    <row r="1346" spans="1:13" ht="15.6" x14ac:dyDescent="0.3">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List'!$H:$H,MATCH('HFTD CPZ'!$B1346,'08W Project List'!$E:$E,0))),$K1346,#N/A)</f>
        <v>#N/A</v>
      </c>
      <c r="M1346" s="35" t="e">
        <f>IF(ISNUMBER(L1346),#N/A,IF(ISNUMBER(INDEX('Approved CPZ List'!$I:$I,MATCH('HFTD CPZ'!$B1346,'Approved CPZ List'!$B:$B,0))),$K1346,#N/A))</f>
        <v>#N/A</v>
      </c>
    </row>
    <row r="1347" spans="1:13" ht="15.6" x14ac:dyDescent="0.3">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List'!$H:$H,MATCH('HFTD CPZ'!$B1347,'08W Project List'!$E:$E,0))),$K1347,#N/A)</f>
        <v>#N/A</v>
      </c>
      <c r="M1347" s="35" t="e">
        <f>IF(ISNUMBER(L1347),#N/A,IF(ISNUMBER(INDEX('Approved CPZ List'!$I:$I,MATCH('HFTD CPZ'!$B1347,'Approved CPZ List'!$B:$B,0))),$K1347,#N/A))</f>
        <v>#N/A</v>
      </c>
    </row>
    <row r="1348" spans="1:13" ht="15.6" x14ac:dyDescent="0.3">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List'!$H:$H,MATCH('HFTD CPZ'!$B1348,'08W Project List'!$E:$E,0))),$K1348,#N/A)</f>
        <v>#N/A</v>
      </c>
      <c r="M1348" s="35" t="e">
        <f>IF(ISNUMBER(L1348),#N/A,IF(ISNUMBER(INDEX('Approved CPZ List'!$I:$I,MATCH('HFTD CPZ'!$B1348,'Approved CPZ List'!$B:$B,0))),$K1348,#N/A))</f>
        <v>#N/A</v>
      </c>
    </row>
    <row r="1349" spans="1:13" ht="15.6" x14ac:dyDescent="0.3">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List'!$H:$H,MATCH('HFTD CPZ'!$B1349,'08W Project List'!$E:$E,0))),$K1349,#N/A)</f>
        <v>#N/A</v>
      </c>
      <c r="M1349" s="35" t="e">
        <f>IF(ISNUMBER(L1349),#N/A,IF(ISNUMBER(INDEX('Approved CPZ List'!$I:$I,MATCH('HFTD CPZ'!$B1349,'Approved CPZ List'!$B:$B,0))),$K1349,#N/A))</f>
        <v>#N/A</v>
      </c>
    </row>
    <row r="1350" spans="1:13" ht="15.6" x14ac:dyDescent="0.3">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List'!$H:$H,MATCH('HFTD CPZ'!$B1350,'08W Project List'!$E:$E,0))),$K1350,#N/A)</f>
        <v>#N/A</v>
      </c>
      <c r="M1350" s="35" t="e">
        <f>IF(ISNUMBER(L1350),#N/A,IF(ISNUMBER(INDEX('Approved CPZ List'!$I:$I,MATCH('HFTD CPZ'!$B1350,'Approved CPZ List'!$B:$B,0))),$K1350,#N/A))</f>
        <v>#N/A</v>
      </c>
    </row>
    <row r="1351" spans="1:13" ht="15.6" x14ac:dyDescent="0.3">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List'!$H:$H,MATCH('HFTD CPZ'!$B1351,'08W Project List'!$E:$E,0))),$K1351,#N/A)</f>
        <v>#N/A</v>
      </c>
      <c r="M1351" s="35" t="e">
        <f>IF(ISNUMBER(L1351),#N/A,IF(ISNUMBER(INDEX('Approved CPZ List'!$I:$I,MATCH('HFTD CPZ'!$B1351,'Approved CPZ List'!$B:$B,0))),$K1351,#N/A))</f>
        <v>#N/A</v>
      </c>
    </row>
    <row r="1352" spans="1:13" ht="15.6" x14ac:dyDescent="0.3">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List'!$H:$H,MATCH('HFTD CPZ'!$B1352,'08W Project List'!$E:$E,0))),$K1352,#N/A)</f>
        <v>#N/A</v>
      </c>
      <c r="M1352" s="35" t="e">
        <f>IF(ISNUMBER(L1352),#N/A,IF(ISNUMBER(INDEX('Approved CPZ List'!$I:$I,MATCH('HFTD CPZ'!$B1352,'Approved CPZ List'!$B:$B,0))),$K1352,#N/A))</f>
        <v>#N/A</v>
      </c>
    </row>
    <row r="1353" spans="1:13" ht="15.6" x14ac:dyDescent="0.3">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List'!$H:$H,MATCH('HFTD CPZ'!$B1353,'08W Project List'!$E:$E,0))),$K1353,#N/A)</f>
        <v>#N/A</v>
      </c>
      <c r="M1353" s="35" t="e">
        <f>IF(ISNUMBER(L1353),#N/A,IF(ISNUMBER(INDEX('Approved CPZ List'!$I:$I,MATCH('HFTD CPZ'!$B1353,'Approved CPZ List'!$B:$B,0))),$K1353,#N/A))</f>
        <v>#N/A</v>
      </c>
    </row>
    <row r="1354" spans="1:13" ht="15.6" x14ac:dyDescent="0.3">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List'!$H:$H,MATCH('HFTD CPZ'!$B1354,'08W Project List'!$E:$E,0))),$K1354,#N/A)</f>
        <v>#N/A</v>
      </c>
      <c r="M1354" s="35" t="e">
        <f>IF(ISNUMBER(L1354),#N/A,IF(ISNUMBER(INDEX('Approved CPZ List'!$I:$I,MATCH('HFTD CPZ'!$B1354,'Approved CPZ List'!$B:$B,0))),$K1354,#N/A))</f>
        <v>#N/A</v>
      </c>
    </row>
    <row r="1355" spans="1:13" ht="15.6" x14ac:dyDescent="0.3">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List'!$H:$H,MATCH('HFTD CPZ'!$B1355,'08W Project List'!$E:$E,0))),$K1355,#N/A)</f>
        <v>#N/A</v>
      </c>
      <c r="M1355" s="35" t="e">
        <f>IF(ISNUMBER(L1355),#N/A,IF(ISNUMBER(INDEX('Approved CPZ List'!$I:$I,MATCH('HFTD CPZ'!$B1355,'Approved CPZ List'!$B:$B,0))),$K1355,#N/A))</f>
        <v>#N/A</v>
      </c>
    </row>
    <row r="1356" spans="1:13" ht="15.6" x14ac:dyDescent="0.3">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List'!$H:$H,MATCH('HFTD CPZ'!$B1356,'08W Project List'!$E:$E,0))),$K1356,#N/A)</f>
        <v>#N/A</v>
      </c>
      <c r="M1356" s="35" t="e">
        <f>IF(ISNUMBER(L1356),#N/A,IF(ISNUMBER(INDEX('Approved CPZ List'!$I:$I,MATCH('HFTD CPZ'!$B1356,'Approved CPZ List'!$B:$B,0))),$K1356,#N/A))</f>
        <v>#N/A</v>
      </c>
    </row>
    <row r="1357" spans="1:13" ht="15.6" x14ac:dyDescent="0.3">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List'!$H:$H,MATCH('HFTD CPZ'!$B1357,'08W Project List'!$E:$E,0))),$K1357,#N/A)</f>
        <v>#N/A</v>
      </c>
      <c r="M1357" s="35" t="e">
        <f>IF(ISNUMBER(L1357),#N/A,IF(ISNUMBER(INDEX('Approved CPZ List'!$I:$I,MATCH('HFTD CPZ'!$B1357,'Approved CPZ List'!$B:$B,0))),$K1357,#N/A))</f>
        <v>#N/A</v>
      </c>
    </row>
    <row r="1358" spans="1:13" ht="15.6" x14ac:dyDescent="0.3">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List'!$H:$H,MATCH('HFTD CPZ'!$B1358,'08W Project List'!$E:$E,0))),$K1358,#N/A)</f>
        <v>#N/A</v>
      </c>
      <c r="M1358" s="35" t="e">
        <f>IF(ISNUMBER(L1358),#N/A,IF(ISNUMBER(INDEX('Approved CPZ List'!$I:$I,MATCH('HFTD CPZ'!$B1358,'Approved CPZ List'!$B:$B,0))),$K1358,#N/A))</f>
        <v>#N/A</v>
      </c>
    </row>
    <row r="1359" spans="1:13" ht="15.6" x14ac:dyDescent="0.3">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List'!$H:$H,MATCH('HFTD CPZ'!$B1359,'08W Project List'!$E:$E,0))),$K1359,#N/A)</f>
        <v>#N/A</v>
      </c>
      <c r="M1359" s="35" t="e">
        <f>IF(ISNUMBER(L1359),#N/A,IF(ISNUMBER(INDEX('Approved CPZ List'!$I:$I,MATCH('HFTD CPZ'!$B1359,'Approved CPZ List'!$B:$B,0))),$K1359,#N/A))</f>
        <v>#N/A</v>
      </c>
    </row>
    <row r="1360" spans="1:13" ht="15.6" x14ac:dyDescent="0.3">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List'!$H:$H,MATCH('HFTD CPZ'!$B1360,'08W Project List'!$E:$E,0))),$K1360,#N/A)</f>
        <v>#N/A</v>
      </c>
      <c r="M1360" s="35" t="e">
        <f>IF(ISNUMBER(L1360),#N/A,IF(ISNUMBER(INDEX('Approved CPZ List'!$I:$I,MATCH('HFTD CPZ'!$B1360,'Approved CPZ List'!$B:$B,0))),$K1360,#N/A))</f>
        <v>#N/A</v>
      </c>
    </row>
    <row r="1361" spans="1:13" ht="15.6" x14ac:dyDescent="0.3">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List'!$H:$H,MATCH('HFTD CPZ'!$B1361,'08W Project List'!$E:$E,0))),$K1361,#N/A)</f>
        <v>#N/A</v>
      </c>
      <c r="M1361" s="35" t="e">
        <f>IF(ISNUMBER(L1361),#N/A,IF(ISNUMBER(INDEX('Approved CPZ List'!$I:$I,MATCH('HFTD CPZ'!$B1361,'Approved CPZ List'!$B:$B,0))),$K1361,#N/A))</f>
        <v>#N/A</v>
      </c>
    </row>
    <row r="1362" spans="1:13" ht="15.6" x14ac:dyDescent="0.3">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List'!$H:$H,MATCH('HFTD CPZ'!$B1362,'08W Project List'!$E:$E,0))),$K1362,#N/A)</f>
        <v>1486.9594583831556</v>
      </c>
      <c r="M1362" s="35" t="e">
        <f>IF(ISNUMBER(L1362),#N/A,IF(ISNUMBER(INDEX('Approved CPZ List'!$I:$I,MATCH('HFTD CPZ'!$B1362,'Approved CPZ List'!$B:$B,0))),$K1362,#N/A))</f>
        <v>#N/A</v>
      </c>
    </row>
    <row r="1363" spans="1:13" ht="15.6" x14ac:dyDescent="0.3">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List'!$H:$H,MATCH('HFTD CPZ'!$B1363,'08W Project List'!$E:$E,0))),$K1363,#N/A)</f>
        <v>#N/A</v>
      </c>
      <c r="M1363" s="35" t="e">
        <f>IF(ISNUMBER(L1363),#N/A,IF(ISNUMBER(INDEX('Approved CPZ List'!$I:$I,MATCH('HFTD CPZ'!$B1363,'Approved CPZ List'!$B:$B,0))),$K1363,#N/A))</f>
        <v>#N/A</v>
      </c>
    </row>
    <row r="1364" spans="1:13" ht="15.6" x14ac:dyDescent="0.3">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List'!$H:$H,MATCH('HFTD CPZ'!$B1364,'08W Project List'!$E:$E,0))),$K1364,#N/A)</f>
        <v>1458.6762649971965</v>
      </c>
      <c r="M1364" s="35" t="e">
        <f>IF(ISNUMBER(L1364),#N/A,IF(ISNUMBER(INDEX('Approved CPZ List'!$I:$I,MATCH('HFTD CPZ'!$B1364,'Approved CPZ List'!$B:$B,0))),$K1364,#N/A))</f>
        <v>#N/A</v>
      </c>
    </row>
    <row r="1365" spans="1:13" ht="15.6" x14ac:dyDescent="0.3">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List'!$H:$H,MATCH('HFTD CPZ'!$B1365,'08W Project List'!$E:$E,0))),$K1365,#N/A)</f>
        <v>#N/A</v>
      </c>
      <c r="M1365" s="35" t="e">
        <f>IF(ISNUMBER(L1365),#N/A,IF(ISNUMBER(INDEX('Approved CPZ List'!$I:$I,MATCH('HFTD CPZ'!$B1365,'Approved CPZ List'!$B:$B,0))),$K1365,#N/A))</f>
        <v>#N/A</v>
      </c>
    </row>
    <row r="1366" spans="1:13" ht="15.6" x14ac:dyDescent="0.3">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List'!$H:$H,MATCH('HFTD CPZ'!$B1366,'08W Project List'!$E:$E,0))),$K1366,#N/A)</f>
        <v>#N/A</v>
      </c>
      <c r="M1366" s="35" t="e">
        <f>IF(ISNUMBER(L1366),#N/A,IF(ISNUMBER(INDEX('Approved CPZ List'!$I:$I,MATCH('HFTD CPZ'!$B1366,'Approved CPZ List'!$B:$B,0))),$K1366,#N/A))</f>
        <v>#N/A</v>
      </c>
    </row>
    <row r="1367" spans="1:13" ht="15.6" x14ac:dyDescent="0.3">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List'!$H:$H,MATCH('HFTD CPZ'!$B1367,'08W Project List'!$E:$E,0))),$K1367,#N/A)</f>
        <v>#N/A</v>
      </c>
      <c r="M1367" s="35" t="e">
        <f>IF(ISNUMBER(L1367),#N/A,IF(ISNUMBER(INDEX('Approved CPZ List'!$I:$I,MATCH('HFTD CPZ'!$B1367,'Approved CPZ List'!$B:$B,0))),$K1367,#N/A))</f>
        <v>#N/A</v>
      </c>
    </row>
    <row r="1368" spans="1:13" ht="15.6" x14ac:dyDescent="0.3">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List'!$H:$H,MATCH('HFTD CPZ'!$B1368,'08W Project List'!$E:$E,0))),$K1368,#N/A)</f>
        <v>#N/A</v>
      </c>
      <c r="M1368" s="35" t="e">
        <f>IF(ISNUMBER(L1368),#N/A,IF(ISNUMBER(INDEX('Approved CPZ List'!$I:$I,MATCH('HFTD CPZ'!$B1368,'Approved CPZ List'!$B:$B,0))),$K1368,#N/A))</f>
        <v>#N/A</v>
      </c>
    </row>
    <row r="1369" spans="1:13" ht="15.6" x14ac:dyDescent="0.3">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List'!$H:$H,MATCH('HFTD CPZ'!$B1369,'08W Project List'!$E:$E,0))),$K1369,#N/A)</f>
        <v>#N/A</v>
      </c>
      <c r="M1369" s="35" t="e">
        <f>IF(ISNUMBER(L1369),#N/A,IF(ISNUMBER(INDEX('Approved CPZ List'!$I:$I,MATCH('HFTD CPZ'!$B1369,'Approved CPZ List'!$B:$B,0))),$K1369,#N/A))</f>
        <v>#N/A</v>
      </c>
    </row>
    <row r="1370" spans="1:13" ht="15.6" x14ac:dyDescent="0.3">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List'!$H:$H,MATCH('HFTD CPZ'!$B1370,'08W Project List'!$E:$E,0))),$K1370,#N/A)</f>
        <v>#N/A</v>
      </c>
      <c r="M1370" s="35" t="e">
        <f>IF(ISNUMBER(L1370),#N/A,IF(ISNUMBER(INDEX('Approved CPZ List'!$I:$I,MATCH('HFTD CPZ'!$B1370,'Approved CPZ List'!$B:$B,0))),$K1370,#N/A))</f>
        <v>#N/A</v>
      </c>
    </row>
    <row r="1371" spans="1:13" ht="15.6" x14ac:dyDescent="0.3">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List'!$H:$H,MATCH('HFTD CPZ'!$B1371,'08W Project List'!$E:$E,0))),$K1371,#N/A)</f>
        <v>#N/A</v>
      </c>
      <c r="M1371" s="35" t="e">
        <f>IF(ISNUMBER(L1371),#N/A,IF(ISNUMBER(INDEX('Approved CPZ List'!$I:$I,MATCH('HFTD CPZ'!$B1371,'Approved CPZ List'!$B:$B,0))),$K1371,#N/A))</f>
        <v>#N/A</v>
      </c>
    </row>
    <row r="1372" spans="1:13" ht="15.6" x14ac:dyDescent="0.3">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List'!$H:$H,MATCH('HFTD CPZ'!$B1372,'08W Project List'!$E:$E,0))),$K1372,#N/A)</f>
        <v>#N/A</v>
      </c>
      <c r="M1372" s="35" t="e">
        <f>IF(ISNUMBER(L1372),#N/A,IF(ISNUMBER(INDEX('Approved CPZ List'!$I:$I,MATCH('HFTD CPZ'!$B1372,'Approved CPZ List'!$B:$B,0))),$K1372,#N/A))</f>
        <v>#N/A</v>
      </c>
    </row>
    <row r="1373" spans="1:13" ht="15.6" x14ac:dyDescent="0.3">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List'!$H:$H,MATCH('HFTD CPZ'!$B1373,'08W Project List'!$E:$E,0))),$K1373,#N/A)</f>
        <v>#N/A</v>
      </c>
      <c r="M1373" s="35" t="e">
        <f>IF(ISNUMBER(L1373),#N/A,IF(ISNUMBER(INDEX('Approved CPZ List'!$I:$I,MATCH('HFTD CPZ'!$B1373,'Approved CPZ List'!$B:$B,0))),$K1373,#N/A))</f>
        <v>#N/A</v>
      </c>
    </row>
    <row r="1374" spans="1:13" ht="15.6" x14ac:dyDescent="0.3">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List'!$H:$H,MATCH('HFTD CPZ'!$B1374,'08W Project List'!$E:$E,0))),$K1374,#N/A)</f>
        <v>#N/A</v>
      </c>
      <c r="M1374" s="35" t="e">
        <f>IF(ISNUMBER(L1374),#N/A,IF(ISNUMBER(INDEX('Approved CPZ List'!$I:$I,MATCH('HFTD CPZ'!$B1374,'Approved CPZ List'!$B:$B,0))),$K1374,#N/A))</f>
        <v>#N/A</v>
      </c>
    </row>
    <row r="1375" spans="1:13" ht="15.6" x14ac:dyDescent="0.3">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List'!$H:$H,MATCH('HFTD CPZ'!$B1375,'08W Project List'!$E:$E,0))),$K1375,#N/A)</f>
        <v>#N/A</v>
      </c>
      <c r="M1375" s="35" t="e">
        <f>IF(ISNUMBER(L1375),#N/A,IF(ISNUMBER(INDEX('Approved CPZ List'!$I:$I,MATCH('HFTD CPZ'!$B1375,'Approved CPZ List'!$B:$B,0))),$K1375,#N/A))</f>
        <v>#N/A</v>
      </c>
    </row>
    <row r="1376" spans="1:13" ht="15.6" x14ac:dyDescent="0.3">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List'!$H:$H,MATCH('HFTD CPZ'!$B1376,'08W Project List'!$E:$E,0))),$K1376,#N/A)</f>
        <v>#N/A</v>
      </c>
      <c r="M1376" s="35" t="e">
        <f>IF(ISNUMBER(L1376),#N/A,IF(ISNUMBER(INDEX('Approved CPZ List'!$I:$I,MATCH('HFTD CPZ'!$B1376,'Approved CPZ List'!$B:$B,0))),$K1376,#N/A))</f>
        <v>#N/A</v>
      </c>
    </row>
    <row r="1377" spans="1:13" ht="15.6" x14ac:dyDescent="0.3">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List'!$H:$H,MATCH('HFTD CPZ'!$B1377,'08W Project List'!$E:$E,0))),$K1377,#N/A)</f>
        <v>#N/A</v>
      </c>
      <c r="M1377" s="35" t="e">
        <f>IF(ISNUMBER(L1377),#N/A,IF(ISNUMBER(INDEX('Approved CPZ List'!$I:$I,MATCH('HFTD CPZ'!$B1377,'Approved CPZ List'!$B:$B,0))),$K1377,#N/A))</f>
        <v>#N/A</v>
      </c>
    </row>
    <row r="1378" spans="1:13" ht="15.6" x14ac:dyDescent="0.3">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List'!$H:$H,MATCH('HFTD CPZ'!$B1378,'08W Project List'!$E:$E,0))),$K1378,#N/A)</f>
        <v>#N/A</v>
      </c>
      <c r="M1378" s="35" t="e">
        <f>IF(ISNUMBER(L1378),#N/A,IF(ISNUMBER(INDEX('Approved CPZ List'!$I:$I,MATCH('HFTD CPZ'!$B1378,'Approved CPZ List'!$B:$B,0))),$K1378,#N/A))</f>
        <v>#N/A</v>
      </c>
    </row>
    <row r="1379" spans="1:13" ht="15.6" x14ac:dyDescent="0.3">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List'!$H:$H,MATCH('HFTD CPZ'!$B1379,'08W Project List'!$E:$E,0))),$K1379,#N/A)</f>
        <v>#N/A</v>
      </c>
      <c r="M1379" s="35" t="e">
        <f>IF(ISNUMBER(L1379),#N/A,IF(ISNUMBER(INDEX('Approved CPZ List'!$I:$I,MATCH('HFTD CPZ'!$B1379,'Approved CPZ List'!$B:$B,0))),$K1379,#N/A))</f>
        <v>#N/A</v>
      </c>
    </row>
    <row r="1380" spans="1:13" ht="15.6" x14ac:dyDescent="0.3">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List'!$H:$H,MATCH('HFTD CPZ'!$B1380,'08W Project List'!$E:$E,0))),$K1380,#N/A)</f>
        <v>#N/A</v>
      </c>
      <c r="M1380" s="35" t="e">
        <f>IF(ISNUMBER(L1380),#N/A,IF(ISNUMBER(INDEX('Approved CPZ List'!$I:$I,MATCH('HFTD CPZ'!$B1380,'Approved CPZ List'!$B:$B,0))),$K1380,#N/A))</f>
        <v>#N/A</v>
      </c>
    </row>
    <row r="1381" spans="1:13" ht="15.6" x14ac:dyDescent="0.3">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List'!$H:$H,MATCH('HFTD CPZ'!$B1381,'08W Project List'!$E:$E,0))),$K1381,#N/A)</f>
        <v>#N/A</v>
      </c>
      <c r="M1381" s="35" t="e">
        <f>IF(ISNUMBER(L1381),#N/A,IF(ISNUMBER(INDEX('Approved CPZ List'!$I:$I,MATCH('HFTD CPZ'!$B1381,'Approved CPZ List'!$B:$B,0))),$K1381,#N/A))</f>
        <v>#N/A</v>
      </c>
    </row>
    <row r="1382" spans="1:13" ht="15.6" x14ac:dyDescent="0.3">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List'!$H:$H,MATCH('HFTD CPZ'!$B1382,'08W Project List'!$E:$E,0))),$K1382,#N/A)</f>
        <v>#N/A</v>
      </c>
      <c r="M1382" s="35" t="e">
        <f>IF(ISNUMBER(L1382),#N/A,IF(ISNUMBER(INDEX('Approved CPZ List'!$I:$I,MATCH('HFTD CPZ'!$B1382,'Approved CPZ List'!$B:$B,0))),$K1382,#N/A))</f>
        <v>#N/A</v>
      </c>
    </row>
    <row r="1383" spans="1:13" ht="15.6" x14ac:dyDescent="0.3">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List'!$H:$H,MATCH('HFTD CPZ'!$B1383,'08W Project List'!$E:$E,0))),$K1383,#N/A)</f>
        <v>#N/A</v>
      </c>
      <c r="M1383" s="35" t="e">
        <f>IF(ISNUMBER(L1383),#N/A,IF(ISNUMBER(INDEX('Approved CPZ List'!$I:$I,MATCH('HFTD CPZ'!$B1383,'Approved CPZ List'!$B:$B,0))),$K1383,#N/A))</f>
        <v>#N/A</v>
      </c>
    </row>
    <row r="1384" spans="1:13" ht="15.6" x14ac:dyDescent="0.3">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List'!$H:$H,MATCH('HFTD CPZ'!$B1384,'08W Project List'!$E:$E,0))),$K1384,#N/A)</f>
        <v>#N/A</v>
      </c>
      <c r="M1384" s="35" t="e">
        <f>IF(ISNUMBER(L1384),#N/A,IF(ISNUMBER(INDEX('Approved CPZ List'!$I:$I,MATCH('HFTD CPZ'!$B1384,'Approved CPZ List'!$B:$B,0))),$K1384,#N/A))</f>
        <v>#N/A</v>
      </c>
    </row>
    <row r="1385" spans="1:13" ht="15.6" x14ac:dyDescent="0.3">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List'!$H:$H,MATCH('HFTD CPZ'!$B1385,'08W Project List'!$E:$E,0))),$K1385,#N/A)</f>
        <v>#N/A</v>
      </c>
      <c r="M1385" s="35" t="e">
        <f>IF(ISNUMBER(L1385),#N/A,IF(ISNUMBER(INDEX('Approved CPZ List'!$I:$I,MATCH('HFTD CPZ'!$B1385,'Approved CPZ List'!$B:$B,0))),$K1385,#N/A))</f>
        <v>#N/A</v>
      </c>
    </row>
    <row r="1386" spans="1:13" ht="15.6" x14ac:dyDescent="0.3">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List'!$H:$H,MATCH('HFTD CPZ'!$B1386,'08W Project List'!$E:$E,0))),$K1386,#N/A)</f>
        <v>#N/A</v>
      </c>
      <c r="M1386" s="35" t="e">
        <f>IF(ISNUMBER(L1386),#N/A,IF(ISNUMBER(INDEX('Approved CPZ List'!$I:$I,MATCH('HFTD CPZ'!$B1386,'Approved CPZ List'!$B:$B,0))),$K1386,#N/A))</f>
        <v>#N/A</v>
      </c>
    </row>
    <row r="1387" spans="1:13" ht="15.6" x14ac:dyDescent="0.3">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List'!$H:$H,MATCH('HFTD CPZ'!$B1387,'08W Project List'!$E:$E,0))),$K1387,#N/A)</f>
        <v>#N/A</v>
      </c>
      <c r="M1387" s="35" t="e">
        <f>IF(ISNUMBER(L1387),#N/A,IF(ISNUMBER(INDEX('Approved CPZ List'!$I:$I,MATCH('HFTD CPZ'!$B1387,'Approved CPZ List'!$B:$B,0))),$K1387,#N/A))</f>
        <v>#N/A</v>
      </c>
    </row>
    <row r="1388" spans="1:13" ht="15.6" x14ac:dyDescent="0.3">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List'!$H:$H,MATCH('HFTD CPZ'!$B1388,'08W Project List'!$E:$E,0))),$K1388,#N/A)</f>
        <v>#N/A</v>
      </c>
      <c r="M1388" s="35" t="e">
        <f>IF(ISNUMBER(L1388),#N/A,IF(ISNUMBER(INDEX('Approved CPZ List'!$I:$I,MATCH('HFTD CPZ'!$B1388,'Approved CPZ List'!$B:$B,0))),$K1388,#N/A))</f>
        <v>#N/A</v>
      </c>
    </row>
    <row r="1389" spans="1:13" ht="15.6" x14ac:dyDescent="0.3">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List'!$H:$H,MATCH('HFTD CPZ'!$B1389,'08W Project List'!$E:$E,0))),$K1389,#N/A)</f>
        <v>#N/A</v>
      </c>
      <c r="M1389" s="35" t="e">
        <f>IF(ISNUMBER(L1389),#N/A,IF(ISNUMBER(INDEX('Approved CPZ List'!$I:$I,MATCH('HFTD CPZ'!$B1389,'Approved CPZ List'!$B:$B,0))),$K1389,#N/A))</f>
        <v>#N/A</v>
      </c>
    </row>
    <row r="1390" spans="1:13" ht="15.6" x14ac:dyDescent="0.3">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List'!$H:$H,MATCH('HFTD CPZ'!$B1390,'08W Project List'!$E:$E,0))),$K1390,#N/A)</f>
        <v>#N/A</v>
      </c>
      <c r="M1390" s="35" t="e">
        <f>IF(ISNUMBER(L1390),#N/A,IF(ISNUMBER(INDEX('Approved CPZ List'!$I:$I,MATCH('HFTD CPZ'!$B1390,'Approved CPZ List'!$B:$B,0))),$K1390,#N/A))</f>
        <v>#N/A</v>
      </c>
    </row>
    <row r="1391" spans="1:13" ht="15.6" x14ac:dyDescent="0.3">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List'!$H:$H,MATCH('HFTD CPZ'!$B1391,'08W Project List'!$E:$E,0))),$K1391,#N/A)</f>
        <v>#N/A</v>
      </c>
      <c r="M1391" s="35" t="e">
        <f>IF(ISNUMBER(L1391),#N/A,IF(ISNUMBER(INDEX('Approved CPZ List'!$I:$I,MATCH('HFTD CPZ'!$B1391,'Approved CPZ List'!$B:$B,0))),$K1391,#N/A))</f>
        <v>#N/A</v>
      </c>
    </row>
    <row r="1392" spans="1:13" ht="15.6" x14ac:dyDescent="0.3">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List'!$H:$H,MATCH('HFTD CPZ'!$B1392,'08W Project List'!$E:$E,0))),$K1392,#N/A)</f>
        <v>#N/A</v>
      </c>
      <c r="M1392" s="35" t="e">
        <f>IF(ISNUMBER(L1392),#N/A,IF(ISNUMBER(INDEX('Approved CPZ List'!$I:$I,MATCH('HFTD CPZ'!$B1392,'Approved CPZ List'!$B:$B,0))),$K1392,#N/A))</f>
        <v>#N/A</v>
      </c>
    </row>
    <row r="1393" spans="1:13" ht="15.6" x14ac:dyDescent="0.3">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List'!$H:$H,MATCH('HFTD CPZ'!$B1393,'08W Project List'!$E:$E,0))),$K1393,#N/A)</f>
        <v>#N/A</v>
      </c>
      <c r="M1393" s="35" t="e">
        <f>IF(ISNUMBER(L1393),#N/A,IF(ISNUMBER(INDEX('Approved CPZ List'!$I:$I,MATCH('HFTD CPZ'!$B1393,'Approved CPZ List'!$B:$B,0))),$K1393,#N/A))</f>
        <v>#N/A</v>
      </c>
    </row>
    <row r="1394" spans="1:13" ht="15.6" x14ac:dyDescent="0.3">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List'!$H:$H,MATCH('HFTD CPZ'!$B1394,'08W Project List'!$E:$E,0))),$K1394,#N/A)</f>
        <v>#N/A</v>
      </c>
      <c r="M1394" s="35" t="e">
        <f>IF(ISNUMBER(L1394),#N/A,IF(ISNUMBER(INDEX('Approved CPZ List'!$I:$I,MATCH('HFTD CPZ'!$B1394,'Approved CPZ List'!$B:$B,0))),$K1394,#N/A))</f>
        <v>#N/A</v>
      </c>
    </row>
    <row r="1395" spans="1:13" ht="15.6" x14ac:dyDescent="0.3">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List'!$H:$H,MATCH('HFTD CPZ'!$B1395,'08W Project List'!$E:$E,0))),$K1395,#N/A)</f>
        <v>#N/A</v>
      </c>
      <c r="M1395" s="35" t="e">
        <f>IF(ISNUMBER(L1395),#N/A,IF(ISNUMBER(INDEX('Approved CPZ List'!$I:$I,MATCH('HFTD CPZ'!$B1395,'Approved CPZ List'!$B:$B,0))),$K1395,#N/A))</f>
        <v>#N/A</v>
      </c>
    </row>
    <row r="1396" spans="1:13" ht="15.6" x14ac:dyDescent="0.3">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List'!$H:$H,MATCH('HFTD CPZ'!$B1396,'08W Project List'!$E:$E,0))),$K1396,#N/A)</f>
        <v>#N/A</v>
      </c>
      <c r="M1396" s="35" t="e">
        <f>IF(ISNUMBER(L1396),#N/A,IF(ISNUMBER(INDEX('Approved CPZ List'!$I:$I,MATCH('HFTD CPZ'!$B1396,'Approved CPZ List'!$B:$B,0))),$K1396,#N/A))</f>
        <v>#N/A</v>
      </c>
    </row>
    <row r="1397" spans="1:13" ht="15.6" x14ac:dyDescent="0.3">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List'!$H:$H,MATCH('HFTD CPZ'!$B1397,'08W Project List'!$E:$E,0))),$K1397,#N/A)</f>
        <v>#N/A</v>
      </c>
      <c r="M1397" s="35" t="e">
        <f>IF(ISNUMBER(L1397),#N/A,IF(ISNUMBER(INDEX('Approved CPZ List'!$I:$I,MATCH('HFTD CPZ'!$B1397,'Approved CPZ List'!$B:$B,0))),$K1397,#N/A))</f>
        <v>#N/A</v>
      </c>
    </row>
    <row r="1398" spans="1:13" ht="15.6" x14ac:dyDescent="0.3">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List'!$H:$H,MATCH('HFTD CPZ'!$B1398,'08W Project List'!$E:$E,0))),$K1398,#N/A)</f>
        <v>#N/A</v>
      </c>
      <c r="M1398" s="35" t="e">
        <f>IF(ISNUMBER(L1398),#N/A,IF(ISNUMBER(INDEX('Approved CPZ List'!$I:$I,MATCH('HFTD CPZ'!$B1398,'Approved CPZ List'!$B:$B,0))),$K1398,#N/A))</f>
        <v>#N/A</v>
      </c>
    </row>
    <row r="1399" spans="1:13" ht="15.6" x14ac:dyDescent="0.3">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List'!$H:$H,MATCH('HFTD CPZ'!$B1399,'08W Project List'!$E:$E,0))),$K1399,#N/A)</f>
        <v>#N/A</v>
      </c>
      <c r="M1399" s="35" t="e">
        <f>IF(ISNUMBER(L1399),#N/A,IF(ISNUMBER(INDEX('Approved CPZ List'!$I:$I,MATCH('HFTD CPZ'!$B1399,'Approved CPZ List'!$B:$B,0))),$K1399,#N/A))</f>
        <v>#N/A</v>
      </c>
    </row>
    <row r="1400" spans="1:13" ht="15.6" x14ac:dyDescent="0.3">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List'!$H:$H,MATCH('HFTD CPZ'!$B1400,'08W Project List'!$E:$E,0))),$K1400,#N/A)</f>
        <v>#N/A</v>
      </c>
      <c r="M1400" s="35" t="e">
        <f>IF(ISNUMBER(L1400),#N/A,IF(ISNUMBER(INDEX('Approved CPZ List'!$I:$I,MATCH('HFTD CPZ'!$B1400,'Approved CPZ List'!$B:$B,0))),$K1400,#N/A))</f>
        <v>#N/A</v>
      </c>
    </row>
    <row r="1401" spans="1:13" ht="15.6" x14ac:dyDescent="0.3">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List'!$H:$H,MATCH('HFTD CPZ'!$B1401,'08W Project List'!$E:$E,0))),$K1401,#N/A)</f>
        <v>#N/A</v>
      </c>
      <c r="M1401" s="35" t="e">
        <f>IF(ISNUMBER(L1401),#N/A,IF(ISNUMBER(INDEX('Approved CPZ List'!$I:$I,MATCH('HFTD CPZ'!$B1401,'Approved CPZ List'!$B:$B,0))),$K1401,#N/A))</f>
        <v>#N/A</v>
      </c>
    </row>
    <row r="1402" spans="1:13" ht="15.6" x14ac:dyDescent="0.3">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List'!$H:$H,MATCH('HFTD CPZ'!$B1402,'08W Project List'!$E:$E,0))),$K1402,#N/A)</f>
        <v>#N/A</v>
      </c>
      <c r="M1402" s="35" t="e">
        <f>IF(ISNUMBER(L1402),#N/A,IF(ISNUMBER(INDEX('Approved CPZ List'!$I:$I,MATCH('HFTD CPZ'!$B1402,'Approved CPZ List'!$B:$B,0))),$K1402,#N/A))</f>
        <v>#N/A</v>
      </c>
    </row>
    <row r="1403" spans="1:13" ht="15.6" x14ac:dyDescent="0.3">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List'!$H:$H,MATCH('HFTD CPZ'!$B1403,'08W Project List'!$E:$E,0))),$K1403,#N/A)</f>
        <v>#N/A</v>
      </c>
      <c r="M1403" s="35" t="e">
        <f>IF(ISNUMBER(L1403),#N/A,IF(ISNUMBER(INDEX('Approved CPZ List'!$I:$I,MATCH('HFTD CPZ'!$B1403,'Approved CPZ List'!$B:$B,0))),$K1403,#N/A))</f>
        <v>#N/A</v>
      </c>
    </row>
    <row r="1404" spans="1:13" ht="15.6" x14ac:dyDescent="0.3">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List'!$H:$H,MATCH('HFTD CPZ'!$B1404,'08W Project List'!$E:$E,0))),$K1404,#N/A)</f>
        <v>#N/A</v>
      </c>
      <c r="M1404" s="35" t="e">
        <f>IF(ISNUMBER(L1404),#N/A,IF(ISNUMBER(INDEX('Approved CPZ List'!$I:$I,MATCH('HFTD CPZ'!$B1404,'Approved CPZ List'!$B:$B,0))),$K1404,#N/A))</f>
        <v>#N/A</v>
      </c>
    </row>
    <row r="1405" spans="1:13" ht="15.6" x14ac:dyDescent="0.3">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List'!$H:$H,MATCH('HFTD CPZ'!$B1405,'08W Project List'!$E:$E,0))),$K1405,#N/A)</f>
        <v>#N/A</v>
      </c>
      <c r="M1405" s="35" t="e">
        <f>IF(ISNUMBER(L1405),#N/A,IF(ISNUMBER(INDEX('Approved CPZ List'!$I:$I,MATCH('HFTD CPZ'!$B1405,'Approved CPZ List'!$B:$B,0))),$K1405,#N/A))</f>
        <v>#N/A</v>
      </c>
    </row>
    <row r="1406" spans="1:13" ht="15.6" x14ac:dyDescent="0.3">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List'!$H:$H,MATCH('HFTD CPZ'!$B1406,'08W Project List'!$E:$E,0))),$K1406,#N/A)</f>
        <v>#N/A</v>
      </c>
      <c r="M1406" s="35" t="e">
        <f>IF(ISNUMBER(L1406),#N/A,IF(ISNUMBER(INDEX('Approved CPZ List'!$I:$I,MATCH('HFTD CPZ'!$B1406,'Approved CPZ List'!$B:$B,0))),$K1406,#N/A))</f>
        <v>#N/A</v>
      </c>
    </row>
    <row r="1407" spans="1:13" ht="15.6" x14ac:dyDescent="0.3">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List'!$H:$H,MATCH('HFTD CPZ'!$B1407,'08W Project List'!$E:$E,0))),$K1407,#N/A)</f>
        <v>#N/A</v>
      </c>
      <c r="M1407" s="35" t="e">
        <f>IF(ISNUMBER(L1407),#N/A,IF(ISNUMBER(INDEX('Approved CPZ List'!$I:$I,MATCH('HFTD CPZ'!$B1407,'Approved CPZ List'!$B:$B,0))),$K1407,#N/A))</f>
        <v>#N/A</v>
      </c>
    </row>
    <row r="1408" spans="1:13" ht="15.6" x14ac:dyDescent="0.3">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List'!$H:$H,MATCH('HFTD CPZ'!$B1408,'08W Project List'!$E:$E,0))),$K1408,#N/A)</f>
        <v>#N/A</v>
      </c>
      <c r="M1408" s="35" t="e">
        <f>IF(ISNUMBER(L1408),#N/A,IF(ISNUMBER(INDEX('Approved CPZ List'!$I:$I,MATCH('HFTD CPZ'!$B1408,'Approved CPZ List'!$B:$B,0))),$K1408,#N/A))</f>
        <v>#N/A</v>
      </c>
    </row>
    <row r="1409" spans="1:13" ht="15.6" x14ac:dyDescent="0.3">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List'!$H:$H,MATCH('HFTD CPZ'!$B1409,'08W Project List'!$E:$E,0))),$K1409,#N/A)</f>
        <v>#N/A</v>
      </c>
      <c r="M1409" s="35" t="e">
        <f>IF(ISNUMBER(L1409),#N/A,IF(ISNUMBER(INDEX('Approved CPZ List'!$I:$I,MATCH('HFTD CPZ'!$B1409,'Approved CPZ List'!$B:$B,0))),$K1409,#N/A))</f>
        <v>#N/A</v>
      </c>
    </row>
    <row r="1410" spans="1:13" ht="15.6" x14ac:dyDescent="0.3">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List'!$H:$H,MATCH('HFTD CPZ'!$B1410,'08W Project List'!$E:$E,0))),$K1410,#N/A)</f>
        <v>#N/A</v>
      </c>
      <c r="M1410" s="35" t="e">
        <f>IF(ISNUMBER(L1410),#N/A,IF(ISNUMBER(INDEX('Approved CPZ List'!$I:$I,MATCH('HFTD CPZ'!$B1410,'Approved CPZ List'!$B:$B,0))),$K1410,#N/A))</f>
        <v>#N/A</v>
      </c>
    </row>
    <row r="1411" spans="1:13" ht="15.6" x14ac:dyDescent="0.3">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List'!$H:$H,MATCH('HFTD CPZ'!$B1411,'08W Project List'!$E:$E,0))),$K1411,#N/A)</f>
        <v>#N/A</v>
      </c>
      <c r="M1411" s="35" t="e">
        <f>IF(ISNUMBER(L1411),#N/A,IF(ISNUMBER(INDEX('Approved CPZ List'!$I:$I,MATCH('HFTD CPZ'!$B1411,'Approved CPZ List'!$B:$B,0))),$K1411,#N/A))</f>
        <v>#N/A</v>
      </c>
    </row>
    <row r="1412" spans="1:13" ht="15.6" x14ac:dyDescent="0.3">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List'!$H:$H,MATCH('HFTD CPZ'!$B1412,'08W Project List'!$E:$E,0))),$K1412,#N/A)</f>
        <v>#N/A</v>
      </c>
      <c r="M1412" s="35" t="e">
        <f>IF(ISNUMBER(L1412),#N/A,IF(ISNUMBER(INDEX('Approved CPZ List'!$I:$I,MATCH('HFTD CPZ'!$B1412,'Approved CPZ List'!$B:$B,0))),$K1412,#N/A))</f>
        <v>#N/A</v>
      </c>
    </row>
    <row r="1413" spans="1:13" ht="15.6" x14ac:dyDescent="0.3">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List'!$H:$H,MATCH('HFTD CPZ'!$B1413,'08W Project List'!$E:$E,0))),$K1413,#N/A)</f>
        <v>#N/A</v>
      </c>
      <c r="M1413" s="35" t="e">
        <f>IF(ISNUMBER(L1413),#N/A,IF(ISNUMBER(INDEX('Approved CPZ List'!$I:$I,MATCH('HFTD CPZ'!$B1413,'Approved CPZ List'!$B:$B,0))),$K1413,#N/A))</f>
        <v>#N/A</v>
      </c>
    </row>
    <row r="1414" spans="1:13" ht="15.6" x14ac:dyDescent="0.3">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List'!$H:$H,MATCH('HFTD CPZ'!$B1414,'08W Project List'!$E:$E,0))),$K1414,#N/A)</f>
        <v>#N/A</v>
      </c>
      <c r="M1414" s="35" t="e">
        <f>IF(ISNUMBER(L1414),#N/A,IF(ISNUMBER(INDEX('Approved CPZ List'!$I:$I,MATCH('HFTD CPZ'!$B1414,'Approved CPZ List'!$B:$B,0))),$K1414,#N/A))</f>
        <v>#N/A</v>
      </c>
    </row>
    <row r="1415" spans="1:13" ht="15.6" x14ac:dyDescent="0.3">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List'!$H:$H,MATCH('HFTD CPZ'!$B1415,'08W Project List'!$E:$E,0))),$K1415,#N/A)</f>
        <v>#N/A</v>
      </c>
      <c r="M1415" s="35" t="e">
        <f>IF(ISNUMBER(L1415),#N/A,IF(ISNUMBER(INDEX('Approved CPZ List'!$I:$I,MATCH('HFTD CPZ'!$B1415,'Approved CPZ List'!$B:$B,0))),$K1415,#N/A))</f>
        <v>#N/A</v>
      </c>
    </row>
    <row r="1416" spans="1:13" ht="15.6" x14ac:dyDescent="0.3">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List'!$H:$H,MATCH('HFTD CPZ'!$B1416,'08W Project List'!$E:$E,0))),$K1416,#N/A)</f>
        <v>#N/A</v>
      </c>
      <c r="M1416" s="35" t="e">
        <f>IF(ISNUMBER(L1416),#N/A,IF(ISNUMBER(INDEX('Approved CPZ List'!$I:$I,MATCH('HFTD CPZ'!$B1416,'Approved CPZ List'!$B:$B,0))),$K1416,#N/A))</f>
        <v>#N/A</v>
      </c>
    </row>
    <row r="1417" spans="1:13" ht="15.6" x14ac:dyDescent="0.3">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List'!$H:$H,MATCH('HFTD CPZ'!$B1417,'08W Project List'!$E:$E,0))),$K1417,#N/A)</f>
        <v>#N/A</v>
      </c>
      <c r="M1417" s="35" t="e">
        <f>IF(ISNUMBER(L1417),#N/A,IF(ISNUMBER(INDEX('Approved CPZ List'!$I:$I,MATCH('HFTD CPZ'!$B1417,'Approved CPZ List'!$B:$B,0))),$K1417,#N/A))</f>
        <v>#N/A</v>
      </c>
    </row>
    <row r="1418" spans="1:13" ht="15.6" x14ac:dyDescent="0.3">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List'!$H:$H,MATCH('HFTD CPZ'!$B1418,'08W Project List'!$E:$E,0))),$K1418,#N/A)</f>
        <v>#N/A</v>
      </c>
      <c r="M1418" s="35" t="e">
        <f>IF(ISNUMBER(L1418),#N/A,IF(ISNUMBER(INDEX('Approved CPZ List'!$I:$I,MATCH('HFTD CPZ'!$B1418,'Approved CPZ List'!$B:$B,0))),$K1418,#N/A))</f>
        <v>#N/A</v>
      </c>
    </row>
    <row r="1419" spans="1:13" ht="15.6" x14ac:dyDescent="0.3">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List'!$H:$H,MATCH('HFTD CPZ'!$B1419,'08W Project List'!$E:$E,0))),$K1419,#N/A)</f>
        <v>#N/A</v>
      </c>
      <c r="M1419" s="35" t="e">
        <f>IF(ISNUMBER(L1419),#N/A,IF(ISNUMBER(INDEX('Approved CPZ List'!$I:$I,MATCH('HFTD CPZ'!$B1419,'Approved CPZ List'!$B:$B,0))),$K1419,#N/A))</f>
        <v>#N/A</v>
      </c>
    </row>
    <row r="1420" spans="1:13" ht="15.6" x14ac:dyDescent="0.3">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List'!$H:$H,MATCH('HFTD CPZ'!$B1420,'08W Project List'!$E:$E,0))),$K1420,#N/A)</f>
        <v>#N/A</v>
      </c>
      <c r="M1420" s="35" t="e">
        <f>IF(ISNUMBER(L1420),#N/A,IF(ISNUMBER(INDEX('Approved CPZ List'!$I:$I,MATCH('HFTD CPZ'!$B1420,'Approved CPZ List'!$B:$B,0))),$K1420,#N/A))</f>
        <v>#N/A</v>
      </c>
    </row>
    <row r="1421" spans="1:13" ht="15.6" x14ac:dyDescent="0.3">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List'!$H:$H,MATCH('HFTD CPZ'!$B1421,'08W Project List'!$E:$E,0))),$K1421,#N/A)</f>
        <v>#N/A</v>
      </c>
      <c r="M1421" s="35" t="e">
        <f>IF(ISNUMBER(L1421),#N/A,IF(ISNUMBER(INDEX('Approved CPZ List'!$I:$I,MATCH('HFTD CPZ'!$B1421,'Approved CPZ List'!$B:$B,0))),$K1421,#N/A))</f>
        <v>#N/A</v>
      </c>
    </row>
    <row r="1422" spans="1:13" ht="15.6" x14ac:dyDescent="0.3">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List'!$H:$H,MATCH('HFTD CPZ'!$B1422,'08W Project List'!$E:$E,0))),$K1422,#N/A)</f>
        <v>#N/A</v>
      </c>
      <c r="M1422" s="35" t="e">
        <f>IF(ISNUMBER(L1422),#N/A,IF(ISNUMBER(INDEX('Approved CPZ List'!$I:$I,MATCH('HFTD CPZ'!$B1422,'Approved CPZ List'!$B:$B,0))),$K1422,#N/A))</f>
        <v>#N/A</v>
      </c>
    </row>
    <row r="1423" spans="1:13" ht="15.6" x14ac:dyDescent="0.3">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List'!$H:$H,MATCH('HFTD CPZ'!$B1423,'08W Project List'!$E:$E,0))),$K1423,#N/A)</f>
        <v>#N/A</v>
      </c>
      <c r="M1423" s="35" t="e">
        <f>IF(ISNUMBER(L1423),#N/A,IF(ISNUMBER(INDEX('Approved CPZ List'!$I:$I,MATCH('HFTD CPZ'!$B1423,'Approved CPZ List'!$B:$B,0))),$K1423,#N/A))</f>
        <v>#N/A</v>
      </c>
    </row>
    <row r="1424" spans="1:13" ht="15.6" x14ac:dyDescent="0.3">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List'!$H:$H,MATCH('HFTD CPZ'!$B1424,'08W Project List'!$E:$E,0))),$K1424,#N/A)</f>
        <v>#N/A</v>
      </c>
      <c r="M1424" s="35" t="e">
        <f>IF(ISNUMBER(L1424),#N/A,IF(ISNUMBER(INDEX('Approved CPZ List'!$I:$I,MATCH('HFTD CPZ'!$B1424,'Approved CPZ List'!$B:$B,0))),$K1424,#N/A))</f>
        <v>#N/A</v>
      </c>
    </row>
    <row r="1425" spans="1:13" ht="15.6" x14ac:dyDescent="0.3">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List'!$H:$H,MATCH('HFTD CPZ'!$B1425,'08W Project List'!$E:$E,0))),$K1425,#N/A)</f>
        <v>#N/A</v>
      </c>
      <c r="M1425" s="35" t="e">
        <f>IF(ISNUMBER(L1425),#N/A,IF(ISNUMBER(INDEX('Approved CPZ List'!$I:$I,MATCH('HFTD CPZ'!$B1425,'Approved CPZ List'!$B:$B,0))),$K1425,#N/A))</f>
        <v>#N/A</v>
      </c>
    </row>
    <row r="1426" spans="1:13" ht="15.6" x14ac:dyDescent="0.3">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List'!$H:$H,MATCH('HFTD CPZ'!$B1426,'08W Project List'!$E:$E,0))),$K1426,#N/A)</f>
        <v>#N/A</v>
      </c>
      <c r="M1426" s="35" t="e">
        <f>IF(ISNUMBER(L1426),#N/A,IF(ISNUMBER(INDEX('Approved CPZ List'!$I:$I,MATCH('HFTD CPZ'!$B1426,'Approved CPZ List'!$B:$B,0))),$K1426,#N/A))</f>
        <v>#N/A</v>
      </c>
    </row>
    <row r="1427" spans="1:13" ht="15.6" x14ac:dyDescent="0.3">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List'!$H:$H,MATCH('HFTD CPZ'!$B1427,'08W Project List'!$E:$E,0))),$K1427,#N/A)</f>
        <v>#N/A</v>
      </c>
      <c r="M1427" s="35" t="e">
        <f>IF(ISNUMBER(L1427),#N/A,IF(ISNUMBER(INDEX('Approved CPZ List'!$I:$I,MATCH('HFTD CPZ'!$B1427,'Approved CPZ List'!$B:$B,0))),$K1427,#N/A))</f>
        <v>#N/A</v>
      </c>
    </row>
    <row r="1428" spans="1:13" ht="15.6" x14ac:dyDescent="0.3">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List'!$H:$H,MATCH('HFTD CPZ'!$B1428,'08W Project List'!$E:$E,0))),$K1428,#N/A)</f>
        <v>#N/A</v>
      </c>
      <c r="M1428" s="35" t="e">
        <f>IF(ISNUMBER(L1428),#N/A,IF(ISNUMBER(INDEX('Approved CPZ List'!$I:$I,MATCH('HFTD CPZ'!$B1428,'Approved CPZ List'!$B:$B,0))),$K1428,#N/A))</f>
        <v>#N/A</v>
      </c>
    </row>
    <row r="1429" spans="1:13" ht="15.6" x14ac:dyDescent="0.3">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List'!$H:$H,MATCH('HFTD CPZ'!$B1429,'08W Project List'!$E:$E,0))),$K1429,#N/A)</f>
        <v>#N/A</v>
      </c>
      <c r="M1429" s="35" t="e">
        <f>IF(ISNUMBER(L1429),#N/A,IF(ISNUMBER(INDEX('Approved CPZ List'!$I:$I,MATCH('HFTD CPZ'!$B1429,'Approved CPZ List'!$B:$B,0))),$K1429,#N/A))</f>
        <v>#N/A</v>
      </c>
    </row>
    <row r="1430" spans="1:13" ht="15.6" x14ac:dyDescent="0.3">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List'!$H:$H,MATCH('HFTD CPZ'!$B1430,'08W Project List'!$E:$E,0))),$K1430,#N/A)</f>
        <v>#N/A</v>
      </c>
      <c r="M1430" s="35" t="e">
        <f>IF(ISNUMBER(L1430),#N/A,IF(ISNUMBER(INDEX('Approved CPZ List'!$I:$I,MATCH('HFTD CPZ'!$B1430,'Approved CPZ List'!$B:$B,0))),$K1430,#N/A))</f>
        <v>#N/A</v>
      </c>
    </row>
    <row r="1431" spans="1:13" ht="15.6" x14ac:dyDescent="0.3">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List'!$H:$H,MATCH('HFTD CPZ'!$B1431,'08W Project List'!$E:$E,0))),$K1431,#N/A)</f>
        <v>#N/A</v>
      </c>
      <c r="M1431" s="35" t="e">
        <f>IF(ISNUMBER(L1431),#N/A,IF(ISNUMBER(INDEX('Approved CPZ List'!$I:$I,MATCH('HFTD CPZ'!$B1431,'Approved CPZ List'!$B:$B,0))),$K1431,#N/A))</f>
        <v>#N/A</v>
      </c>
    </row>
    <row r="1432" spans="1:13" ht="15.6" x14ac:dyDescent="0.3">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List'!$H:$H,MATCH('HFTD CPZ'!$B1432,'08W Project List'!$E:$E,0))),$K1432,#N/A)</f>
        <v>#N/A</v>
      </c>
      <c r="M1432" s="35" t="e">
        <f>IF(ISNUMBER(L1432),#N/A,IF(ISNUMBER(INDEX('Approved CPZ List'!$I:$I,MATCH('HFTD CPZ'!$B1432,'Approved CPZ List'!$B:$B,0))),$K1432,#N/A))</f>
        <v>#N/A</v>
      </c>
    </row>
    <row r="1433" spans="1:13" ht="15.6" x14ac:dyDescent="0.3">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List'!$H:$H,MATCH('HFTD CPZ'!$B1433,'08W Project List'!$E:$E,0))),$K1433,#N/A)</f>
        <v>#N/A</v>
      </c>
      <c r="M1433" s="35" t="e">
        <f>IF(ISNUMBER(L1433),#N/A,IF(ISNUMBER(INDEX('Approved CPZ List'!$I:$I,MATCH('HFTD CPZ'!$B1433,'Approved CPZ List'!$B:$B,0))),$K1433,#N/A))</f>
        <v>#N/A</v>
      </c>
    </row>
    <row r="1434" spans="1:13" ht="15.6" x14ac:dyDescent="0.3">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List'!$H:$H,MATCH('HFTD CPZ'!$B1434,'08W Project List'!$E:$E,0))),$K1434,#N/A)</f>
        <v>#N/A</v>
      </c>
      <c r="M1434" s="35" t="e">
        <f>IF(ISNUMBER(L1434),#N/A,IF(ISNUMBER(INDEX('Approved CPZ List'!$I:$I,MATCH('HFTD CPZ'!$B1434,'Approved CPZ List'!$B:$B,0))),$K1434,#N/A))</f>
        <v>#N/A</v>
      </c>
    </row>
    <row r="1435" spans="1:13" ht="15.6" x14ac:dyDescent="0.3">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List'!$H:$H,MATCH('HFTD CPZ'!$B1435,'08W Project List'!$E:$E,0))),$K1435,#N/A)</f>
        <v>#N/A</v>
      </c>
      <c r="M1435" s="35" t="e">
        <f>IF(ISNUMBER(L1435),#N/A,IF(ISNUMBER(INDEX('Approved CPZ List'!$I:$I,MATCH('HFTD CPZ'!$B1435,'Approved CPZ List'!$B:$B,0))),$K1435,#N/A))</f>
        <v>#N/A</v>
      </c>
    </row>
    <row r="1436" spans="1:13" ht="15.6" x14ac:dyDescent="0.3">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List'!$H:$H,MATCH('HFTD CPZ'!$B1436,'08W Project List'!$E:$E,0))),$K1436,#N/A)</f>
        <v>#N/A</v>
      </c>
      <c r="M1436" s="35" t="e">
        <f>IF(ISNUMBER(L1436),#N/A,IF(ISNUMBER(INDEX('Approved CPZ List'!$I:$I,MATCH('HFTD CPZ'!$B1436,'Approved CPZ List'!$B:$B,0))),$K1436,#N/A))</f>
        <v>#N/A</v>
      </c>
    </row>
    <row r="1437" spans="1:13" ht="15.6" x14ac:dyDescent="0.3">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List'!$H:$H,MATCH('HFTD CPZ'!$B1437,'08W Project List'!$E:$E,0))),$K1437,#N/A)</f>
        <v>#N/A</v>
      </c>
      <c r="M1437" s="35" t="e">
        <f>IF(ISNUMBER(L1437),#N/A,IF(ISNUMBER(INDEX('Approved CPZ List'!$I:$I,MATCH('HFTD CPZ'!$B1437,'Approved CPZ List'!$B:$B,0))),$K1437,#N/A))</f>
        <v>#N/A</v>
      </c>
    </row>
    <row r="1438" spans="1:13" ht="15.6" x14ac:dyDescent="0.3">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List'!$H:$H,MATCH('HFTD CPZ'!$B1438,'08W Project List'!$E:$E,0))),$K1438,#N/A)</f>
        <v>#N/A</v>
      </c>
      <c r="M1438" s="35" t="e">
        <f>IF(ISNUMBER(L1438),#N/A,IF(ISNUMBER(INDEX('Approved CPZ List'!$I:$I,MATCH('HFTD CPZ'!$B1438,'Approved CPZ List'!$B:$B,0))),$K1438,#N/A))</f>
        <v>#N/A</v>
      </c>
    </row>
    <row r="1439" spans="1:13" ht="15.6" x14ac:dyDescent="0.3">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List'!$H:$H,MATCH('HFTD CPZ'!$B1439,'08W Project List'!$E:$E,0))),$K1439,#N/A)</f>
        <v>#N/A</v>
      </c>
      <c r="M1439" s="35" t="e">
        <f>IF(ISNUMBER(L1439),#N/A,IF(ISNUMBER(INDEX('Approved CPZ List'!$I:$I,MATCH('HFTD CPZ'!$B1439,'Approved CPZ List'!$B:$B,0))),$K1439,#N/A))</f>
        <v>#N/A</v>
      </c>
    </row>
    <row r="1440" spans="1:13" ht="15.6" x14ac:dyDescent="0.3">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List'!$H:$H,MATCH('HFTD CPZ'!$B1440,'08W Project List'!$E:$E,0))),$K1440,#N/A)</f>
        <v>#N/A</v>
      </c>
      <c r="M1440" s="35" t="e">
        <f>IF(ISNUMBER(L1440),#N/A,IF(ISNUMBER(INDEX('Approved CPZ List'!$I:$I,MATCH('HFTD CPZ'!$B1440,'Approved CPZ List'!$B:$B,0))),$K1440,#N/A))</f>
        <v>#N/A</v>
      </c>
    </row>
    <row r="1441" spans="1:13" ht="15.6" x14ac:dyDescent="0.3">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List'!$H:$H,MATCH('HFTD CPZ'!$B1441,'08W Project List'!$E:$E,0))),$K1441,#N/A)</f>
        <v>#N/A</v>
      </c>
      <c r="M1441" s="35" t="e">
        <f>IF(ISNUMBER(L1441),#N/A,IF(ISNUMBER(INDEX('Approved CPZ List'!$I:$I,MATCH('HFTD CPZ'!$B1441,'Approved CPZ List'!$B:$B,0))),$K1441,#N/A))</f>
        <v>#N/A</v>
      </c>
    </row>
    <row r="1442" spans="1:13" ht="15.6" x14ac:dyDescent="0.3">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List'!$H:$H,MATCH('HFTD CPZ'!$B1442,'08W Project List'!$E:$E,0))),$K1442,#N/A)</f>
        <v>#N/A</v>
      </c>
      <c r="M1442" s="35" t="e">
        <f>IF(ISNUMBER(L1442),#N/A,IF(ISNUMBER(INDEX('Approved CPZ List'!$I:$I,MATCH('HFTD CPZ'!$B1442,'Approved CPZ List'!$B:$B,0))),$K1442,#N/A))</f>
        <v>#N/A</v>
      </c>
    </row>
    <row r="1443" spans="1:13" ht="15.6" x14ac:dyDescent="0.3">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List'!$H:$H,MATCH('HFTD CPZ'!$B1443,'08W Project List'!$E:$E,0))),$K1443,#N/A)</f>
        <v>#N/A</v>
      </c>
      <c r="M1443" s="35" t="e">
        <f>IF(ISNUMBER(L1443),#N/A,IF(ISNUMBER(INDEX('Approved CPZ List'!$I:$I,MATCH('HFTD CPZ'!$B1443,'Approved CPZ List'!$B:$B,0))),$K1443,#N/A))</f>
        <v>#N/A</v>
      </c>
    </row>
    <row r="1444" spans="1:13" ht="15.6" x14ac:dyDescent="0.3">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List'!$H:$H,MATCH('HFTD CPZ'!$B1444,'08W Project List'!$E:$E,0))),$K1444,#N/A)</f>
        <v>#N/A</v>
      </c>
      <c r="M1444" s="35" t="e">
        <f>IF(ISNUMBER(L1444),#N/A,IF(ISNUMBER(INDEX('Approved CPZ List'!$I:$I,MATCH('HFTD CPZ'!$B1444,'Approved CPZ List'!$B:$B,0))),$K1444,#N/A))</f>
        <v>#N/A</v>
      </c>
    </row>
    <row r="1445" spans="1:13" ht="15.6" x14ac:dyDescent="0.3">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List'!$H:$H,MATCH('HFTD CPZ'!$B1445,'08W Project List'!$E:$E,0))),$K1445,#N/A)</f>
        <v>#N/A</v>
      </c>
      <c r="M1445" s="35" t="e">
        <f>IF(ISNUMBER(L1445),#N/A,IF(ISNUMBER(INDEX('Approved CPZ List'!$I:$I,MATCH('HFTD CPZ'!$B1445,'Approved CPZ List'!$B:$B,0))),$K1445,#N/A))</f>
        <v>#N/A</v>
      </c>
    </row>
    <row r="1446" spans="1:13" ht="15.6" x14ac:dyDescent="0.3">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List'!$H:$H,MATCH('HFTD CPZ'!$B1446,'08W Project List'!$E:$E,0))),$K1446,#N/A)</f>
        <v>#N/A</v>
      </c>
      <c r="M1446" s="35" t="e">
        <f>IF(ISNUMBER(L1446),#N/A,IF(ISNUMBER(INDEX('Approved CPZ List'!$I:$I,MATCH('HFTD CPZ'!$B1446,'Approved CPZ List'!$B:$B,0))),$K1446,#N/A))</f>
        <v>#N/A</v>
      </c>
    </row>
    <row r="1447" spans="1:13" ht="15.6" x14ac:dyDescent="0.3">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List'!$H:$H,MATCH('HFTD CPZ'!$B1447,'08W Project List'!$E:$E,0))),$K1447,#N/A)</f>
        <v>#N/A</v>
      </c>
      <c r="M1447" s="35" t="e">
        <f>IF(ISNUMBER(L1447),#N/A,IF(ISNUMBER(INDEX('Approved CPZ List'!$I:$I,MATCH('HFTD CPZ'!$B1447,'Approved CPZ List'!$B:$B,0))),$K1447,#N/A))</f>
        <v>#N/A</v>
      </c>
    </row>
    <row r="1448" spans="1:13" ht="15.6" x14ac:dyDescent="0.3">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List'!$H:$H,MATCH('HFTD CPZ'!$B1448,'08W Project List'!$E:$E,0))),$K1448,#N/A)</f>
        <v>#N/A</v>
      </c>
      <c r="M1448" s="35" t="e">
        <f>IF(ISNUMBER(L1448),#N/A,IF(ISNUMBER(INDEX('Approved CPZ List'!$I:$I,MATCH('HFTD CPZ'!$B1448,'Approved CPZ List'!$B:$B,0))),$K1448,#N/A))</f>
        <v>#N/A</v>
      </c>
    </row>
    <row r="1449" spans="1:13" ht="15.6" x14ac:dyDescent="0.3">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List'!$H:$H,MATCH('HFTD CPZ'!$B1449,'08W Project List'!$E:$E,0))),$K1449,#N/A)</f>
        <v>#N/A</v>
      </c>
      <c r="M1449" s="35" t="e">
        <f>IF(ISNUMBER(L1449),#N/A,IF(ISNUMBER(INDEX('Approved CPZ List'!$I:$I,MATCH('HFTD CPZ'!$B1449,'Approved CPZ List'!$B:$B,0))),$K1449,#N/A))</f>
        <v>#N/A</v>
      </c>
    </row>
    <row r="1450" spans="1:13" ht="15.6" x14ac:dyDescent="0.3">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List'!$H:$H,MATCH('HFTD CPZ'!$B1450,'08W Project List'!$E:$E,0))),$K1450,#N/A)</f>
        <v>#N/A</v>
      </c>
      <c r="M1450" s="35" t="e">
        <f>IF(ISNUMBER(L1450),#N/A,IF(ISNUMBER(INDEX('Approved CPZ List'!$I:$I,MATCH('HFTD CPZ'!$B1450,'Approved CPZ List'!$B:$B,0))),$K1450,#N/A))</f>
        <v>#N/A</v>
      </c>
    </row>
    <row r="1451" spans="1:13" ht="15.6" x14ac:dyDescent="0.3">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List'!$H:$H,MATCH('HFTD CPZ'!$B1451,'08W Project List'!$E:$E,0))),$K1451,#N/A)</f>
        <v>#N/A</v>
      </c>
      <c r="M1451" s="35" t="e">
        <f>IF(ISNUMBER(L1451),#N/A,IF(ISNUMBER(INDEX('Approved CPZ List'!$I:$I,MATCH('HFTD CPZ'!$B1451,'Approved CPZ List'!$B:$B,0))),$K1451,#N/A))</f>
        <v>#N/A</v>
      </c>
    </row>
    <row r="1452" spans="1:13" ht="15.6" x14ac:dyDescent="0.3">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List'!$H:$H,MATCH('HFTD CPZ'!$B1452,'08W Project List'!$E:$E,0))),$K1452,#N/A)</f>
        <v>#N/A</v>
      </c>
      <c r="M1452" s="35" t="e">
        <f>IF(ISNUMBER(L1452),#N/A,IF(ISNUMBER(INDEX('Approved CPZ List'!$I:$I,MATCH('HFTD CPZ'!$B1452,'Approved CPZ List'!$B:$B,0))),$K1452,#N/A))</f>
        <v>#N/A</v>
      </c>
    </row>
    <row r="1453" spans="1:13" ht="15.6" x14ac:dyDescent="0.3">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List'!$H:$H,MATCH('HFTD CPZ'!$B1453,'08W Project List'!$E:$E,0))),$K1453,#N/A)</f>
        <v>#N/A</v>
      </c>
      <c r="M1453" s="35" t="e">
        <f>IF(ISNUMBER(L1453),#N/A,IF(ISNUMBER(INDEX('Approved CPZ List'!$I:$I,MATCH('HFTD CPZ'!$B1453,'Approved CPZ List'!$B:$B,0))),$K1453,#N/A))</f>
        <v>#N/A</v>
      </c>
    </row>
    <row r="1454" spans="1:13" ht="15.6" x14ac:dyDescent="0.3">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List'!$H:$H,MATCH('HFTD CPZ'!$B1454,'08W Project List'!$E:$E,0))),$K1454,#N/A)</f>
        <v>#N/A</v>
      </c>
      <c r="M1454" s="35" t="e">
        <f>IF(ISNUMBER(L1454),#N/A,IF(ISNUMBER(INDEX('Approved CPZ List'!$I:$I,MATCH('HFTD CPZ'!$B1454,'Approved CPZ List'!$B:$B,0))),$K1454,#N/A))</f>
        <v>#N/A</v>
      </c>
    </row>
    <row r="1455" spans="1:13" ht="15.6" x14ac:dyDescent="0.3">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List'!$H:$H,MATCH('HFTD CPZ'!$B1455,'08W Project List'!$E:$E,0))),$K1455,#N/A)</f>
        <v>#N/A</v>
      </c>
      <c r="M1455" s="35" t="e">
        <f>IF(ISNUMBER(L1455),#N/A,IF(ISNUMBER(INDEX('Approved CPZ List'!$I:$I,MATCH('HFTD CPZ'!$B1455,'Approved CPZ List'!$B:$B,0))),$K1455,#N/A))</f>
        <v>#N/A</v>
      </c>
    </row>
    <row r="1456" spans="1:13" ht="15.6" x14ac:dyDescent="0.3">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List'!$H:$H,MATCH('HFTD CPZ'!$B1456,'08W Project List'!$E:$E,0))),$K1456,#N/A)</f>
        <v>#N/A</v>
      </c>
      <c r="M1456" s="35" t="e">
        <f>IF(ISNUMBER(L1456),#N/A,IF(ISNUMBER(INDEX('Approved CPZ List'!$I:$I,MATCH('HFTD CPZ'!$B1456,'Approved CPZ List'!$B:$B,0))),$K1456,#N/A))</f>
        <v>#N/A</v>
      </c>
    </row>
    <row r="1457" spans="1:13" ht="15.6" x14ac:dyDescent="0.3">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List'!$H:$H,MATCH('HFTD CPZ'!$B1457,'08W Project List'!$E:$E,0))),$K1457,#N/A)</f>
        <v>#N/A</v>
      </c>
      <c r="M1457" s="35" t="e">
        <f>IF(ISNUMBER(L1457),#N/A,IF(ISNUMBER(INDEX('Approved CPZ List'!$I:$I,MATCH('HFTD CPZ'!$B1457,'Approved CPZ List'!$B:$B,0))),$K1457,#N/A))</f>
        <v>#N/A</v>
      </c>
    </row>
    <row r="1458" spans="1:13" ht="15.6" x14ac:dyDescent="0.3">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List'!$H:$H,MATCH('HFTD CPZ'!$B1458,'08W Project List'!$E:$E,0))),$K1458,#N/A)</f>
        <v>#N/A</v>
      </c>
      <c r="M1458" s="35" t="e">
        <f>IF(ISNUMBER(L1458),#N/A,IF(ISNUMBER(INDEX('Approved CPZ List'!$I:$I,MATCH('HFTD CPZ'!$B1458,'Approved CPZ List'!$B:$B,0))),$K1458,#N/A))</f>
        <v>#N/A</v>
      </c>
    </row>
    <row r="1459" spans="1:13" ht="15.6" x14ac:dyDescent="0.3">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List'!$H:$H,MATCH('HFTD CPZ'!$B1459,'08W Project List'!$E:$E,0))),$K1459,#N/A)</f>
        <v>#N/A</v>
      </c>
      <c r="M1459" s="35" t="e">
        <f>IF(ISNUMBER(L1459),#N/A,IF(ISNUMBER(INDEX('Approved CPZ List'!$I:$I,MATCH('HFTD CPZ'!$B1459,'Approved CPZ List'!$B:$B,0))),$K1459,#N/A))</f>
        <v>#N/A</v>
      </c>
    </row>
    <row r="1460" spans="1:13" ht="15.6" x14ac:dyDescent="0.3">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List'!$H:$H,MATCH('HFTD CPZ'!$B1460,'08W Project List'!$E:$E,0))),$K1460,#N/A)</f>
        <v>#N/A</v>
      </c>
      <c r="M1460" s="35" t="e">
        <f>IF(ISNUMBER(L1460),#N/A,IF(ISNUMBER(INDEX('Approved CPZ List'!$I:$I,MATCH('HFTD CPZ'!$B1460,'Approved CPZ List'!$B:$B,0))),$K1460,#N/A))</f>
        <v>#N/A</v>
      </c>
    </row>
    <row r="1461" spans="1:13" ht="15.6" x14ac:dyDescent="0.3">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List'!$H:$H,MATCH('HFTD CPZ'!$B1461,'08W Project List'!$E:$E,0))),$K1461,#N/A)</f>
        <v>#N/A</v>
      </c>
      <c r="M1461" s="35" t="e">
        <f>IF(ISNUMBER(L1461),#N/A,IF(ISNUMBER(INDEX('Approved CPZ List'!$I:$I,MATCH('HFTD CPZ'!$B1461,'Approved CPZ List'!$B:$B,0))),$K1461,#N/A))</f>
        <v>#N/A</v>
      </c>
    </row>
    <row r="1462" spans="1:13" ht="15.6" x14ac:dyDescent="0.3">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List'!$H:$H,MATCH('HFTD CPZ'!$B1462,'08W Project List'!$E:$E,0))),$K1462,#N/A)</f>
        <v>#N/A</v>
      </c>
      <c r="M1462" s="35" t="e">
        <f>IF(ISNUMBER(L1462),#N/A,IF(ISNUMBER(INDEX('Approved CPZ List'!$I:$I,MATCH('HFTD CPZ'!$B1462,'Approved CPZ List'!$B:$B,0))),$K1462,#N/A))</f>
        <v>#N/A</v>
      </c>
    </row>
    <row r="1463" spans="1:13" ht="15.6" x14ac:dyDescent="0.3">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List'!$H:$H,MATCH('HFTD CPZ'!$B1463,'08W Project List'!$E:$E,0))),$K1463,#N/A)</f>
        <v>#N/A</v>
      </c>
      <c r="M1463" s="35" t="e">
        <f>IF(ISNUMBER(L1463),#N/A,IF(ISNUMBER(INDEX('Approved CPZ List'!$I:$I,MATCH('HFTD CPZ'!$B1463,'Approved CPZ List'!$B:$B,0))),$K1463,#N/A))</f>
        <v>#N/A</v>
      </c>
    </row>
    <row r="1464" spans="1:13" ht="15.6" x14ac:dyDescent="0.3">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List'!$H:$H,MATCH('HFTD CPZ'!$B1464,'08W Project List'!$E:$E,0))),$K1464,#N/A)</f>
        <v>#N/A</v>
      </c>
      <c r="M1464" s="35" t="e">
        <f>IF(ISNUMBER(L1464),#N/A,IF(ISNUMBER(INDEX('Approved CPZ List'!$I:$I,MATCH('HFTD CPZ'!$B1464,'Approved CPZ List'!$B:$B,0))),$K1464,#N/A))</f>
        <v>#N/A</v>
      </c>
    </row>
    <row r="1465" spans="1:13" ht="15.6" x14ac:dyDescent="0.3">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List'!$H:$H,MATCH('HFTD CPZ'!$B1465,'08W Project List'!$E:$E,0))),$K1465,#N/A)</f>
        <v>#N/A</v>
      </c>
      <c r="M1465" s="35" t="e">
        <f>IF(ISNUMBER(L1465),#N/A,IF(ISNUMBER(INDEX('Approved CPZ List'!$I:$I,MATCH('HFTD CPZ'!$B1465,'Approved CPZ List'!$B:$B,0))),$K1465,#N/A))</f>
        <v>#N/A</v>
      </c>
    </row>
    <row r="1466" spans="1:13" ht="15.6" x14ac:dyDescent="0.3">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List'!$H:$H,MATCH('HFTD CPZ'!$B1466,'08W Project List'!$E:$E,0))),$K1466,#N/A)</f>
        <v>#N/A</v>
      </c>
      <c r="M1466" s="35" t="e">
        <f>IF(ISNUMBER(L1466),#N/A,IF(ISNUMBER(INDEX('Approved CPZ List'!$I:$I,MATCH('HFTD CPZ'!$B1466,'Approved CPZ List'!$B:$B,0))),$K1466,#N/A))</f>
        <v>#N/A</v>
      </c>
    </row>
    <row r="1467" spans="1:13" ht="15.6" x14ac:dyDescent="0.3">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List'!$H:$H,MATCH('HFTD CPZ'!$B1467,'08W Project List'!$E:$E,0))),$K1467,#N/A)</f>
        <v>#N/A</v>
      </c>
      <c r="M1467" s="35" t="e">
        <f>IF(ISNUMBER(L1467),#N/A,IF(ISNUMBER(INDEX('Approved CPZ List'!$I:$I,MATCH('HFTD CPZ'!$B1467,'Approved CPZ List'!$B:$B,0))),$K1467,#N/A))</f>
        <v>#N/A</v>
      </c>
    </row>
    <row r="1468" spans="1:13" ht="15.6" x14ac:dyDescent="0.3">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List'!$H:$H,MATCH('HFTD CPZ'!$B1468,'08W Project List'!$E:$E,0))),$K1468,#N/A)</f>
        <v>#N/A</v>
      </c>
      <c r="M1468" s="35" t="e">
        <f>IF(ISNUMBER(L1468),#N/A,IF(ISNUMBER(INDEX('Approved CPZ List'!$I:$I,MATCH('HFTD CPZ'!$B1468,'Approved CPZ List'!$B:$B,0))),$K1468,#N/A))</f>
        <v>#N/A</v>
      </c>
    </row>
    <row r="1469" spans="1:13" ht="15.6" x14ac:dyDescent="0.3">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List'!$H:$H,MATCH('HFTD CPZ'!$B1469,'08W Project List'!$E:$E,0))),$K1469,#N/A)</f>
        <v>#N/A</v>
      </c>
      <c r="M1469" s="35" t="e">
        <f>IF(ISNUMBER(L1469),#N/A,IF(ISNUMBER(INDEX('Approved CPZ List'!$I:$I,MATCH('HFTD CPZ'!$B1469,'Approved CPZ List'!$B:$B,0))),$K1469,#N/A))</f>
        <v>#N/A</v>
      </c>
    </row>
    <row r="1470" spans="1:13" ht="15.6" x14ac:dyDescent="0.3">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List'!$H:$H,MATCH('HFTD CPZ'!$B1470,'08W Project List'!$E:$E,0))),$K1470,#N/A)</f>
        <v>#N/A</v>
      </c>
      <c r="M1470" s="35" t="e">
        <f>IF(ISNUMBER(L1470),#N/A,IF(ISNUMBER(INDEX('Approved CPZ List'!$I:$I,MATCH('HFTD CPZ'!$B1470,'Approved CPZ List'!$B:$B,0))),$K1470,#N/A))</f>
        <v>#N/A</v>
      </c>
    </row>
    <row r="1471" spans="1:13" ht="15.6" x14ac:dyDescent="0.3">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List'!$H:$H,MATCH('HFTD CPZ'!$B1471,'08W Project List'!$E:$E,0))),$K1471,#N/A)</f>
        <v>#N/A</v>
      </c>
      <c r="M1471" s="35" t="e">
        <f>IF(ISNUMBER(L1471),#N/A,IF(ISNUMBER(INDEX('Approved CPZ List'!$I:$I,MATCH('HFTD CPZ'!$B1471,'Approved CPZ List'!$B:$B,0))),$K1471,#N/A))</f>
        <v>#N/A</v>
      </c>
    </row>
    <row r="1472" spans="1:13" ht="15.6" x14ac:dyDescent="0.3">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List'!$H:$H,MATCH('HFTD CPZ'!$B1472,'08W Project List'!$E:$E,0))),$K1472,#N/A)</f>
        <v>#N/A</v>
      </c>
      <c r="M1472" s="35" t="e">
        <f>IF(ISNUMBER(L1472),#N/A,IF(ISNUMBER(INDEX('Approved CPZ List'!$I:$I,MATCH('HFTD CPZ'!$B1472,'Approved CPZ List'!$B:$B,0))),$K1472,#N/A))</f>
        <v>#N/A</v>
      </c>
    </row>
    <row r="1473" spans="1:13" ht="15.6" x14ac:dyDescent="0.3">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List'!$H:$H,MATCH('HFTD CPZ'!$B1473,'08W Project List'!$E:$E,0))),$K1473,#N/A)</f>
        <v>#N/A</v>
      </c>
      <c r="M1473" s="35" t="e">
        <f>IF(ISNUMBER(L1473),#N/A,IF(ISNUMBER(INDEX('Approved CPZ List'!$I:$I,MATCH('HFTD CPZ'!$B1473,'Approved CPZ List'!$B:$B,0))),$K1473,#N/A))</f>
        <v>#N/A</v>
      </c>
    </row>
    <row r="1474" spans="1:13" ht="15.6" x14ac:dyDescent="0.3">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List'!$H:$H,MATCH('HFTD CPZ'!$B1474,'08W Project List'!$E:$E,0))),$K1474,#N/A)</f>
        <v>#N/A</v>
      </c>
      <c r="M1474" s="35" t="e">
        <f>IF(ISNUMBER(L1474),#N/A,IF(ISNUMBER(INDEX('Approved CPZ List'!$I:$I,MATCH('HFTD CPZ'!$B1474,'Approved CPZ List'!$B:$B,0))),$K1474,#N/A))</f>
        <v>#N/A</v>
      </c>
    </row>
    <row r="1475" spans="1:13" ht="15.6" x14ac:dyDescent="0.3">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List'!$H:$H,MATCH('HFTD CPZ'!$B1475,'08W Project List'!$E:$E,0))),$K1475,#N/A)</f>
        <v>#N/A</v>
      </c>
      <c r="M1475" s="35" t="e">
        <f>IF(ISNUMBER(L1475),#N/A,IF(ISNUMBER(INDEX('Approved CPZ List'!$I:$I,MATCH('HFTD CPZ'!$B1475,'Approved CPZ List'!$B:$B,0))),$K1475,#N/A))</f>
        <v>#N/A</v>
      </c>
    </row>
    <row r="1476" spans="1:13" ht="15.6" x14ac:dyDescent="0.3">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List'!$H:$H,MATCH('HFTD CPZ'!$B1476,'08W Project List'!$E:$E,0))),$K1476,#N/A)</f>
        <v>#N/A</v>
      </c>
      <c r="M1476" s="35" t="e">
        <f>IF(ISNUMBER(L1476),#N/A,IF(ISNUMBER(INDEX('Approved CPZ List'!$I:$I,MATCH('HFTD CPZ'!$B1476,'Approved CPZ List'!$B:$B,0))),$K1476,#N/A))</f>
        <v>#N/A</v>
      </c>
    </row>
    <row r="1477" spans="1:13" ht="15.6" x14ac:dyDescent="0.3">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List'!$H:$H,MATCH('HFTD CPZ'!$B1477,'08W Project List'!$E:$E,0))),$K1477,#N/A)</f>
        <v>#N/A</v>
      </c>
      <c r="M1477" s="35" t="e">
        <f>IF(ISNUMBER(L1477),#N/A,IF(ISNUMBER(INDEX('Approved CPZ List'!$I:$I,MATCH('HFTD CPZ'!$B1477,'Approved CPZ List'!$B:$B,0))),$K1477,#N/A))</f>
        <v>#N/A</v>
      </c>
    </row>
    <row r="1478" spans="1:13" ht="15.6" x14ac:dyDescent="0.3">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List'!$H:$H,MATCH('HFTD CPZ'!$B1478,'08W Project List'!$E:$E,0))),$K1478,#N/A)</f>
        <v>1116.9602906469079</v>
      </c>
      <c r="M1478" s="35" t="e">
        <f>IF(ISNUMBER(L1478),#N/A,IF(ISNUMBER(INDEX('Approved CPZ List'!$I:$I,MATCH('HFTD CPZ'!$B1478,'Approved CPZ List'!$B:$B,0))),$K1478,#N/A))</f>
        <v>#N/A</v>
      </c>
    </row>
    <row r="1479" spans="1:13" ht="15.6" x14ac:dyDescent="0.3">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List'!$H:$H,MATCH('HFTD CPZ'!$B1479,'08W Project List'!$E:$E,0))),$K1479,#N/A)</f>
        <v>#N/A</v>
      </c>
      <c r="M1479" s="35" t="e">
        <f>IF(ISNUMBER(L1479),#N/A,IF(ISNUMBER(INDEX('Approved CPZ List'!$I:$I,MATCH('HFTD CPZ'!$B1479,'Approved CPZ List'!$B:$B,0))),$K1479,#N/A))</f>
        <v>#N/A</v>
      </c>
    </row>
    <row r="1480" spans="1:13" ht="15.6" x14ac:dyDescent="0.3">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List'!$H:$H,MATCH('HFTD CPZ'!$B1480,'08W Project List'!$E:$E,0))),$K1480,#N/A)</f>
        <v>#N/A</v>
      </c>
      <c r="M1480" s="35" t="e">
        <f>IF(ISNUMBER(L1480),#N/A,IF(ISNUMBER(INDEX('Approved CPZ List'!$I:$I,MATCH('HFTD CPZ'!$B1480,'Approved CPZ List'!$B:$B,0))),$K1480,#N/A))</f>
        <v>#N/A</v>
      </c>
    </row>
    <row r="1481" spans="1:13" ht="15.6" x14ac:dyDescent="0.3">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List'!$H:$H,MATCH('HFTD CPZ'!$B1481,'08W Project List'!$E:$E,0))),$K1481,#N/A)</f>
        <v>#N/A</v>
      </c>
      <c r="M1481" s="35" t="e">
        <f>IF(ISNUMBER(L1481),#N/A,IF(ISNUMBER(INDEX('Approved CPZ List'!$I:$I,MATCH('HFTD CPZ'!$B1481,'Approved CPZ List'!$B:$B,0))),$K1481,#N/A))</f>
        <v>#N/A</v>
      </c>
    </row>
    <row r="1482" spans="1:13" ht="15.6" x14ac:dyDescent="0.3">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List'!$H:$H,MATCH('HFTD CPZ'!$B1482,'08W Project List'!$E:$E,0))),$K1482,#N/A)</f>
        <v>#N/A</v>
      </c>
      <c r="M1482" s="35" t="e">
        <f>IF(ISNUMBER(L1482),#N/A,IF(ISNUMBER(INDEX('Approved CPZ List'!$I:$I,MATCH('HFTD CPZ'!$B1482,'Approved CPZ List'!$B:$B,0))),$K1482,#N/A))</f>
        <v>#N/A</v>
      </c>
    </row>
    <row r="1483" spans="1:13" ht="15.6" x14ac:dyDescent="0.3">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List'!$H:$H,MATCH('HFTD CPZ'!$B1483,'08W Project List'!$E:$E,0))),$K1483,#N/A)</f>
        <v>#N/A</v>
      </c>
      <c r="M1483" s="35" t="e">
        <f>IF(ISNUMBER(L1483),#N/A,IF(ISNUMBER(INDEX('Approved CPZ List'!$I:$I,MATCH('HFTD CPZ'!$B1483,'Approved CPZ List'!$B:$B,0))),$K1483,#N/A))</f>
        <v>#N/A</v>
      </c>
    </row>
    <row r="1484" spans="1:13" ht="15.6" x14ac:dyDescent="0.3">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List'!$H:$H,MATCH('HFTD CPZ'!$B1484,'08W Project List'!$E:$E,0))),$K1484,#N/A)</f>
        <v>#N/A</v>
      </c>
      <c r="M1484" s="35" t="e">
        <f>IF(ISNUMBER(L1484),#N/A,IF(ISNUMBER(INDEX('Approved CPZ List'!$I:$I,MATCH('HFTD CPZ'!$B1484,'Approved CPZ List'!$B:$B,0))),$K1484,#N/A))</f>
        <v>#N/A</v>
      </c>
    </row>
    <row r="1485" spans="1:13" ht="15.6" x14ac:dyDescent="0.3">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List'!$H:$H,MATCH('HFTD CPZ'!$B1485,'08W Project List'!$E:$E,0))),$K1485,#N/A)</f>
        <v>#N/A</v>
      </c>
      <c r="M1485" s="35" t="e">
        <f>IF(ISNUMBER(L1485),#N/A,IF(ISNUMBER(INDEX('Approved CPZ List'!$I:$I,MATCH('HFTD CPZ'!$B1485,'Approved CPZ List'!$B:$B,0))),$K1485,#N/A))</f>
        <v>#N/A</v>
      </c>
    </row>
    <row r="1486" spans="1:13" ht="15.6" x14ac:dyDescent="0.3">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List'!$H:$H,MATCH('HFTD CPZ'!$B1486,'08W Project List'!$E:$E,0))),$K1486,#N/A)</f>
        <v>#N/A</v>
      </c>
      <c r="M1486" s="35" t="e">
        <f>IF(ISNUMBER(L1486),#N/A,IF(ISNUMBER(INDEX('Approved CPZ List'!$I:$I,MATCH('HFTD CPZ'!$B1486,'Approved CPZ List'!$B:$B,0))),$K1486,#N/A))</f>
        <v>#N/A</v>
      </c>
    </row>
    <row r="1487" spans="1:13" ht="15.6" x14ac:dyDescent="0.3">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List'!$H:$H,MATCH('HFTD CPZ'!$B1487,'08W Project List'!$E:$E,0))),$K1487,#N/A)</f>
        <v>#N/A</v>
      </c>
      <c r="M1487" s="35" t="e">
        <f>IF(ISNUMBER(L1487),#N/A,IF(ISNUMBER(INDEX('Approved CPZ List'!$I:$I,MATCH('HFTD CPZ'!$B1487,'Approved CPZ List'!$B:$B,0))),$K1487,#N/A))</f>
        <v>#N/A</v>
      </c>
    </row>
    <row r="1488" spans="1:13" ht="15.6" x14ac:dyDescent="0.3">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List'!$H:$H,MATCH('HFTD CPZ'!$B1488,'08W Project List'!$E:$E,0))),$K1488,#N/A)</f>
        <v>#N/A</v>
      </c>
      <c r="M1488" s="35" t="e">
        <f>IF(ISNUMBER(L1488),#N/A,IF(ISNUMBER(INDEX('Approved CPZ List'!$I:$I,MATCH('HFTD CPZ'!$B1488,'Approved CPZ List'!$B:$B,0))),$K1488,#N/A))</f>
        <v>#N/A</v>
      </c>
    </row>
    <row r="1489" spans="1:13" ht="15.6" x14ac:dyDescent="0.3">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List'!$H:$H,MATCH('HFTD CPZ'!$B1489,'08W Project List'!$E:$E,0))),$K1489,#N/A)</f>
        <v>#N/A</v>
      </c>
      <c r="M1489" s="35" t="e">
        <f>IF(ISNUMBER(L1489),#N/A,IF(ISNUMBER(INDEX('Approved CPZ List'!$I:$I,MATCH('HFTD CPZ'!$B1489,'Approved CPZ List'!$B:$B,0))),$K1489,#N/A))</f>
        <v>#N/A</v>
      </c>
    </row>
    <row r="1490" spans="1:13" ht="15.6" x14ac:dyDescent="0.3">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List'!$H:$H,MATCH('HFTD CPZ'!$B1490,'08W Project List'!$E:$E,0))),$K1490,#N/A)</f>
        <v>#N/A</v>
      </c>
      <c r="M1490" s="35" t="e">
        <f>IF(ISNUMBER(L1490),#N/A,IF(ISNUMBER(INDEX('Approved CPZ List'!$I:$I,MATCH('HFTD CPZ'!$B1490,'Approved CPZ List'!$B:$B,0))),$K1490,#N/A))</f>
        <v>#N/A</v>
      </c>
    </row>
    <row r="1491" spans="1:13" ht="15.6" x14ac:dyDescent="0.3">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List'!$H:$H,MATCH('HFTD CPZ'!$B1491,'08W Project List'!$E:$E,0))),$K1491,#N/A)</f>
        <v>#N/A</v>
      </c>
      <c r="M1491" s="35" t="e">
        <f>IF(ISNUMBER(L1491),#N/A,IF(ISNUMBER(INDEX('Approved CPZ List'!$I:$I,MATCH('HFTD CPZ'!$B1491,'Approved CPZ List'!$B:$B,0))),$K1491,#N/A))</f>
        <v>#N/A</v>
      </c>
    </row>
    <row r="1492" spans="1:13" ht="15.6" x14ac:dyDescent="0.3">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List'!$H:$H,MATCH('HFTD CPZ'!$B1492,'08W Project List'!$E:$E,0))),$K1492,#N/A)</f>
        <v>#N/A</v>
      </c>
      <c r="M1492" s="35" t="e">
        <f>IF(ISNUMBER(L1492),#N/A,IF(ISNUMBER(INDEX('Approved CPZ List'!$I:$I,MATCH('HFTD CPZ'!$B1492,'Approved CPZ List'!$B:$B,0))),$K1492,#N/A))</f>
        <v>#N/A</v>
      </c>
    </row>
    <row r="1493" spans="1:13" ht="15.6" x14ac:dyDescent="0.3">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List'!$H:$H,MATCH('HFTD CPZ'!$B1493,'08W Project List'!$E:$E,0))),$K1493,#N/A)</f>
        <v>#N/A</v>
      </c>
      <c r="M1493" s="35" t="e">
        <f>IF(ISNUMBER(L1493),#N/A,IF(ISNUMBER(INDEX('Approved CPZ List'!$I:$I,MATCH('HFTD CPZ'!$B1493,'Approved CPZ List'!$B:$B,0))),$K1493,#N/A))</f>
        <v>#N/A</v>
      </c>
    </row>
    <row r="1494" spans="1:13" ht="15.6" x14ac:dyDescent="0.3">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List'!$H:$H,MATCH('HFTD CPZ'!$B1494,'08W Project List'!$E:$E,0))),$K1494,#N/A)</f>
        <v>#N/A</v>
      </c>
      <c r="M1494" s="35" t="e">
        <f>IF(ISNUMBER(L1494),#N/A,IF(ISNUMBER(INDEX('Approved CPZ List'!$I:$I,MATCH('HFTD CPZ'!$B1494,'Approved CPZ List'!$B:$B,0))),$K1494,#N/A))</f>
        <v>#N/A</v>
      </c>
    </row>
    <row r="1495" spans="1:13" ht="15.6" x14ac:dyDescent="0.3">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List'!$H:$H,MATCH('HFTD CPZ'!$B1495,'08W Project List'!$E:$E,0))),$K1495,#N/A)</f>
        <v>#N/A</v>
      </c>
      <c r="M1495" s="35" t="e">
        <f>IF(ISNUMBER(L1495),#N/A,IF(ISNUMBER(INDEX('Approved CPZ List'!$I:$I,MATCH('HFTD CPZ'!$B1495,'Approved CPZ List'!$B:$B,0))),$K1495,#N/A))</f>
        <v>#N/A</v>
      </c>
    </row>
    <row r="1496" spans="1:13" ht="15.6" x14ac:dyDescent="0.3">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List'!$H:$H,MATCH('HFTD CPZ'!$B1496,'08W Project List'!$E:$E,0))),$K1496,#N/A)</f>
        <v>#N/A</v>
      </c>
      <c r="M1496" s="35" t="e">
        <f>IF(ISNUMBER(L1496),#N/A,IF(ISNUMBER(INDEX('Approved CPZ List'!$I:$I,MATCH('HFTD CPZ'!$B1496,'Approved CPZ List'!$B:$B,0))),$K1496,#N/A))</f>
        <v>#N/A</v>
      </c>
    </row>
    <row r="1497" spans="1:13" ht="15.6" x14ac:dyDescent="0.3">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List'!$H:$H,MATCH('HFTD CPZ'!$B1497,'08W Project List'!$E:$E,0))),$K1497,#N/A)</f>
        <v>#N/A</v>
      </c>
      <c r="M1497" s="35" t="e">
        <f>IF(ISNUMBER(L1497),#N/A,IF(ISNUMBER(INDEX('Approved CPZ List'!$I:$I,MATCH('HFTD CPZ'!$B1497,'Approved CPZ List'!$B:$B,0))),$K1497,#N/A))</f>
        <v>#N/A</v>
      </c>
    </row>
    <row r="1498" spans="1:13" ht="15.6" x14ac:dyDescent="0.3">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List'!$H:$H,MATCH('HFTD CPZ'!$B1498,'08W Project List'!$E:$E,0))),$K1498,#N/A)</f>
        <v>#N/A</v>
      </c>
      <c r="M1498" s="35" t="e">
        <f>IF(ISNUMBER(L1498),#N/A,IF(ISNUMBER(INDEX('Approved CPZ List'!$I:$I,MATCH('HFTD CPZ'!$B1498,'Approved CPZ List'!$B:$B,0))),$K1498,#N/A))</f>
        <v>#N/A</v>
      </c>
    </row>
    <row r="1499" spans="1:13" ht="15.6" x14ac:dyDescent="0.3">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List'!$H:$H,MATCH('HFTD CPZ'!$B1499,'08W Project List'!$E:$E,0))),$K1499,#N/A)</f>
        <v>#N/A</v>
      </c>
      <c r="M1499" s="35" t="e">
        <f>IF(ISNUMBER(L1499),#N/A,IF(ISNUMBER(INDEX('Approved CPZ List'!$I:$I,MATCH('HFTD CPZ'!$B1499,'Approved CPZ List'!$B:$B,0))),$K1499,#N/A))</f>
        <v>#N/A</v>
      </c>
    </row>
    <row r="1500" spans="1:13" ht="15.6" x14ac:dyDescent="0.3">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List'!$H:$H,MATCH('HFTD CPZ'!$B1500,'08W Project List'!$E:$E,0))),$K1500,#N/A)</f>
        <v>#N/A</v>
      </c>
      <c r="M1500" s="35" t="e">
        <f>IF(ISNUMBER(L1500),#N/A,IF(ISNUMBER(INDEX('Approved CPZ List'!$I:$I,MATCH('HFTD CPZ'!$B1500,'Approved CPZ List'!$B:$B,0))),$K1500,#N/A))</f>
        <v>#N/A</v>
      </c>
    </row>
    <row r="1501" spans="1:13" ht="15.6" x14ac:dyDescent="0.3">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List'!$H:$H,MATCH('HFTD CPZ'!$B1501,'08W Project List'!$E:$E,0))),$K1501,#N/A)</f>
        <v>#N/A</v>
      </c>
      <c r="M1501" s="35" t="e">
        <f>IF(ISNUMBER(L1501),#N/A,IF(ISNUMBER(INDEX('Approved CPZ List'!$I:$I,MATCH('HFTD CPZ'!$B1501,'Approved CPZ List'!$B:$B,0))),$K1501,#N/A))</f>
        <v>#N/A</v>
      </c>
    </row>
    <row r="1502" spans="1:13" ht="15.6" x14ac:dyDescent="0.3">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List'!$H:$H,MATCH('HFTD CPZ'!$B1502,'08W Project List'!$E:$E,0))),$K1502,#N/A)</f>
        <v>#N/A</v>
      </c>
      <c r="M1502" s="35" t="e">
        <f>IF(ISNUMBER(L1502),#N/A,IF(ISNUMBER(INDEX('Approved CPZ List'!$I:$I,MATCH('HFTD CPZ'!$B1502,'Approved CPZ List'!$B:$B,0))),$K1502,#N/A))</f>
        <v>#N/A</v>
      </c>
    </row>
    <row r="1503" spans="1:13" ht="15.6" x14ac:dyDescent="0.3">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List'!$H:$H,MATCH('HFTD CPZ'!$B1503,'08W Project List'!$E:$E,0))),$K1503,#N/A)</f>
        <v>#N/A</v>
      </c>
      <c r="M1503" s="35" t="e">
        <f>IF(ISNUMBER(L1503),#N/A,IF(ISNUMBER(INDEX('Approved CPZ List'!$I:$I,MATCH('HFTD CPZ'!$B1503,'Approved CPZ List'!$B:$B,0))),$K1503,#N/A))</f>
        <v>#N/A</v>
      </c>
    </row>
    <row r="1504" spans="1:13" ht="15.6" x14ac:dyDescent="0.3">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List'!$H:$H,MATCH('HFTD CPZ'!$B1504,'08W Project List'!$E:$E,0))),$K1504,#N/A)</f>
        <v>#N/A</v>
      </c>
      <c r="M1504" s="35" t="e">
        <f>IF(ISNUMBER(L1504),#N/A,IF(ISNUMBER(INDEX('Approved CPZ List'!$I:$I,MATCH('HFTD CPZ'!$B1504,'Approved CPZ List'!$B:$B,0))),$K1504,#N/A))</f>
        <v>#N/A</v>
      </c>
    </row>
    <row r="1505" spans="1:13" ht="15.6" x14ac:dyDescent="0.3">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List'!$H:$H,MATCH('HFTD CPZ'!$B1505,'08W Project List'!$E:$E,0))),$K1505,#N/A)</f>
        <v>#N/A</v>
      </c>
      <c r="M1505" s="35" t="e">
        <f>IF(ISNUMBER(L1505),#N/A,IF(ISNUMBER(INDEX('Approved CPZ List'!$I:$I,MATCH('HFTD CPZ'!$B1505,'Approved CPZ List'!$B:$B,0))),$K1505,#N/A))</f>
        <v>#N/A</v>
      </c>
    </row>
    <row r="1506" spans="1:13" ht="15.6" x14ac:dyDescent="0.3">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List'!$H:$H,MATCH('HFTD CPZ'!$B1506,'08W Project List'!$E:$E,0))),$K1506,#N/A)</f>
        <v>#N/A</v>
      </c>
      <c r="M1506" s="35" t="e">
        <f>IF(ISNUMBER(L1506),#N/A,IF(ISNUMBER(INDEX('Approved CPZ List'!$I:$I,MATCH('HFTD CPZ'!$B1506,'Approved CPZ List'!$B:$B,0))),$K1506,#N/A))</f>
        <v>#N/A</v>
      </c>
    </row>
    <row r="1507" spans="1:13" ht="15.6" x14ac:dyDescent="0.3">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List'!$H:$H,MATCH('HFTD CPZ'!$B1507,'08W Project List'!$E:$E,0))),$K1507,#N/A)</f>
        <v>#N/A</v>
      </c>
      <c r="M1507" s="35" t="e">
        <f>IF(ISNUMBER(L1507),#N/A,IF(ISNUMBER(INDEX('Approved CPZ List'!$I:$I,MATCH('HFTD CPZ'!$B1507,'Approved CPZ List'!$B:$B,0))),$K1507,#N/A))</f>
        <v>#N/A</v>
      </c>
    </row>
    <row r="1508" spans="1:13" ht="15.6" x14ac:dyDescent="0.3">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List'!$H:$H,MATCH('HFTD CPZ'!$B1508,'08W Project List'!$E:$E,0))),$K1508,#N/A)</f>
        <v>#N/A</v>
      </c>
      <c r="M1508" s="35" t="e">
        <f>IF(ISNUMBER(L1508),#N/A,IF(ISNUMBER(INDEX('Approved CPZ List'!$I:$I,MATCH('HFTD CPZ'!$B1508,'Approved CPZ List'!$B:$B,0))),$K1508,#N/A))</f>
        <v>#N/A</v>
      </c>
    </row>
    <row r="1509" spans="1:13" ht="15.6" x14ac:dyDescent="0.3">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List'!$H:$H,MATCH('HFTD CPZ'!$B1509,'08W Project List'!$E:$E,0))),$K1509,#N/A)</f>
        <v>#N/A</v>
      </c>
      <c r="M1509" s="35" t="e">
        <f>IF(ISNUMBER(L1509),#N/A,IF(ISNUMBER(INDEX('Approved CPZ List'!$I:$I,MATCH('HFTD CPZ'!$B1509,'Approved CPZ List'!$B:$B,0))),$K1509,#N/A))</f>
        <v>#N/A</v>
      </c>
    </row>
    <row r="1510" spans="1:13" ht="15.6" x14ac:dyDescent="0.3">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List'!$H:$H,MATCH('HFTD CPZ'!$B1510,'08W Project List'!$E:$E,0))),$K1510,#N/A)</f>
        <v>#N/A</v>
      </c>
      <c r="M1510" s="35" t="e">
        <f>IF(ISNUMBER(L1510),#N/A,IF(ISNUMBER(INDEX('Approved CPZ List'!$I:$I,MATCH('HFTD CPZ'!$B1510,'Approved CPZ List'!$B:$B,0))),$K1510,#N/A))</f>
        <v>#N/A</v>
      </c>
    </row>
    <row r="1511" spans="1:13" ht="15.6" x14ac:dyDescent="0.3">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List'!$H:$H,MATCH('HFTD CPZ'!$B1511,'08W Project List'!$E:$E,0))),$K1511,#N/A)</f>
        <v>#N/A</v>
      </c>
      <c r="M1511" s="35" t="e">
        <f>IF(ISNUMBER(L1511),#N/A,IF(ISNUMBER(INDEX('Approved CPZ List'!$I:$I,MATCH('HFTD CPZ'!$B1511,'Approved CPZ List'!$B:$B,0))),$K1511,#N/A))</f>
        <v>#N/A</v>
      </c>
    </row>
    <row r="1512" spans="1:13" ht="15.6" x14ac:dyDescent="0.3">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List'!$H:$H,MATCH('HFTD CPZ'!$B1512,'08W Project List'!$E:$E,0))),$K1512,#N/A)</f>
        <v>#N/A</v>
      </c>
      <c r="M1512" s="35" t="e">
        <f>IF(ISNUMBER(L1512),#N/A,IF(ISNUMBER(INDEX('Approved CPZ List'!$I:$I,MATCH('HFTD CPZ'!$B1512,'Approved CPZ List'!$B:$B,0))),$K1512,#N/A))</f>
        <v>#N/A</v>
      </c>
    </row>
    <row r="1513" spans="1:13" ht="15.6" x14ac:dyDescent="0.3">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List'!$H:$H,MATCH('HFTD CPZ'!$B1513,'08W Project List'!$E:$E,0))),$K1513,#N/A)</f>
        <v>#N/A</v>
      </c>
      <c r="M1513" s="35" t="e">
        <f>IF(ISNUMBER(L1513),#N/A,IF(ISNUMBER(INDEX('Approved CPZ List'!$I:$I,MATCH('HFTD CPZ'!$B1513,'Approved CPZ List'!$B:$B,0))),$K1513,#N/A))</f>
        <v>#N/A</v>
      </c>
    </row>
    <row r="1514" spans="1:13" ht="15.6" x14ac:dyDescent="0.3">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List'!$H:$H,MATCH('HFTD CPZ'!$B1514,'08W Project List'!$E:$E,0))),$K1514,#N/A)</f>
        <v>#N/A</v>
      </c>
      <c r="M1514" s="35" t="e">
        <f>IF(ISNUMBER(L1514),#N/A,IF(ISNUMBER(INDEX('Approved CPZ List'!$I:$I,MATCH('HFTD CPZ'!$B1514,'Approved CPZ List'!$B:$B,0))),$K1514,#N/A))</f>
        <v>#N/A</v>
      </c>
    </row>
    <row r="1515" spans="1:13" ht="15.6" x14ac:dyDescent="0.3">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List'!$H:$H,MATCH('HFTD CPZ'!$B1515,'08W Project List'!$E:$E,0))),$K1515,#N/A)</f>
        <v>#N/A</v>
      </c>
      <c r="M1515" s="35" t="e">
        <f>IF(ISNUMBER(L1515),#N/A,IF(ISNUMBER(INDEX('Approved CPZ List'!$I:$I,MATCH('HFTD CPZ'!$B1515,'Approved CPZ List'!$B:$B,0))),$K1515,#N/A))</f>
        <v>#N/A</v>
      </c>
    </row>
    <row r="1516" spans="1:13" ht="15.6" x14ac:dyDescent="0.3">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List'!$H:$H,MATCH('HFTD CPZ'!$B1516,'08W Project List'!$E:$E,0))),$K1516,#N/A)</f>
        <v>#N/A</v>
      </c>
      <c r="M1516" s="35" t="e">
        <f>IF(ISNUMBER(L1516),#N/A,IF(ISNUMBER(INDEX('Approved CPZ List'!$I:$I,MATCH('HFTD CPZ'!$B1516,'Approved CPZ List'!$B:$B,0))),$K1516,#N/A))</f>
        <v>#N/A</v>
      </c>
    </row>
    <row r="1517" spans="1:13" ht="15.6" x14ac:dyDescent="0.3">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List'!$H:$H,MATCH('HFTD CPZ'!$B1517,'08W Project List'!$E:$E,0))),$K1517,#N/A)</f>
        <v>#N/A</v>
      </c>
      <c r="M1517" s="35" t="e">
        <f>IF(ISNUMBER(L1517),#N/A,IF(ISNUMBER(INDEX('Approved CPZ List'!$I:$I,MATCH('HFTD CPZ'!$B1517,'Approved CPZ List'!$B:$B,0))),$K1517,#N/A))</f>
        <v>#N/A</v>
      </c>
    </row>
    <row r="1518" spans="1:13" ht="15.6" x14ac:dyDescent="0.3">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List'!$H:$H,MATCH('HFTD CPZ'!$B1518,'08W Project List'!$E:$E,0))),$K1518,#N/A)</f>
        <v>#N/A</v>
      </c>
      <c r="M1518" s="35" t="e">
        <f>IF(ISNUMBER(L1518),#N/A,IF(ISNUMBER(INDEX('Approved CPZ List'!$I:$I,MATCH('HFTD CPZ'!$B1518,'Approved CPZ List'!$B:$B,0))),$K1518,#N/A))</f>
        <v>#N/A</v>
      </c>
    </row>
    <row r="1519" spans="1:13" ht="15.6" x14ac:dyDescent="0.3">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List'!$H:$H,MATCH('HFTD CPZ'!$B1519,'08W Project List'!$E:$E,0))),$K1519,#N/A)</f>
        <v>#N/A</v>
      </c>
      <c r="M1519" s="35" t="e">
        <f>IF(ISNUMBER(L1519),#N/A,IF(ISNUMBER(INDEX('Approved CPZ List'!$I:$I,MATCH('HFTD CPZ'!$B1519,'Approved CPZ List'!$B:$B,0))),$K1519,#N/A))</f>
        <v>#N/A</v>
      </c>
    </row>
    <row r="1520" spans="1:13" ht="15.6" x14ac:dyDescent="0.3">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List'!$H:$H,MATCH('HFTD CPZ'!$B1520,'08W Project List'!$E:$E,0))),$K1520,#N/A)</f>
        <v>#N/A</v>
      </c>
      <c r="M1520" s="35" t="e">
        <f>IF(ISNUMBER(L1520),#N/A,IF(ISNUMBER(INDEX('Approved CPZ List'!$I:$I,MATCH('HFTD CPZ'!$B1520,'Approved CPZ List'!$B:$B,0))),$K1520,#N/A))</f>
        <v>#N/A</v>
      </c>
    </row>
    <row r="1521" spans="1:13" ht="15.6" x14ac:dyDescent="0.3">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List'!$H:$H,MATCH('HFTD CPZ'!$B1521,'08W Project List'!$E:$E,0))),$K1521,#N/A)</f>
        <v>#N/A</v>
      </c>
      <c r="M1521" s="35" t="e">
        <f>IF(ISNUMBER(L1521),#N/A,IF(ISNUMBER(INDEX('Approved CPZ List'!$I:$I,MATCH('HFTD CPZ'!$B1521,'Approved CPZ List'!$B:$B,0))),$K1521,#N/A))</f>
        <v>#N/A</v>
      </c>
    </row>
    <row r="1522" spans="1:13" ht="15.6" x14ac:dyDescent="0.3">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List'!$H:$H,MATCH('HFTD CPZ'!$B1522,'08W Project List'!$E:$E,0))),$K1522,#N/A)</f>
        <v>#N/A</v>
      </c>
      <c r="M1522" s="35" t="e">
        <f>IF(ISNUMBER(L1522),#N/A,IF(ISNUMBER(INDEX('Approved CPZ List'!$I:$I,MATCH('HFTD CPZ'!$B1522,'Approved CPZ List'!$B:$B,0))),$K1522,#N/A))</f>
        <v>#N/A</v>
      </c>
    </row>
    <row r="1523" spans="1:13" ht="15.6" x14ac:dyDescent="0.3">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List'!$H:$H,MATCH('HFTD CPZ'!$B1523,'08W Project List'!$E:$E,0))),$K1523,#N/A)</f>
        <v>#N/A</v>
      </c>
      <c r="M1523" s="35" t="e">
        <f>IF(ISNUMBER(L1523),#N/A,IF(ISNUMBER(INDEX('Approved CPZ List'!$I:$I,MATCH('HFTD CPZ'!$B1523,'Approved CPZ List'!$B:$B,0))),$K1523,#N/A))</f>
        <v>#N/A</v>
      </c>
    </row>
    <row r="1524" spans="1:13" ht="15.6" x14ac:dyDescent="0.3">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List'!$H:$H,MATCH('HFTD CPZ'!$B1524,'08W Project List'!$E:$E,0))),$K1524,#N/A)</f>
        <v>#N/A</v>
      </c>
      <c r="M1524" s="35" t="e">
        <f>IF(ISNUMBER(L1524),#N/A,IF(ISNUMBER(INDEX('Approved CPZ List'!$I:$I,MATCH('HFTD CPZ'!$B1524,'Approved CPZ List'!$B:$B,0))),$K1524,#N/A))</f>
        <v>#N/A</v>
      </c>
    </row>
    <row r="1525" spans="1:13" ht="15.6" x14ac:dyDescent="0.3">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List'!$H:$H,MATCH('HFTD CPZ'!$B1525,'08W Project List'!$E:$E,0))),$K1525,#N/A)</f>
        <v>#N/A</v>
      </c>
      <c r="M1525" s="35" t="e">
        <f>IF(ISNUMBER(L1525),#N/A,IF(ISNUMBER(INDEX('Approved CPZ List'!$I:$I,MATCH('HFTD CPZ'!$B1525,'Approved CPZ List'!$B:$B,0))),$K1525,#N/A))</f>
        <v>#N/A</v>
      </c>
    </row>
    <row r="1526" spans="1:13" ht="15.6" x14ac:dyDescent="0.3">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List'!$H:$H,MATCH('HFTD CPZ'!$B1526,'08W Project List'!$E:$E,0))),$K1526,#N/A)</f>
        <v>#N/A</v>
      </c>
      <c r="M1526" s="35" t="e">
        <f>IF(ISNUMBER(L1526),#N/A,IF(ISNUMBER(INDEX('Approved CPZ List'!$I:$I,MATCH('HFTD CPZ'!$B1526,'Approved CPZ List'!$B:$B,0))),$K1526,#N/A))</f>
        <v>#N/A</v>
      </c>
    </row>
    <row r="1527" spans="1:13" ht="15.6" x14ac:dyDescent="0.3">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List'!$H:$H,MATCH('HFTD CPZ'!$B1527,'08W Project List'!$E:$E,0))),$K1527,#N/A)</f>
        <v>#N/A</v>
      </c>
      <c r="M1527" s="35" t="e">
        <f>IF(ISNUMBER(L1527),#N/A,IF(ISNUMBER(INDEX('Approved CPZ List'!$I:$I,MATCH('HFTD CPZ'!$B1527,'Approved CPZ List'!$B:$B,0))),$K1527,#N/A))</f>
        <v>#N/A</v>
      </c>
    </row>
    <row r="1528" spans="1:13" ht="15.6" x14ac:dyDescent="0.3">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List'!$H:$H,MATCH('HFTD CPZ'!$B1528,'08W Project List'!$E:$E,0))),$K1528,#N/A)</f>
        <v>#N/A</v>
      </c>
      <c r="M1528" s="35" t="e">
        <f>IF(ISNUMBER(L1528),#N/A,IF(ISNUMBER(INDEX('Approved CPZ List'!$I:$I,MATCH('HFTD CPZ'!$B1528,'Approved CPZ List'!$B:$B,0))),$K1528,#N/A))</f>
        <v>#N/A</v>
      </c>
    </row>
    <row r="1529" spans="1:13" ht="15.6" x14ac:dyDescent="0.3">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List'!$H:$H,MATCH('HFTD CPZ'!$B1529,'08W Project List'!$E:$E,0))),$K1529,#N/A)</f>
        <v>#N/A</v>
      </c>
      <c r="M1529" s="35" t="e">
        <f>IF(ISNUMBER(L1529),#N/A,IF(ISNUMBER(INDEX('Approved CPZ List'!$I:$I,MATCH('HFTD CPZ'!$B1529,'Approved CPZ List'!$B:$B,0))),$K1529,#N/A))</f>
        <v>#N/A</v>
      </c>
    </row>
    <row r="1530" spans="1:13" ht="15.6" x14ac:dyDescent="0.3">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List'!$H:$H,MATCH('HFTD CPZ'!$B1530,'08W Project List'!$E:$E,0))),$K1530,#N/A)</f>
        <v>#N/A</v>
      </c>
      <c r="M1530" s="35" t="e">
        <f>IF(ISNUMBER(L1530),#N/A,IF(ISNUMBER(INDEX('Approved CPZ List'!$I:$I,MATCH('HFTD CPZ'!$B1530,'Approved CPZ List'!$B:$B,0))),$K1530,#N/A))</f>
        <v>#N/A</v>
      </c>
    </row>
    <row r="1531" spans="1:13" ht="15.6" x14ac:dyDescent="0.3">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List'!$H:$H,MATCH('HFTD CPZ'!$B1531,'08W Project List'!$E:$E,0))),$K1531,#N/A)</f>
        <v>#N/A</v>
      </c>
      <c r="M1531" s="35" t="e">
        <f>IF(ISNUMBER(L1531),#N/A,IF(ISNUMBER(INDEX('Approved CPZ List'!$I:$I,MATCH('HFTD CPZ'!$B1531,'Approved CPZ List'!$B:$B,0))),$K1531,#N/A))</f>
        <v>#N/A</v>
      </c>
    </row>
    <row r="1532" spans="1:13" ht="15.6" x14ac:dyDescent="0.3">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List'!$H:$H,MATCH('HFTD CPZ'!$B1532,'08W Project List'!$E:$E,0))),$K1532,#N/A)</f>
        <v>#N/A</v>
      </c>
      <c r="M1532" s="35" t="e">
        <f>IF(ISNUMBER(L1532),#N/A,IF(ISNUMBER(INDEX('Approved CPZ List'!$I:$I,MATCH('HFTD CPZ'!$B1532,'Approved CPZ List'!$B:$B,0))),$K1532,#N/A))</f>
        <v>#N/A</v>
      </c>
    </row>
    <row r="1533" spans="1:13" ht="15.6" x14ac:dyDescent="0.3">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List'!$H:$H,MATCH('HFTD CPZ'!$B1533,'08W Project List'!$E:$E,0))),$K1533,#N/A)</f>
        <v>#N/A</v>
      </c>
      <c r="M1533" s="35" t="e">
        <f>IF(ISNUMBER(L1533),#N/A,IF(ISNUMBER(INDEX('Approved CPZ List'!$I:$I,MATCH('HFTD CPZ'!$B1533,'Approved CPZ List'!$B:$B,0))),$K1533,#N/A))</f>
        <v>#N/A</v>
      </c>
    </row>
    <row r="1534" spans="1:13" ht="15.6" x14ac:dyDescent="0.3">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List'!$H:$H,MATCH('HFTD CPZ'!$B1534,'08W Project List'!$E:$E,0))),$K1534,#N/A)</f>
        <v>#N/A</v>
      </c>
      <c r="M1534" s="35" t="e">
        <f>IF(ISNUMBER(L1534),#N/A,IF(ISNUMBER(INDEX('Approved CPZ List'!$I:$I,MATCH('HFTD CPZ'!$B1534,'Approved CPZ List'!$B:$B,0))),$K1534,#N/A))</f>
        <v>#N/A</v>
      </c>
    </row>
    <row r="1535" spans="1:13" ht="15.6" x14ac:dyDescent="0.3">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List'!$H:$H,MATCH('HFTD CPZ'!$B1535,'08W Project List'!$E:$E,0))),$K1535,#N/A)</f>
        <v>#N/A</v>
      </c>
      <c r="M1535" s="35" t="e">
        <f>IF(ISNUMBER(L1535),#N/A,IF(ISNUMBER(INDEX('Approved CPZ List'!$I:$I,MATCH('HFTD CPZ'!$B1535,'Approved CPZ List'!$B:$B,0))),$K1535,#N/A))</f>
        <v>#N/A</v>
      </c>
    </row>
    <row r="1536" spans="1:13" ht="15.6" x14ac:dyDescent="0.3">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List'!$H:$H,MATCH('HFTD CPZ'!$B1536,'08W Project List'!$E:$E,0))),$K1536,#N/A)</f>
        <v>#N/A</v>
      </c>
      <c r="M1536" s="35" t="e">
        <f>IF(ISNUMBER(L1536),#N/A,IF(ISNUMBER(INDEX('Approved CPZ List'!$I:$I,MATCH('HFTD CPZ'!$B1536,'Approved CPZ List'!$B:$B,0))),$K1536,#N/A))</f>
        <v>#N/A</v>
      </c>
    </row>
    <row r="1537" spans="1:13" ht="15.6" x14ac:dyDescent="0.3">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List'!$H:$H,MATCH('HFTD CPZ'!$B1537,'08W Project List'!$E:$E,0))),$K1537,#N/A)</f>
        <v>#N/A</v>
      </c>
      <c r="M1537" s="35" t="e">
        <f>IF(ISNUMBER(L1537),#N/A,IF(ISNUMBER(INDEX('Approved CPZ List'!$I:$I,MATCH('HFTD CPZ'!$B1537,'Approved CPZ List'!$B:$B,0))),$K1537,#N/A))</f>
        <v>#N/A</v>
      </c>
    </row>
    <row r="1538" spans="1:13" ht="15.6" x14ac:dyDescent="0.3">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List'!$H:$H,MATCH('HFTD CPZ'!$B1538,'08W Project List'!$E:$E,0))),$K1538,#N/A)</f>
        <v>#N/A</v>
      </c>
      <c r="M1538" s="35" t="e">
        <f>IF(ISNUMBER(L1538),#N/A,IF(ISNUMBER(INDEX('Approved CPZ List'!$I:$I,MATCH('HFTD CPZ'!$B1538,'Approved CPZ List'!$B:$B,0))),$K1538,#N/A))</f>
        <v>#N/A</v>
      </c>
    </row>
    <row r="1539" spans="1:13" ht="15.6" x14ac:dyDescent="0.3">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List'!$H:$H,MATCH('HFTD CPZ'!$B1539,'08W Project List'!$E:$E,0))),$K1539,#N/A)</f>
        <v>#N/A</v>
      </c>
      <c r="M1539" s="35" t="e">
        <f>IF(ISNUMBER(L1539),#N/A,IF(ISNUMBER(INDEX('Approved CPZ List'!$I:$I,MATCH('HFTD CPZ'!$B1539,'Approved CPZ List'!$B:$B,0))),$K1539,#N/A))</f>
        <v>#N/A</v>
      </c>
    </row>
    <row r="1540" spans="1:13" ht="15.6" x14ac:dyDescent="0.3">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List'!$H:$H,MATCH('HFTD CPZ'!$B1540,'08W Project List'!$E:$E,0))),$K1540,#N/A)</f>
        <v>#N/A</v>
      </c>
      <c r="M1540" s="35" t="e">
        <f>IF(ISNUMBER(L1540),#N/A,IF(ISNUMBER(INDEX('Approved CPZ List'!$I:$I,MATCH('HFTD CPZ'!$B1540,'Approved CPZ List'!$B:$B,0))),$K1540,#N/A))</f>
        <v>#N/A</v>
      </c>
    </row>
    <row r="1541" spans="1:13" ht="15.6" x14ac:dyDescent="0.3">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List'!$H:$H,MATCH('HFTD CPZ'!$B1541,'08W Project List'!$E:$E,0))),$K1541,#N/A)</f>
        <v>#N/A</v>
      </c>
      <c r="M1541" s="35" t="e">
        <f>IF(ISNUMBER(L1541),#N/A,IF(ISNUMBER(INDEX('Approved CPZ List'!$I:$I,MATCH('HFTD CPZ'!$B1541,'Approved CPZ List'!$B:$B,0))),$K1541,#N/A))</f>
        <v>#N/A</v>
      </c>
    </row>
    <row r="1542" spans="1:13" ht="15.6" x14ac:dyDescent="0.3">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List'!$H:$H,MATCH('HFTD CPZ'!$B1542,'08W Project List'!$E:$E,0))),$K1542,#N/A)</f>
        <v>#N/A</v>
      </c>
      <c r="M1542" s="35" t="e">
        <f>IF(ISNUMBER(L1542),#N/A,IF(ISNUMBER(INDEX('Approved CPZ List'!$I:$I,MATCH('HFTD CPZ'!$B1542,'Approved CPZ List'!$B:$B,0))),$K1542,#N/A))</f>
        <v>#N/A</v>
      </c>
    </row>
    <row r="1543" spans="1:13" ht="15.6" x14ac:dyDescent="0.3">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List'!$H:$H,MATCH('HFTD CPZ'!$B1543,'08W Project List'!$E:$E,0))),$K1543,#N/A)</f>
        <v>#N/A</v>
      </c>
      <c r="M1543" s="35" t="e">
        <f>IF(ISNUMBER(L1543),#N/A,IF(ISNUMBER(INDEX('Approved CPZ List'!$I:$I,MATCH('HFTD CPZ'!$B1543,'Approved CPZ List'!$B:$B,0))),$K1543,#N/A))</f>
        <v>#N/A</v>
      </c>
    </row>
    <row r="1544" spans="1:13" ht="15.6" x14ac:dyDescent="0.3">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List'!$H:$H,MATCH('HFTD CPZ'!$B1544,'08W Project List'!$E:$E,0))),$K1544,#N/A)</f>
        <v>#N/A</v>
      </c>
      <c r="M1544" s="35" t="e">
        <f>IF(ISNUMBER(L1544),#N/A,IF(ISNUMBER(INDEX('Approved CPZ List'!$I:$I,MATCH('HFTD CPZ'!$B1544,'Approved CPZ List'!$B:$B,0))),$K1544,#N/A))</f>
        <v>#N/A</v>
      </c>
    </row>
    <row r="1545" spans="1:13" ht="15.6" x14ac:dyDescent="0.3">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List'!$H:$H,MATCH('HFTD CPZ'!$B1545,'08W Project List'!$E:$E,0))),$K1545,#N/A)</f>
        <v>#N/A</v>
      </c>
      <c r="M1545" s="35" t="e">
        <f>IF(ISNUMBER(L1545),#N/A,IF(ISNUMBER(INDEX('Approved CPZ List'!$I:$I,MATCH('HFTD CPZ'!$B1545,'Approved CPZ List'!$B:$B,0))),$K1545,#N/A))</f>
        <v>#N/A</v>
      </c>
    </row>
    <row r="1546" spans="1:13" ht="15.6" x14ac:dyDescent="0.3">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List'!$H:$H,MATCH('HFTD CPZ'!$B1546,'08W Project List'!$E:$E,0))),$K1546,#N/A)</f>
        <v>#N/A</v>
      </c>
      <c r="M1546" s="35" t="e">
        <f>IF(ISNUMBER(L1546),#N/A,IF(ISNUMBER(INDEX('Approved CPZ List'!$I:$I,MATCH('HFTD CPZ'!$B1546,'Approved CPZ List'!$B:$B,0))),$K1546,#N/A))</f>
        <v>#N/A</v>
      </c>
    </row>
    <row r="1547" spans="1:13" ht="15.6" x14ac:dyDescent="0.3">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List'!$H:$H,MATCH('HFTD CPZ'!$B1547,'08W Project List'!$E:$E,0))),$K1547,#N/A)</f>
        <v>#N/A</v>
      </c>
      <c r="M1547" s="35" t="e">
        <f>IF(ISNUMBER(L1547),#N/A,IF(ISNUMBER(INDEX('Approved CPZ List'!$I:$I,MATCH('HFTD CPZ'!$B1547,'Approved CPZ List'!$B:$B,0))),$K1547,#N/A))</f>
        <v>#N/A</v>
      </c>
    </row>
    <row r="1548" spans="1:13" ht="15.6" x14ac:dyDescent="0.3">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List'!$H:$H,MATCH('HFTD CPZ'!$B1548,'08W Project List'!$E:$E,0))),$K1548,#N/A)</f>
        <v>#N/A</v>
      </c>
      <c r="M1548" s="35" t="e">
        <f>IF(ISNUMBER(L1548),#N/A,IF(ISNUMBER(INDEX('Approved CPZ List'!$I:$I,MATCH('HFTD CPZ'!$B1548,'Approved CPZ List'!$B:$B,0))),$K1548,#N/A))</f>
        <v>#N/A</v>
      </c>
    </row>
    <row r="1549" spans="1:13" ht="15.6" x14ac:dyDescent="0.3">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List'!$H:$H,MATCH('HFTD CPZ'!$B1549,'08W Project List'!$E:$E,0))),$K1549,#N/A)</f>
        <v>#N/A</v>
      </c>
      <c r="M1549" s="35" t="e">
        <f>IF(ISNUMBER(L1549),#N/A,IF(ISNUMBER(INDEX('Approved CPZ List'!$I:$I,MATCH('HFTD CPZ'!$B1549,'Approved CPZ List'!$B:$B,0))),$K1549,#N/A))</f>
        <v>#N/A</v>
      </c>
    </row>
    <row r="1550" spans="1:13" ht="15.6" x14ac:dyDescent="0.3">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List'!$H:$H,MATCH('HFTD CPZ'!$B1550,'08W Project List'!$E:$E,0))),$K1550,#N/A)</f>
        <v>#N/A</v>
      </c>
      <c r="M1550" s="35" t="e">
        <f>IF(ISNUMBER(L1550),#N/A,IF(ISNUMBER(INDEX('Approved CPZ List'!$I:$I,MATCH('HFTD CPZ'!$B1550,'Approved CPZ List'!$B:$B,0))),$K1550,#N/A))</f>
        <v>#N/A</v>
      </c>
    </row>
    <row r="1551" spans="1:13" ht="15.6" x14ac:dyDescent="0.3">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List'!$H:$H,MATCH('HFTD CPZ'!$B1551,'08W Project List'!$E:$E,0))),$K1551,#N/A)</f>
        <v>#N/A</v>
      </c>
      <c r="M1551" s="35" t="e">
        <f>IF(ISNUMBER(L1551),#N/A,IF(ISNUMBER(INDEX('Approved CPZ List'!$I:$I,MATCH('HFTD CPZ'!$B1551,'Approved CPZ List'!$B:$B,0))),$K1551,#N/A))</f>
        <v>#N/A</v>
      </c>
    </row>
    <row r="1552" spans="1:13" ht="15.6" x14ac:dyDescent="0.3">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List'!$H:$H,MATCH('HFTD CPZ'!$B1552,'08W Project List'!$E:$E,0))),$K1552,#N/A)</f>
        <v>#N/A</v>
      </c>
      <c r="M1552" s="35" t="e">
        <f>IF(ISNUMBER(L1552),#N/A,IF(ISNUMBER(INDEX('Approved CPZ List'!$I:$I,MATCH('HFTD CPZ'!$B1552,'Approved CPZ List'!$B:$B,0))),$K1552,#N/A))</f>
        <v>#N/A</v>
      </c>
    </row>
    <row r="1553" spans="1:13" ht="15.6" x14ac:dyDescent="0.3">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List'!$H:$H,MATCH('HFTD CPZ'!$B1553,'08W Project List'!$E:$E,0))),$K1553,#N/A)</f>
        <v>#N/A</v>
      </c>
      <c r="M1553" s="35" t="e">
        <f>IF(ISNUMBER(L1553),#N/A,IF(ISNUMBER(INDEX('Approved CPZ List'!$I:$I,MATCH('HFTD CPZ'!$B1553,'Approved CPZ List'!$B:$B,0))),$K1553,#N/A))</f>
        <v>#N/A</v>
      </c>
    </row>
    <row r="1554" spans="1:13" ht="15.6" x14ac:dyDescent="0.3">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List'!$H:$H,MATCH('HFTD CPZ'!$B1554,'08W Project List'!$E:$E,0))),$K1554,#N/A)</f>
        <v>#N/A</v>
      </c>
      <c r="M1554" s="35" t="e">
        <f>IF(ISNUMBER(L1554),#N/A,IF(ISNUMBER(INDEX('Approved CPZ List'!$I:$I,MATCH('HFTD CPZ'!$B1554,'Approved CPZ List'!$B:$B,0))),$K1554,#N/A))</f>
        <v>#N/A</v>
      </c>
    </row>
    <row r="1555" spans="1:13" ht="15.6" x14ac:dyDescent="0.3">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List'!$H:$H,MATCH('HFTD CPZ'!$B1555,'08W Project List'!$E:$E,0))),$K1555,#N/A)</f>
        <v>#N/A</v>
      </c>
      <c r="M1555" s="35" t="e">
        <f>IF(ISNUMBER(L1555),#N/A,IF(ISNUMBER(INDEX('Approved CPZ List'!$I:$I,MATCH('HFTD CPZ'!$B1555,'Approved CPZ List'!$B:$B,0))),$K1555,#N/A))</f>
        <v>#N/A</v>
      </c>
    </row>
    <row r="1556" spans="1:13" ht="15.6" x14ac:dyDescent="0.3">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List'!$H:$H,MATCH('HFTD CPZ'!$B1556,'08W Project List'!$E:$E,0))),$K1556,#N/A)</f>
        <v>#N/A</v>
      </c>
      <c r="M1556" s="35" t="e">
        <f>IF(ISNUMBER(L1556),#N/A,IF(ISNUMBER(INDEX('Approved CPZ List'!$I:$I,MATCH('HFTD CPZ'!$B1556,'Approved CPZ List'!$B:$B,0))),$K1556,#N/A))</f>
        <v>#N/A</v>
      </c>
    </row>
    <row r="1557" spans="1:13" ht="15.6" x14ac:dyDescent="0.3">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List'!$H:$H,MATCH('HFTD CPZ'!$B1557,'08W Project List'!$E:$E,0))),$K1557,#N/A)</f>
        <v>#N/A</v>
      </c>
      <c r="M1557" s="35" t="e">
        <f>IF(ISNUMBER(L1557),#N/A,IF(ISNUMBER(INDEX('Approved CPZ List'!$I:$I,MATCH('HFTD CPZ'!$B1557,'Approved CPZ List'!$B:$B,0))),$K1557,#N/A))</f>
        <v>#N/A</v>
      </c>
    </row>
    <row r="1558" spans="1:13" ht="15.6" x14ac:dyDescent="0.3">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List'!$H:$H,MATCH('HFTD CPZ'!$B1558,'08W Project List'!$E:$E,0))),$K1558,#N/A)</f>
        <v>#N/A</v>
      </c>
      <c r="M1558" s="35" t="e">
        <f>IF(ISNUMBER(L1558),#N/A,IF(ISNUMBER(INDEX('Approved CPZ List'!$I:$I,MATCH('HFTD CPZ'!$B1558,'Approved CPZ List'!$B:$B,0))),$K1558,#N/A))</f>
        <v>#N/A</v>
      </c>
    </row>
    <row r="1559" spans="1:13" ht="15.6" x14ac:dyDescent="0.3">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List'!$H:$H,MATCH('HFTD CPZ'!$B1559,'08W Project List'!$E:$E,0))),$K1559,#N/A)</f>
        <v>#N/A</v>
      </c>
      <c r="M1559" s="35" t="e">
        <f>IF(ISNUMBER(L1559),#N/A,IF(ISNUMBER(INDEX('Approved CPZ List'!$I:$I,MATCH('HFTD CPZ'!$B1559,'Approved CPZ List'!$B:$B,0))),$K1559,#N/A))</f>
        <v>#N/A</v>
      </c>
    </row>
    <row r="1560" spans="1:13" ht="15.6" x14ac:dyDescent="0.3">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List'!$H:$H,MATCH('HFTD CPZ'!$B1560,'08W Project List'!$E:$E,0))),$K1560,#N/A)</f>
        <v>#N/A</v>
      </c>
      <c r="M1560" s="35" t="e">
        <f>IF(ISNUMBER(L1560),#N/A,IF(ISNUMBER(INDEX('Approved CPZ List'!$I:$I,MATCH('HFTD CPZ'!$B1560,'Approved CPZ List'!$B:$B,0))),$K1560,#N/A))</f>
        <v>#N/A</v>
      </c>
    </row>
    <row r="1561" spans="1:13" ht="15.6" x14ac:dyDescent="0.3">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List'!$H:$H,MATCH('HFTD CPZ'!$B1561,'08W Project List'!$E:$E,0))),$K1561,#N/A)</f>
        <v>#N/A</v>
      </c>
      <c r="M1561" s="35" t="e">
        <f>IF(ISNUMBER(L1561),#N/A,IF(ISNUMBER(INDEX('Approved CPZ List'!$I:$I,MATCH('HFTD CPZ'!$B1561,'Approved CPZ List'!$B:$B,0))),$K1561,#N/A))</f>
        <v>#N/A</v>
      </c>
    </row>
    <row r="1562" spans="1:13" ht="15.6" x14ac:dyDescent="0.3">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List'!$H:$H,MATCH('HFTD CPZ'!$B1562,'08W Project List'!$E:$E,0))),$K1562,#N/A)</f>
        <v>#N/A</v>
      </c>
      <c r="M1562" s="35" t="e">
        <f>IF(ISNUMBER(L1562),#N/A,IF(ISNUMBER(INDEX('Approved CPZ List'!$I:$I,MATCH('HFTD CPZ'!$B1562,'Approved CPZ List'!$B:$B,0))),$K1562,#N/A))</f>
        <v>#N/A</v>
      </c>
    </row>
    <row r="1563" spans="1:13" ht="15.6" x14ac:dyDescent="0.3">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List'!$H:$H,MATCH('HFTD CPZ'!$B1563,'08W Project List'!$E:$E,0))),$K1563,#N/A)</f>
        <v>#N/A</v>
      </c>
      <c r="M1563" s="35" t="e">
        <f>IF(ISNUMBER(L1563),#N/A,IF(ISNUMBER(INDEX('Approved CPZ List'!$I:$I,MATCH('HFTD CPZ'!$B1563,'Approved CPZ List'!$B:$B,0))),$K1563,#N/A))</f>
        <v>#N/A</v>
      </c>
    </row>
    <row r="1564" spans="1:13" ht="15.6" x14ac:dyDescent="0.3">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List'!$H:$H,MATCH('HFTD CPZ'!$B1564,'08W Project List'!$E:$E,0))),$K1564,#N/A)</f>
        <v>#N/A</v>
      </c>
      <c r="M1564" s="35" t="e">
        <f>IF(ISNUMBER(L1564),#N/A,IF(ISNUMBER(INDEX('Approved CPZ List'!$I:$I,MATCH('HFTD CPZ'!$B1564,'Approved CPZ List'!$B:$B,0))),$K1564,#N/A))</f>
        <v>#N/A</v>
      </c>
    </row>
    <row r="1565" spans="1:13" ht="15.6" x14ac:dyDescent="0.3">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List'!$H:$H,MATCH('HFTD CPZ'!$B1565,'08W Project List'!$E:$E,0))),$K1565,#N/A)</f>
        <v>#N/A</v>
      </c>
      <c r="M1565" s="35" t="e">
        <f>IF(ISNUMBER(L1565),#N/A,IF(ISNUMBER(INDEX('Approved CPZ List'!$I:$I,MATCH('HFTD CPZ'!$B1565,'Approved CPZ List'!$B:$B,0))),$K1565,#N/A))</f>
        <v>#N/A</v>
      </c>
    </row>
    <row r="1566" spans="1:13" ht="15.6" x14ac:dyDescent="0.3">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List'!$H:$H,MATCH('HFTD CPZ'!$B1566,'08W Project List'!$E:$E,0))),$K1566,#N/A)</f>
        <v>#N/A</v>
      </c>
      <c r="M1566" s="35" t="e">
        <f>IF(ISNUMBER(L1566),#N/A,IF(ISNUMBER(INDEX('Approved CPZ List'!$I:$I,MATCH('HFTD CPZ'!$B1566,'Approved CPZ List'!$B:$B,0))),$K1566,#N/A))</f>
        <v>#N/A</v>
      </c>
    </row>
    <row r="1567" spans="1:13" ht="15.6" x14ac:dyDescent="0.3">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List'!$H:$H,MATCH('HFTD CPZ'!$B1567,'08W Project List'!$E:$E,0))),$K1567,#N/A)</f>
        <v>#N/A</v>
      </c>
      <c r="M1567" s="35" t="e">
        <f>IF(ISNUMBER(L1567),#N/A,IF(ISNUMBER(INDEX('Approved CPZ List'!$I:$I,MATCH('HFTD CPZ'!$B1567,'Approved CPZ List'!$B:$B,0))),$K1567,#N/A))</f>
        <v>#N/A</v>
      </c>
    </row>
    <row r="1568" spans="1:13" ht="15.6" x14ac:dyDescent="0.3">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List'!$H:$H,MATCH('HFTD CPZ'!$B1568,'08W Project List'!$E:$E,0))),$K1568,#N/A)</f>
        <v>#N/A</v>
      </c>
      <c r="M1568" s="35" t="e">
        <f>IF(ISNUMBER(L1568),#N/A,IF(ISNUMBER(INDEX('Approved CPZ List'!$I:$I,MATCH('HFTD CPZ'!$B1568,'Approved CPZ List'!$B:$B,0))),$K1568,#N/A))</f>
        <v>#N/A</v>
      </c>
    </row>
    <row r="1569" spans="1:13" ht="15.6" x14ac:dyDescent="0.3">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List'!$H:$H,MATCH('HFTD CPZ'!$B1569,'08W Project List'!$E:$E,0))),$K1569,#N/A)</f>
        <v>#N/A</v>
      </c>
      <c r="M1569" s="35" t="e">
        <f>IF(ISNUMBER(L1569),#N/A,IF(ISNUMBER(INDEX('Approved CPZ List'!$I:$I,MATCH('HFTD CPZ'!$B1569,'Approved CPZ List'!$B:$B,0))),$K1569,#N/A))</f>
        <v>#N/A</v>
      </c>
    </row>
    <row r="1570" spans="1:13" ht="15.6" x14ac:dyDescent="0.3">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List'!$H:$H,MATCH('HFTD CPZ'!$B1570,'08W Project List'!$E:$E,0))),$K1570,#N/A)</f>
        <v>#N/A</v>
      </c>
      <c r="M1570" s="35" t="e">
        <f>IF(ISNUMBER(L1570),#N/A,IF(ISNUMBER(INDEX('Approved CPZ List'!$I:$I,MATCH('HFTD CPZ'!$B1570,'Approved CPZ List'!$B:$B,0))),$K1570,#N/A))</f>
        <v>#N/A</v>
      </c>
    </row>
    <row r="1571" spans="1:13" ht="15.6" x14ac:dyDescent="0.3">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List'!$H:$H,MATCH('HFTD CPZ'!$B1571,'08W Project List'!$E:$E,0))),$K1571,#N/A)</f>
        <v>#N/A</v>
      </c>
      <c r="M1571" s="35" t="e">
        <f>IF(ISNUMBER(L1571),#N/A,IF(ISNUMBER(INDEX('Approved CPZ List'!$I:$I,MATCH('HFTD CPZ'!$B1571,'Approved CPZ List'!$B:$B,0))),$K1571,#N/A))</f>
        <v>#N/A</v>
      </c>
    </row>
    <row r="1572" spans="1:13" ht="15.6" x14ac:dyDescent="0.3">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List'!$H:$H,MATCH('HFTD CPZ'!$B1572,'08W Project List'!$E:$E,0))),$K1572,#N/A)</f>
        <v>#N/A</v>
      </c>
      <c r="M1572" s="35" t="e">
        <f>IF(ISNUMBER(L1572),#N/A,IF(ISNUMBER(INDEX('Approved CPZ List'!$I:$I,MATCH('HFTD CPZ'!$B1572,'Approved CPZ List'!$B:$B,0))),$K1572,#N/A))</f>
        <v>#N/A</v>
      </c>
    </row>
    <row r="1573" spans="1:13" ht="15.6" x14ac:dyDescent="0.3">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List'!$H:$H,MATCH('HFTD CPZ'!$B1573,'08W Project List'!$E:$E,0))),$K1573,#N/A)</f>
        <v>#N/A</v>
      </c>
      <c r="M1573" s="35" t="e">
        <f>IF(ISNUMBER(L1573),#N/A,IF(ISNUMBER(INDEX('Approved CPZ List'!$I:$I,MATCH('HFTD CPZ'!$B1573,'Approved CPZ List'!$B:$B,0))),$K1573,#N/A))</f>
        <v>#N/A</v>
      </c>
    </row>
    <row r="1574" spans="1:13" ht="15.6" x14ac:dyDescent="0.3">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List'!$H:$H,MATCH('HFTD CPZ'!$B1574,'08W Project List'!$E:$E,0))),$K1574,#N/A)</f>
        <v>#N/A</v>
      </c>
      <c r="M1574" s="35" t="e">
        <f>IF(ISNUMBER(L1574),#N/A,IF(ISNUMBER(INDEX('Approved CPZ List'!$I:$I,MATCH('HFTD CPZ'!$B1574,'Approved CPZ List'!$B:$B,0))),$K1574,#N/A))</f>
        <v>#N/A</v>
      </c>
    </row>
    <row r="1575" spans="1:13" ht="15.6" x14ac:dyDescent="0.3">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List'!$H:$H,MATCH('HFTD CPZ'!$B1575,'08W Project List'!$E:$E,0))),$K1575,#N/A)</f>
        <v>#N/A</v>
      </c>
      <c r="M1575" s="35" t="e">
        <f>IF(ISNUMBER(L1575),#N/A,IF(ISNUMBER(INDEX('Approved CPZ List'!$I:$I,MATCH('HFTD CPZ'!$B1575,'Approved CPZ List'!$B:$B,0))),$K1575,#N/A))</f>
        <v>#N/A</v>
      </c>
    </row>
    <row r="1576" spans="1:13" ht="15.6" x14ac:dyDescent="0.3">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List'!$H:$H,MATCH('HFTD CPZ'!$B1576,'08W Project List'!$E:$E,0))),$K1576,#N/A)</f>
        <v>#N/A</v>
      </c>
      <c r="M1576" s="35" t="e">
        <f>IF(ISNUMBER(L1576),#N/A,IF(ISNUMBER(INDEX('Approved CPZ List'!$I:$I,MATCH('HFTD CPZ'!$B1576,'Approved CPZ List'!$B:$B,0))),$K1576,#N/A))</f>
        <v>#N/A</v>
      </c>
    </row>
    <row r="1577" spans="1:13" ht="15.6" x14ac:dyDescent="0.3">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List'!$H:$H,MATCH('HFTD CPZ'!$B1577,'08W Project List'!$E:$E,0))),$K1577,#N/A)</f>
        <v>#N/A</v>
      </c>
      <c r="M1577" s="35" t="e">
        <f>IF(ISNUMBER(L1577),#N/A,IF(ISNUMBER(INDEX('Approved CPZ List'!$I:$I,MATCH('HFTD CPZ'!$B1577,'Approved CPZ List'!$B:$B,0))),$K1577,#N/A))</f>
        <v>#N/A</v>
      </c>
    </row>
    <row r="1578" spans="1:13" ht="15.6" x14ac:dyDescent="0.3">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List'!$H:$H,MATCH('HFTD CPZ'!$B1578,'08W Project List'!$E:$E,0))),$K1578,#N/A)</f>
        <v>#N/A</v>
      </c>
      <c r="M1578" s="35" t="e">
        <f>IF(ISNUMBER(L1578),#N/A,IF(ISNUMBER(INDEX('Approved CPZ List'!$I:$I,MATCH('HFTD CPZ'!$B1578,'Approved CPZ List'!$B:$B,0))),$K1578,#N/A))</f>
        <v>#N/A</v>
      </c>
    </row>
    <row r="1579" spans="1:13" ht="15.6" x14ac:dyDescent="0.3">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List'!$H:$H,MATCH('HFTD CPZ'!$B1579,'08W Project List'!$E:$E,0))),$K1579,#N/A)</f>
        <v>#N/A</v>
      </c>
      <c r="M1579" s="35" t="e">
        <f>IF(ISNUMBER(L1579),#N/A,IF(ISNUMBER(INDEX('Approved CPZ List'!$I:$I,MATCH('HFTD CPZ'!$B1579,'Approved CPZ List'!$B:$B,0))),$K1579,#N/A))</f>
        <v>#N/A</v>
      </c>
    </row>
    <row r="1580" spans="1:13" ht="15.6" x14ac:dyDescent="0.3">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List'!$H:$H,MATCH('HFTD CPZ'!$B1580,'08W Project List'!$E:$E,0))),$K1580,#N/A)</f>
        <v>#N/A</v>
      </c>
      <c r="M1580" s="35" t="e">
        <f>IF(ISNUMBER(L1580),#N/A,IF(ISNUMBER(INDEX('Approved CPZ List'!$I:$I,MATCH('HFTD CPZ'!$B1580,'Approved CPZ List'!$B:$B,0))),$K1580,#N/A))</f>
        <v>#N/A</v>
      </c>
    </row>
    <row r="1581" spans="1:13" ht="15.6" x14ac:dyDescent="0.3">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List'!$H:$H,MATCH('HFTD CPZ'!$B1581,'08W Project List'!$E:$E,0))),$K1581,#N/A)</f>
        <v>#N/A</v>
      </c>
      <c r="M1581" s="35" t="e">
        <f>IF(ISNUMBER(L1581),#N/A,IF(ISNUMBER(INDEX('Approved CPZ List'!$I:$I,MATCH('HFTD CPZ'!$B1581,'Approved CPZ List'!$B:$B,0))),$K1581,#N/A))</f>
        <v>#N/A</v>
      </c>
    </row>
    <row r="1582" spans="1:13" ht="15.6" x14ac:dyDescent="0.3">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List'!$H:$H,MATCH('HFTD CPZ'!$B1582,'08W Project List'!$E:$E,0))),$K1582,#N/A)</f>
        <v>#N/A</v>
      </c>
      <c r="M1582" s="35" t="e">
        <f>IF(ISNUMBER(L1582),#N/A,IF(ISNUMBER(INDEX('Approved CPZ List'!$I:$I,MATCH('HFTD CPZ'!$B1582,'Approved CPZ List'!$B:$B,0))),$K1582,#N/A))</f>
        <v>#N/A</v>
      </c>
    </row>
    <row r="1583" spans="1:13" ht="15.6" x14ac:dyDescent="0.3">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List'!$H:$H,MATCH('HFTD CPZ'!$B1583,'08W Project List'!$E:$E,0))),$K1583,#N/A)</f>
        <v>#N/A</v>
      </c>
      <c r="M1583" s="35" t="e">
        <f>IF(ISNUMBER(L1583),#N/A,IF(ISNUMBER(INDEX('Approved CPZ List'!$I:$I,MATCH('HFTD CPZ'!$B1583,'Approved CPZ List'!$B:$B,0))),$K1583,#N/A))</f>
        <v>#N/A</v>
      </c>
    </row>
    <row r="1584" spans="1:13" ht="15.6" x14ac:dyDescent="0.3">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List'!$H:$H,MATCH('HFTD CPZ'!$B1584,'08W Project List'!$E:$E,0))),$K1584,#N/A)</f>
        <v>#N/A</v>
      </c>
      <c r="M1584" s="35" t="e">
        <f>IF(ISNUMBER(L1584),#N/A,IF(ISNUMBER(INDEX('Approved CPZ List'!$I:$I,MATCH('HFTD CPZ'!$B1584,'Approved CPZ List'!$B:$B,0))),$K1584,#N/A))</f>
        <v>#N/A</v>
      </c>
    </row>
    <row r="1585" spans="1:13" ht="15.6" x14ac:dyDescent="0.3">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List'!$H:$H,MATCH('HFTD CPZ'!$B1585,'08W Project List'!$E:$E,0))),$K1585,#N/A)</f>
        <v>#N/A</v>
      </c>
      <c r="M1585" s="35" t="e">
        <f>IF(ISNUMBER(L1585),#N/A,IF(ISNUMBER(INDEX('Approved CPZ List'!$I:$I,MATCH('HFTD CPZ'!$B1585,'Approved CPZ List'!$B:$B,0))),$K1585,#N/A))</f>
        <v>#N/A</v>
      </c>
    </row>
    <row r="1586" spans="1:13" ht="15.6" x14ac:dyDescent="0.3">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List'!$H:$H,MATCH('HFTD CPZ'!$B1586,'08W Project List'!$E:$E,0))),$K1586,#N/A)</f>
        <v>#N/A</v>
      </c>
      <c r="M1586" s="35" t="e">
        <f>IF(ISNUMBER(L1586),#N/A,IF(ISNUMBER(INDEX('Approved CPZ List'!$I:$I,MATCH('HFTD CPZ'!$B1586,'Approved CPZ List'!$B:$B,0))),$K1586,#N/A))</f>
        <v>#N/A</v>
      </c>
    </row>
    <row r="1587" spans="1:13" ht="15.6" x14ac:dyDescent="0.3">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List'!$H:$H,MATCH('HFTD CPZ'!$B1587,'08W Project List'!$E:$E,0))),$K1587,#N/A)</f>
        <v>#N/A</v>
      </c>
      <c r="M1587" s="35" t="e">
        <f>IF(ISNUMBER(L1587),#N/A,IF(ISNUMBER(INDEX('Approved CPZ List'!$I:$I,MATCH('HFTD CPZ'!$B1587,'Approved CPZ List'!$B:$B,0))),$K1587,#N/A))</f>
        <v>#N/A</v>
      </c>
    </row>
    <row r="1588" spans="1:13" ht="15.6" x14ac:dyDescent="0.3">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List'!$H:$H,MATCH('HFTD CPZ'!$B1588,'08W Project List'!$E:$E,0))),$K1588,#N/A)</f>
        <v>#N/A</v>
      </c>
      <c r="M1588" s="35" t="e">
        <f>IF(ISNUMBER(L1588),#N/A,IF(ISNUMBER(INDEX('Approved CPZ List'!$I:$I,MATCH('HFTD CPZ'!$B1588,'Approved CPZ List'!$B:$B,0))),$K1588,#N/A))</f>
        <v>#N/A</v>
      </c>
    </row>
    <row r="1589" spans="1:13" ht="15.6" x14ac:dyDescent="0.3">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List'!$H:$H,MATCH('HFTD CPZ'!$B1589,'08W Project List'!$E:$E,0))),$K1589,#N/A)</f>
        <v>#N/A</v>
      </c>
      <c r="M1589" s="35" t="e">
        <f>IF(ISNUMBER(L1589),#N/A,IF(ISNUMBER(INDEX('Approved CPZ List'!$I:$I,MATCH('HFTD CPZ'!$B1589,'Approved CPZ List'!$B:$B,0))),$K1589,#N/A))</f>
        <v>#N/A</v>
      </c>
    </row>
    <row r="1590" spans="1:13" ht="15.6" x14ac:dyDescent="0.3">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List'!$H:$H,MATCH('HFTD CPZ'!$B1590,'08W Project List'!$E:$E,0))),$K1590,#N/A)</f>
        <v>#N/A</v>
      </c>
      <c r="M1590" s="35" t="e">
        <f>IF(ISNUMBER(L1590),#N/A,IF(ISNUMBER(INDEX('Approved CPZ List'!$I:$I,MATCH('HFTD CPZ'!$B1590,'Approved CPZ List'!$B:$B,0))),$K1590,#N/A))</f>
        <v>#N/A</v>
      </c>
    </row>
    <row r="1591" spans="1:13" ht="15.6" x14ac:dyDescent="0.3">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List'!$H:$H,MATCH('HFTD CPZ'!$B1591,'08W Project List'!$E:$E,0))),$K1591,#N/A)</f>
        <v>#N/A</v>
      </c>
      <c r="M1591" s="35" t="e">
        <f>IF(ISNUMBER(L1591),#N/A,IF(ISNUMBER(INDEX('Approved CPZ List'!$I:$I,MATCH('HFTD CPZ'!$B1591,'Approved CPZ List'!$B:$B,0))),$K1591,#N/A))</f>
        <v>#N/A</v>
      </c>
    </row>
    <row r="1592" spans="1:13" ht="15.6" x14ac:dyDescent="0.3">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List'!$H:$H,MATCH('HFTD CPZ'!$B1592,'08W Project List'!$E:$E,0))),$K1592,#N/A)</f>
        <v>#N/A</v>
      </c>
      <c r="M1592" s="35" t="e">
        <f>IF(ISNUMBER(L1592),#N/A,IF(ISNUMBER(INDEX('Approved CPZ List'!$I:$I,MATCH('HFTD CPZ'!$B1592,'Approved CPZ List'!$B:$B,0))),$K1592,#N/A))</f>
        <v>#N/A</v>
      </c>
    </row>
    <row r="1593" spans="1:13" ht="15.6" x14ac:dyDescent="0.3">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List'!$H:$H,MATCH('HFTD CPZ'!$B1593,'08W Project List'!$E:$E,0))),$K1593,#N/A)</f>
        <v>#N/A</v>
      </c>
      <c r="M1593" s="35" t="e">
        <f>IF(ISNUMBER(L1593),#N/A,IF(ISNUMBER(INDEX('Approved CPZ List'!$I:$I,MATCH('HFTD CPZ'!$B1593,'Approved CPZ List'!$B:$B,0))),$K1593,#N/A))</f>
        <v>#N/A</v>
      </c>
    </row>
    <row r="1594" spans="1:13" ht="15.6" x14ac:dyDescent="0.3">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List'!$H:$H,MATCH('HFTD CPZ'!$B1594,'08W Project List'!$E:$E,0))),$K1594,#N/A)</f>
        <v>#N/A</v>
      </c>
      <c r="M1594" s="35" t="e">
        <f>IF(ISNUMBER(L1594),#N/A,IF(ISNUMBER(INDEX('Approved CPZ List'!$I:$I,MATCH('HFTD CPZ'!$B1594,'Approved CPZ List'!$B:$B,0))),$K1594,#N/A))</f>
        <v>#N/A</v>
      </c>
    </row>
    <row r="1595" spans="1:13" ht="15.6" x14ac:dyDescent="0.3">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List'!$H:$H,MATCH('HFTD CPZ'!$B1595,'08W Project List'!$E:$E,0))),$K1595,#N/A)</f>
        <v>#N/A</v>
      </c>
      <c r="M1595" s="35" t="e">
        <f>IF(ISNUMBER(L1595),#N/A,IF(ISNUMBER(INDEX('Approved CPZ List'!$I:$I,MATCH('HFTD CPZ'!$B1595,'Approved CPZ List'!$B:$B,0))),$K1595,#N/A))</f>
        <v>#N/A</v>
      </c>
    </row>
    <row r="1596" spans="1:13" ht="15.6" x14ac:dyDescent="0.3">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List'!$H:$H,MATCH('HFTD CPZ'!$B1596,'08W Project List'!$E:$E,0))),$K1596,#N/A)</f>
        <v>#N/A</v>
      </c>
      <c r="M1596" s="35" t="e">
        <f>IF(ISNUMBER(L1596),#N/A,IF(ISNUMBER(INDEX('Approved CPZ List'!$I:$I,MATCH('HFTD CPZ'!$B1596,'Approved CPZ List'!$B:$B,0))),$K1596,#N/A))</f>
        <v>#N/A</v>
      </c>
    </row>
    <row r="1597" spans="1:13" ht="15.6" x14ac:dyDescent="0.3">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List'!$H:$H,MATCH('HFTD CPZ'!$B1597,'08W Project List'!$E:$E,0))),$K1597,#N/A)</f>
        <v>#N/A</v>
      </c>
      <c r="M1597" s="35" t="e">
        <f>IF(ISNUMBER(L1597),#N/A,IF(ISNUMBER(INDEX('Approved CPZ List'!$I:$I,MATCH('HFTD CPZ'!$B1597,'Approved CPZ List'!$B:$B,0))),$K1597,#N/A))</f>
        <v>#N/A</v>
      </c>
    </row>
    <row r="1598" spans="1:13" ht="15.6" x14ac:dyDescent="0.3">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List'!$H:$H,MATCH('HFTD CPZ'!$B1598,'08W Project List'!$E:$E,0))),$K1598,#N/A)</f>
        <v>#N/A</v>
      </c>
      <c r="M1598" s="35" t="e">
        <f>IF(ISNUMBER(L1598),#N/A,IF(ISNUMBER(INDEX('Approved CPZ List'!$I:$I,MATCH('HFTD CPZ'!$B1598,'Approved CPZ List'!$B:$B,0))),$K1598,#N/A))</f>
        <v>#N/A</v>
      </c>
    </row>
    <row r="1599" spans="1:13" ht="15.6" x14ac:dyDescent="0.3">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List'!$H:$H,MATCH('HFTD CPZ'!$B1599,'08W Project List'!$E:$E,0))),$K1599,#N/A)</f>
        <v>#N/A</v>
      </c>
      <c r="M1599" s="35" t="e">
        <f>IF(ISNUMBER(L1599),#N/A,IF(ISNUMBER(INDEX('Approved CPZ List'!$I:$I,MATCH('HFTD CPZ'!$B1599,'Approved CPZ List'!$B:$B,0))),$K1599,#N/A))</f>
        <v>#N/A</v>
      </c>
    </row>
    <row r="1600" spans="1:13" ht="15.6" x14ac:dyDescent="0.3">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List'!$H:$H,MATCH('HFTD CPZ'!$B1600,'08W Project List'!$E:$E,0))),$K1600,#N/A)</f>
        <v>#N/A</v>
      </c>
      <c r="M1600" s="35" t="e">
        <f>IF(ISNUMBER(L1600),#N/A,IF(ISNUMBER(INDEX('Approved CPZ List'!$I:$I,MATCH('HFTD CPZ'!$B1600,'Approved CPZ List'!$B:$B,0))),$K1600,#N/A))</f>
        <v>#N/A</v>
      </c>
    </row>
    <row r="1601" spans="1:13" ht="15.6" x14ac:dyDescent="0.3">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List'!$H:$H,MATCH('HFTD CPZ'!$B1601,'08W Project List'!$E:$E,0))),$K1601,#N/A)</f>
        <v>#N/A</v>
      </c>
      <c r="M1601" s="35" t="e">
        <f>IF(ISNUMBER(L1601),#N/A,IF(ISNUMBER(INDEX('Approved CPZ List'!$I:$I,MATCH('HFTD CPZ'!$B1601,'Approved CPZ List'!$B:$B,0))),$K1601,#N/A))</f>
        <v>#N/A</v>
      </c>
    </row>
    <row r="1602" spans="1:13" ht="15.6" x14ac:dyDescent="0.3">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List'!$H:$H,MATCH('HFTD CPZ'!$B1602,'08W Project List'!$E:$E,0))),$K1602,#N/A)</f>
        <v>#N/A</v>
      </c>
      <c r="M1602" s="35" t="e">
        <f>IF(ISNUMBER(L1602),#N/A,IF(ISNUMBER(INDEX('Approved CPZ List'!$I:$I,MATCH('HFTD CPZ'!$B1602,'Approved CPZ List'!$B:$B,0))),$K1602,#N/A))</f>
        <v>#N/A</v>
      </c>
    </row>
    <row r="1603" spans="1:13" ht="15.6" x14ac:dyDescent="0.3">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List'!$H:$H,MATCH('HFTD CPZ'!$B1603,'08W Project List'!$E:$E,0))),$K1603,#N/A)</f>
        <v>#N/A</v>
      </c>
      <c r="M1603" s="35" t="e">
        <f>IF(ISNUMBER(L1603),#N/A,IF(ISNUMBER(INDEX('Approved CPZ List'!$I:$I,MATCH('HFTD CPZ'!$B1603,'Approved CPZ List'!$B:$B,0))),$K1603,#N/A))</f>
        <v>#N/A</v>
      </c>
    </row>
    <row r="1604" spans="1:13" ht="15.6" x14ac:dyDescent="0.3">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List'!$H:$H,MATCH('HFTD CPZ'!$B1604,'08W Project List'!$E:$E,0))),$K1604,#N/A)</f>
        <v>#N/A</v>
      </c>
      <c r="M1604" s="35" t="e">
        <f>IF(ISNUMBER(L1604),#N/A,IF(ISNUMBER(INDEX('Approved CPZ List'!$I:$I,MATCH('HFTD CPZ'!$B1604,'Approved CPZ List'!$B:$B,0))),$K1604,#N/A))</f>
        <v>#N/A</v>
      </c>
    </row>
    <row r="1605" spans="1:13" ht="15.6" x14ac:dyDescent="0.3">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List'!$H:$H,MATCH('HFTD CPZ'!$B1605,'08W Project List'!$E:$E,0))),$K1605,#N/A)</f>
        <v>#N/A</v>
      </c>
      <c r="M1605" s="35" t="e">
        <f>IF(ISNUMBER(L1605),#N/A,IF(ISNUMBER(INDEX('Approved CPZ List'!$I:$I,MATCH('HFTD CPZ'!$B1605,'Approved CPZ List'!$B:$B,0))),$K1605,#N/A))</f>
        <v>#N/A</v>
      </c>
    </row>
    <row r="1606" spans="1:13" ht="15.6" x14ac:dyDescent="0.3">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List'!$H:$H,MATCH('HFTD CPZ'!$B1606,'08W Project List'!$E:$E,0))),$K1606,#N/A)</f>
        <v>#N/A</v>
      </c>
      <c r="M1606" s="35" t="e">
        <f>IF(ISNUMBER(L1606),#N/A,IF(ISNUMBER(INDEX('Approved CPZ List'!$I:$I,MATCH('HFTD CPZ'!$B1606,'Approved CPZ List'!$B:$B,0))),$K1606,#N/A))</f>
        <v>#N/A</v>
      </c>
    </row>
    <row r="1607" spans="1:13" ht="15.6" x14ac:dyDescent="0.3">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List'!$H:$H,MATCH('HFTD CPZ'!$B1607,'08W Project List'!$E:$E,0))),$K1607,#N/A)</f>
        <v>#N/A</v>
      </c>
      <c r="M1607" s="35" t="e">
        <f>IF(ISNUMBER(L1607),#N/A,IF(ISNUMBER(INDEX('Approved CPZ List'!$I:$I,MATCH('HFTD CPZ'!$B1607,'Approved CPZ List'!$B:$B,0))),$K1607,#N/A))</f>
        <v>#N/A</v>
      </c>
    </row>
    <row r="1608" spans="1:13" ht="15.6" x14ac:dyDescent="0.3">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List'!$H:$H,MATCH('HFTD CPZ'!$B1608,'08W Project List'!$E:$E,0))),$K1608,#N/A)</f>
        <v>#N/A</v>
      </c>
      <c r="M1608" s="35" t="e">
        <f>IF(ISNUMBER(L1608),#N/A,IF(ISNUMBER(INDEX('Approved CPZ List'!$I:$I,MATCH('HFTD CPZ'!$B1608,'Approved CPZ List'!$B:$B,0))),$K1608,#N/A))</f>
        <v>#N/A</v>
      </c>
    </row>
    <row r="1609" spans="1:13" ht="15.6" x14ac:dyDescent="0.3">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List'!$H:$H,MATCH('HFTD CPZ'!$B1609,'08W Project List'!$E:$E,0))),$K1609,#N/A)</f>
        <v>#N/A</v>
      </c>
      <c r="M1609" s="35" t="e">
        <f>IF(ISNUMBER(L1609),#N/A,IF(ISNUMBER(INDEX('Approved CPZ List'!$I:$I,MATCH('HFTD CPZ'!$B1609,'Approved CPZ List'!$B:$B,0))),$K1609,#N/A))</f>
        <v>#N/A</v>
      </c>
    </row>
    <row r="1610" spans="1:13" ht="15.6" x14ac:dyDescent="0.3">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List'!$H:$H,MATCH('HFTD CPZ'!$B1610,'08W Project List'!$E:$E,0))),$K1610,#N/A)</f>
        <v>#N/A</v>
      </c>
      <c r="M1610" s="35" t="e">
        <f>IF(ISNUMBER(L1610),#N/A,IF(ISNUMBER(INDEX('Approved CPZ List'!$I:$I,MATCH('HFTD CPZ'!$B1610,'Approved CPZ List'!$B:$B,0))),$K1610,#N/A))</f>
        <v>#N/A</v>
      </c>
    </row>
    <row r="1611" spans="1:13" ht="15.6" x14ac:dyDescent="0.3">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List'!$H:$H,MATCH('HFTD CPZ'!$B1611,'08W Project List'!$E:$E,0))),$K1611,#N/A)</f>
        <v>#N/A</v>
      </c>
      <c r="M1611" s="35" t="e">
        <f>IF(ISNUMBER(L1611),#N/A,IF(ISNUMBER(INDEX('Approved CPZ List'!$I:$I,MATCH('HFTD CPZ'!$B1611,'Approved CPZ List'!$B:$B,0))),$K1611,#N/A))</f>
        <v>#N/A</v>
      </c>
    </row>
    <row r="1612" spans="1:13" ht="15.6" x14ac:dyDescent="0.3">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List'!$H:$H,MATCH('HFTD CPZ'!$B1612,'08W Project List'!$E:$E,0))),$K1612,#N/A)</f>
        <v>#N/A</v>
      </c>
      <c r="M1612" s="35" t="e">
        <f>IF(ISNUMBER(L1612),#N/A,IF(ISNUMBER(INDEX('Approved CPZ List'!$I:$I,MATCH('HFTD CPZ'!$B1612,'Approved CPZ List'!$B:$B,0))),$K1612,#N/A))</f>
        <v>#N/A</v>
      </c>
    </row>
    <row r="1613" spans="1:13" ht="15.6" x14ac:dyDescent="0.3">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List'!$H:$H,MATCH('HFTD CPZ'!$B1613,'08W Project List'!$E:$E,0))),$K1613,#N/A)</f>
        <v>#N/A</v>
      </c>
      <c r="M1613" s="35" t="e">
        <f>IF(ISNUMBER(L1613),#N/A,IF(ISNUMBER(INDEX('Approved CPZ List'!$I:$I,MATCH('HFTD CPZ'!$B1613,'Approved CPZ List'!$B:$B,0))),$K1613,#N/A))</f>
        <v>#N/A</v>
      </c>
    </row>
    <row r="1614" spans="1:13" ht="15.6" x14ac:dyDescent="0.3">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List'!$H:$H,MATCH('HFTD CPZ'!$B1614,'08W Project List'!$E:$E,0))),$K1614,#N/A)</f>
        <v>#N/A</v>
      </c>
      <c r="M1614" s="35" t="e">
        <f>IF(ISNUMBER(L1614),#N/A,IF(ISNUMBER(INDEX('Approved CPZ List'!$I:$I,MATCH('HFTD CPZ'!$B1614,'Approved CPZ List'!$B:$B,0))),$K1614,#N/A))</f>
        <v>#N/A</v>
      </c>
    </row>
    <row r="1615" spans="1:13" ht="15.6" x14ac:dyDescent="0.3">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List'!$H:$H,MATCH('HFTD CPZ'!$B1615,'08W Project List'!$E:$E,0))),$K1615,#N/A)</f>
        <v>#N/A</v>
      </c>
      <c r="M1615" s="35" t="e">
        <f>IF(ISNUMBER(L1615),#N/A,IF(ISNUMBER(INDEX('Approved CPZ List'!$I:$I,MATCH('HFTD CPZ'!$B1615,'Approved CPZ List'!$B:$B,0))),$K1615,#N/A))</f>
        <v>#N/A</v>
      </c>
    </row>
    <row r="1616" spans="1:13" ht="15.6" x14ac:dyDescent="0.3">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List'!$H:$H,MATCH('HFTD CPZ'!$B1616,'08W Project List'!$E:$E,0))),$K1616,#N/A)</f>
        <v>#N/A</v>
      </c>
      <c r="M1616" s="35" t="e">
        <f>IF(ISNUMBER(L1616),#N/A,IF(ISNUMBER(INDEX('Approved CPZ List'!$I:$I,MATCH('HFTD CPZ'!$B1616,'Approved CPZ List'!$B:$B,0))),$K1616,#N/A))</f>
        <v>#N/A</v>
      </c>
    </row>
    <row r="1617" spans="1:13" ht="15.6" x14ac:dyDescent="0.3">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List'!$H:$H,MATCH('HFTD CPZ'!$B1617,'08W Project List'!$E:$E,0))),$K1617,#N/A)</f>
        <v>#N/A</v>
      </c>
      <c r="M1617" s="35" t="e">
        <f>IF(ISNUMBER(L1617),#N/A,IF(ISNUMBER(INDEX('Approved CPZ List'!$I:$I,MATCH('HFTD CPZ'!$B1617,'Approved CPZ List'!$B:$B,0))),$K1617,#N/A))</f>
        <v>#N/A</v>
      </c>
    </row>
    <row r="1618" spans="1:13" ht="15.6" x14ac:dyDescent="0.3">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List'!$H:$H,MATCH('HFTD CPZ'!$B1618,'08W Project List'!$E:$E,0))),$K1618,#N/A)</f>
        <v>#N/A</v>
      </c>
      <c r="M1618" s="35" t="e">
        <f>IF(ISNUMBER(L1618),#N/A,IF(ISNUMBER(INDEX('Approved CPZ List'!$I:$I,MATCH('HFTD CPZ'!$B1618,'Approved CPZ List'!$B:$B,0))),$K1618,#N/A))</f>
        <v>#N/A</v>
      </c>
    </row>
    <row r="1619" spans="1:13" ht="15.6" x14ac:dyDescent="0.3">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List'!$H:$H,MATCH('HFTD CPZ'!$B1619,'08W Project List'!$E:$E,0))),$K1619,#N/A)</f>
        <v>#N/A</v>
      </c>
      <c r="M1619" s="35" t="e">
        <f>IF(ISNUMBER(L1619),#N/A,IF(ISNUMBER(INDEX('Approved CPZ List'!$I:$I,MATCH('HFTD CPZ'!$B1619,'Approved CPZ List'!$B:$B,0))),$K1619,#N/A))</f>
        <v>#N/A</v>
      </c>
    </row>
    <row r="1620" spans="1:13" ht="15.6" x14ac:dyDescent="0.3">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List'!$H:$H,MATCH('HFTD CPZ'!$B1620,'08W Project List'!$E:$E,0))),$K1620,#N/A)</f>
        <v>#N/A</v>
      </c>
      <c r="M1620" s="35" t="e">
        <f>IF(ISNUMBER(L1620),#N/A,IF(ISNUMBER(INDEX('Approved CPZ List'!$I:$I,MATCH('HFTD CPZ'!$B1620,'Approved CPZ List'!$B:$B,0))),$K1620,#N/A))</f>
        <v>#N/A</v>
      </c>
    </row>
    <row r="1621" spans="1:13" ht="15.6" x14ac:dyDescent="0.3">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List'!$H:$H,MATCH('HFTD CPZ'!$B1621,'08W Project List'!$E:$E,0))),$K1621,#N/A)</f>
        <v>#N/A</v>
      </c>
      <c r="M1621" s="35" t="e">
        <f>IF(ISNUMBER(L1621),#N/A,IF(ISNUMBER(INDEX('Approved CPZ List'!$I:$I,MATCH('HFTD CPZ'!$B1621,'Approved CPZ List'!$B:$B,0))),$K1621,#N/A))</f>
        <v>#N/A</v>
      </c>
    </row>
    <row r="1622" spans="1:13" ht="15.6" x14ac:dyDescent="0.3">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List'!$H:$H,MATCH('HFTD CPZ'!$B1622,'08W Project List'!$E:$E,0))),$K1622,#N/A)</f>
        <v>#N/A</v>
      </c>
      <c r="M1622" s="35" t="e">
        <f>IF(ISNUMBER(L1622),#N/A,IF(ISNUMBER(INDEX('Approved CPZ List'!$I:$I,MATCH('HFTD CPZ'!$B1622,'Approved CPZ List'!$B:$B,0))),$K1622,#N/A))</f>
        <v>#N/A</v>
      </c>
    </row>
    <row r="1623" spans="1:13" ht="15.6" x14ac:dyDescent="0.3">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List'!$H:$H,MATCH('HFTD CPZ'!$B1623,'08W Project List'!$E:$E,0))),$K1623,#N/A)</f>
        <v>#N/A</v>
      </c>
      <c r="M1623" s="35" t="e">
        <f>IF(ISNUMBER(L1623),#N/A,IF(ISNUMBER(INDEX('Approved CPZ List'!$I:$I,MATCH('HFTD CPZ'!$B1623,'Approved CPZ List'!$B:$B,0))),$K1623,#N/A))</f>
        <v>#N/A</v>
      </c>
    </row>
    <row r="1624" spans="1:13" ht="15.6" x14ac:dyDescent="0.3">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List'!$H:$H,MATCH('HFTD CPZ'!$B1624,'08W Project List'!$E:$E,0))),$K1624,#N/A)</f>
        <v>#N/A</v>
      </c>
      <c r="M1624" s="35" t="e">
        <f>IF(ISNUMBER(L1624),#N/A,IF(ISNUMBER(INDEX('Approved CPZ List'!$I:$I,MATCH('HFTD CPZ'!$B1624,'Approved CPZ List'!$B:$B,0))),$K1624,#N/A))</f>
        <v>#N/A</v>
      </c>
    </row>
    <row r="1625" spans="1:13" ht="15.6" x14ac:dyDescent="0.3">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List'!$H:$H,MATCH('HFTD CPZ'!$B1625,'08W Project List'!$E:$E,0))),$K1625,#N/A)</f>
        <v>#N/A</v>
      </c>
      <c r="M1625" s="35" t="e">
        <f>IF(ISNUMBER(L1625),#N/A,IF(ISNUMBER(INDEX('Approved CPZ List'!$I:$I,MATCH('HFTD CPZ'!$B1625,'Approved CPZ List'!$B:$B,0))),$K1625,#N/A))</f>
        <v>#N/A</v>
      </c>
    </row>
    <row r="1626" spans="1:13" ht="15.6" x14ac:dyDescent="0.3">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List'!$H:$H,MATCH('HFTD CPZ'!$B1626,'08W Project List'!$E:$E,0))),$K1626,#N/A)</f>
        <v>#N/A</v>
      </c>
      <c r="M1626" s="35" t="e">
        <f>IF(ISNUMBER(L1626),#N/A,IF(ISNUMBER(INDEX('Approved CPZ List'!$I:$I,MATCH('HFTD CPZ'!$B1626,'Approved CPZ List'!$B:$B,0))),$K1626,#N/A))</f>
        <v>#N/A</v>
      </c>
    </row>
    <row r="1627" spans="1:13" ht="15.6" x14ac:dyDescent="0.3">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List'!$H:$H,MATCH('HFTD CPZ'!$B1627,'08W Project List'!$E:$E,0))),$K1627,#N/A)</f>
        <v>#N/A</v>
      </c>
      <c r="M1627" s="35" t="e">
        <f>IF(ISNUMBER(L1627),#N/A,IF(ISNUMBER(INDEX('Approved CPZ List'!$I:$I,MATCH('HFTD CPZ'!$B1627,'Approved CPZ List'!$B:$B,0))),$K1627,#N/A))</f>
        <v>#N/A</v>
      </c>
    </row>
    <row r="1628" spans="1:13" ht="15.6" x14ac:dyDescent="0.3">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List'!$H:$H,MATCH('HFTD CPZ'!$B1628,'08W Project List'!$E:$E,0))),$K1628,#N/A)</f>
        <v>#N/A</v>
      </c>
      <c r="M1628" s="35" t="e">
        <f>IF(ISNUMBER(L1628),#N/A,IF(ISNUMBER(INDEX('Approved CPZ List'!$I:$I,MATCH('HFTD CPZ'!$B1628,'Approved CPZ List'!$B:$B,0))),$K1628,#N/A))</f>
        <v>#N/A</v>
      </c>
    </row>
    <row r="1629" spans="1:13" ht="15.6" x14ac:dyDescent="0.3">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List'!$H:$H,MATCH('HFTD CPZ'!$B1629,'08W Project List'!$E:$E,0))),$K1629,#N/A)</f>
        <v>#N/A</v>
      </c>
      <c r="M1629" s="35" t="e">
        <f>IF(ISNUMBER(L1629),#N/A,IF(ISNUMBER(INDEX('Approved CPZ List'!$I:$I,MATCH('HFTD CPZ'!$B1629,'Approved CPZ List'!$B:$B,0))),$K1629,#N/A))</f>
        <v>#N/A</v>
      </c>
    </row>
    <row r="1630" spans="1:13" ht="15.6" x14ac:dyDescent="0.3">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List'!$H:$H,MATCH('HFTD CPZ'!$B1630,'08W Project List'!$E:$E,0))),$K1630,#N/A)</f>
        <v>#N/A</v>
      </c>
      <c r="M1630" s="35" t="e">
        <f>IF(ISNUMBER(L1630),#N/A,IF(ISNUMBER(INDEX('Approved CPZ List'!$I:$I,MATCH('HFTD CPZ'!$B1630,'Approved CPZ List'!$B:$B,0))),$K1630,#N/A))</f>
        <v>#N/A</v>
      </c>
    </row>
    <row r="1631" spans="1:13" ht="15.6" x14ac:dyDescent="0.3">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List'!$H:$H,MATCH('HFTD CPZ'!$B1631,'08W Project List'!$E:$E,0))),$K1631,#N/A)</f>
        <v>#N/A</v>
      </c>
      <c r="M1631" s="35" t="e">
        <f>IF(ISNUMBER(L1631),#N/A,IF(ISNUMBER(INDEX('Approved CPZ List'!$I:$I,MATCH('HFTD CPZ'!$B1631,'Approved CPZ List'!$B:$B,0))),$K1631,#N/A))</f>
        <v>#N/A</v>
      </c>
    </row>
    <row r="1632" spans="1:13" ht="15.6" x14ac:dyDescent="0.3">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List'!$H:$H,MATCH('HFTD CPZ'!$B1632,'08W Project List'!$E:$E,0))),$K1632,#N/A)</f>
        <v>#N/A</v>
      </c>
      <c r="M1632" s="35" t="e">
        <f>IF(ISNUMBER(L1632),#N/A,IF(ISNUMBER(INDEX('Approved CPZ List'!$I:$I,MATCH('HFTD CPZ'!$B1632,'Approved CPZ List'!$B:$B,0))),$K1632,#N/A))</f>
        <v>#N/A</v>
      </c>
    </row>
    <row r="1633" spans="1:13" ht="15.6" x14ac:dyDescent="0.3">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List'!$H:$H,MATCH('HFTD CPZ'!$B1633,'08W Project List'!$E:$E,0))),$K1633,#N/A)</f>
        <v>#N/A</v>
      </c>
      <c r="M1633" s="35" t="e">
        <f>IF(ISNUMBER(L1633),#N/A,IF(ISNUMBER(INDEX('Approved CPZ List'!$I:$I,MATCH('HFTD CPZ'!$B1633,'Approved CPZ List'!$B:$B,0))),$K1633,#N/A))</f>
        <v>#N/A</v>
      </c>
    </row>
    <row r="1634" spans="1:13" ht="15.6" x14ac:dyDescent="0.3">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List'!$H:$H,MATCH('HFTD CPZ'!$B1634,'08W Project List'!$E:$E,0))),$K1634,#N/A)</f>
        <v>#N/A</v>
      </c>
      <c r="M1634" s="35" t="e">
        <f>IF(ISNUMBER(L1634),#N/A,IF(ISNUMBER(INDEX('Approved CPZ List'!$I:$I,MATCH('HFTD CPZ'!$B1634,'Approved CPZ List'!$B:$B,0))),$K1634,#N/A))</f>
        <v>#N/A</v>
      </c>
    </row>
    <row r="1635" spans="1:13" ht="15.6" x14ac:dyDescent="0.3">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List'!$H:$H,MATCH('HFTD CPZ'!$B1635,'08W Project List'!$E:$E,0))),$K1635,#N/A)</f>
        <v>#N/A</v>
      </c>
      <c r="M1635" s="35" t="e">
        <f>IF(ISNUMBER(L1635),#N/A,IF(ISNUMBER(INDEX('Approved CPZ List'!$I:$I,MATCH('HFTD CPZ'!$B1635,'Approved CPZ List'!$B:$B,0))),$K1635,#N/A))</f>
        <v>#N/A</v>
      </c>
    </row>
    <row r="1636" spans="1:13" ht="15.6" x14ac:dyDescent="0.3">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List'!$H:$H,MATCH('HFTD CPZ'!$B1636,'08W Project List'!$E:$E,0))),$K1636,#N/A)</f>
        <v>#N/A</v>
      </c>
      <c r="M1636" s="35" t="e">
        <f>IF(ISNUMBER(L1636),#N/A,IF(ISNUMBER(INDEX('Approved CPZ List'!$I:$I,MATCH('HFTD CPZ'!$B1636,'Approved CPZ List'!$B:$B,0))),$K1636,#N/A))</f>
        <v>#N/A</v>
      </c>
    </row>
    <row r="1637" spans="1:13" ht="15.6" x14ac:dyDescent="0.3">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List'!$H:$H,MATCH('HFTD CPZ'!$B1637,'08W Project List'!$E:$E,0))),$K1637,#N/A)</f>
        <v>#N/A</v>
      </c>
      <c r="M1637" s="35" t="e">
        <f>IF(ISNUMBER(L1637),#N/A,IF(ISNUMBER(INDEX('Approved CPZ List'!$I:$I,MATCH('HFTD CPZ'!$B1637,'Approved CPZ List'!$B:$B,0))),$K1637,#N/A))</f>
        <v>#N/A</v>
      </c>
    </row>
    <row r="1638" spans="1:13" ht="15.6" x14ac:dyDescent="0.3">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List'!$H:$H,MATCH('HFTD CPZ'!$B1638,'08W Project List'!$E:$E,0))),$K1638,#N/A)</f>
        <v>#N/A</v>
      </c>
      <c r="M1638" s="35" t="e">
        <f>IF(ISNUMBER(L1638),#N/A,IF(ISNUMBER(INDEX('Approved CPZ List'!$I:$I,MATCH('HFTD CPZ'!$B1638,'Approved CPZ List'!$B:$B,0))),$K1638,#N/A))</f>
        <v>#N/A</v>
      </c>
    </row>
    <row r="1639" spans="1:13" ht="15.6" x14ac:dyDescent="0.3">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List'!$H:$H,MATCH('HFTD CPZ'!$B1639,'08W Project List'!$E:$E,0))),$K1639,#N/A)</f>
        <v>#N/A</v>
      </c>
      <c r="M1639" s="35" t="e">
        <f>IF(ISNUMBER(L1639),#N/A,IF(ISNUMBER(INDEX('Approved CPZ List'!$I:$I,MATCH('HFTD CPZ'!$B1639,'Approved CPZ List'!$B:$B,0))),$K1639,#N/A))</f>
        <v>#N/A</v>
      </c>
    </row>
    <row r="1640" spans="1:13" ht="15.6" x14ac:dyDescent="0.3">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List'!$H:$H,MATCH('HFTD CPZ'!$B1640,'08W Project List'!$E:$E,0))),$K1640,#N/A)</f>
        <v>#N/A</v>
      </c>
      <c r="M1640" s="35" t="e">
        <f>IF(ISNUMBER(L1640),#N/A,IF(ISNUMBER(INDEX('Approved CPZ List'!$I:$I,MATCH('HFTD CPZ'!$B1640,'Approved CPZ List'!$B:$B,0))),$K1640,#N/A))</f>
        <v>#N/A</v>
      </c>
    </row>
    <row r="1641" spans="1:13" ht="15.6" x14ac:dyDescent="0.3">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List'!$H:$H,MATCH('HFTD CPZ'!$B1641,'08W Project List'!$E:$E,0))),$K1641,#N/A)</f>
        <v>#N/A</v>
      </c>
      <c r="M1641" s="35" t="e">
        <f>IF(ISNUMBER(L1641),#N/A,IF(ISNUMBER(INDEX('Approved CPZ List'!$I:$I,MATCH('HFTD CPZ'!$B1641,'Approved CPZ List'!$B:$B,0))),$K1641,#N/A))</f>
        <v>#N/A</v>
      </c>
    </row>
    <row r="1642" spans="1:13" ht="15.6" x14ac:dyDescent="0.3">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List'!$H:$H,MATCH('HFTD CPZ'!$B1642,'08W Project List'!$E:$E,0))),$K1642,#N/A)</f>
        <v>#N/A</v>
      </c>
      <c r="M1642" s="35" t="e">
        <f>IF(ISNUMBER(L1642),#N/A,IF(ISNUMBER(INDEX('Approved CPZ List'!$I:$I,MATCH('HFTD CPZ'!$B1642,'Approved CPZ List'!$B:$B,0))),$K1642,#N/A))</f>
        <v>#N/A</v>
      </c>
    </row>
    <row r="1643" spans="1:13" ht="15.6" x14ac:dyDescent="0.3">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List'!$H:$H,MATCH('HFTD CPZ'!$B1643,'08W Project List'!$E:$E,0))),$K1643,#N/A)</f>
        <v>#N/A</v>
      </c>
      <c r="M1643" s="35" t="e">
        <f>IF(ISNUMBER(L1643),#N/A,IF(ISNUMBER(INDEX('Approved CPZ List'!$I:$I,MATCH('HFTD CPZ'!$B1643,'Approved CPZ List'!$B:$B,0))),$K1643,#N/A))</f>
        <v>#N/A</v>
      </c>
    </row>
    <row r="1644" spans="1:13" ht="15.6" x14ac:dyDescent="0.3">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List'!$H:$H,MATCH('HFTD CPZ'!$B1644,'08W Project List'!$E:$E,0))),$K1644,#N/A)</f>
        <v>#N/A</v>
      </c>
      <c r="M1644" s="35" t="e">
        <f>IF(ISNUMBER(L1644),#N/A,IF(ISNUMBER(INDEX('Approved CPZ List'!$I:$I,MATCH('HFTD CPZ'!$B1644,'Approved CPZ List'!$B:$B,0))),$K1644,#N/A))</f>
        <v>#N/A</v>
      </c>
    </row>
    <row r="1645" spans="1:13" ht="15.6" x14ac:dyDescent="0.3">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List'!$H:$H,MATCH('HFTD CPZ'!$B1645,'08W Project List'!$E:$E,0))),$K1645,#N/A)</f>
        <v>#N/A</v>
      </c>
      <c r="M1645" s="35" t="e">
        <f>IF(ISNUMBER(L1645),#N/A,IF(ISNUMBER(INDEX('Approved CPZ List'!$I:$I,MATCH('HFTD CPZ'!$B1645,'Approved CPZ List'!$B:$B,0))),$K1645,#N/A))</f>
        <v>#N/A</v>
      </c>
    </row>
    <row r="1646" spans="1:13" ht="15.6" x14ac:dyDescent="0.3">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List'!$H:$H,MATCH('HFTD CPZ'!$B1646,'08W Project List'!$E:$E,0))),$K1646,#N/A)</f>
        <v>#N/A</v>
      </c>
      <c r="M1646" s="35" t="e">
        <f>IF(ISNUMBER(L1646),#N/A,IF(ISNUMBER(INDEX('Approved CPZ List'!$I:$I,MATCH('HFTD CPZ'!$B1646,'Approved CPZ List'!$B:$B,0))),$K1646,#N/A))</f>
        <v>#N/A</v>
      </c>
    </row>
    <row r="1647" spans="1:13" ht="15.6" x14ac:dyDescent="0.3">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List'!$H:$H,MATCH('HFTD CPZ'!$B1647,'08W Project List'!$E:$E,0))),$K1647,#N/A)</f>
        <v>#N/A</v>
      </c>
      <c r="M1647" s="35" t="e">
        <f>IF(ISNUMBER(L1647),#N/A,IF(ISNUMBER(INDEX('Approved CPZ List'!$I:$I,MATCH('HFTD CPZ'!$B1647,'Approved CPZ List'!$B:$B,0))),$K1647,#N/A))</f>
        <v>#N/A</v>
      </c>
    </row>
    <row r="1648" spans="1:13" ht="15.6" x14ac:dyDescent="0.3">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List'!$H:$H,MATCH('HFTD CPZ'!$B1648,'08W Project List'!$E:$E,0))),$K1648,#N/A)</f>
        <v>#N/A</v>
      </c>
      <c r="M1648" s="35" t="e">
        <f>IF(ISNUMBER(L1648),#N/A,IF(ISNUMBER(INDEX('Approved CPZ List'!$I:$I,MATCH('HFTD CPZ'!$B1648,'Approved CPZ List'!$B:$B,0))),$K1648,#N/A))</f>
        <v>#N/A</v>
      </c>
    </row>
    <row r="1649" spans="1:13" ht="15.6" x14ac:dyDescent="0.3">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List'!$H:$H,MATCH('HFTD CPZ'!$B1649,'08W Project List'!$E:$E,0))),$K1649,#N/A)</f>
        <v>#N/A</v>
      </c>
      <c r="M1649" s="35" t="e">
        <f>IF(ISNUMBER(L1649),#N/A,IF(ISNUMBER(INDEX('Approved CPZ List'!$I:$I,MATCH('HFTD CPZ'!$B1649,'Approved CPZ List'!$B:$B,0))),$K1649,#N/A))</f>
        <v>#N/A</v>
      </c>
    </row>
    <row r="1650" spans="1:13" ht="15.6" x14ac:dyDescent="0.3">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List'!$H:$H,MATCH('HFTD CPZ'!$B1650,'08W Project List'!$E:$E,0))),$K1650,#N/A)</f>
        <v>#N/A</v>
      </c>
      <c r="M1650" s="35" t="e">
        <f>IF(ISNUMBER(L1650),#N/A,IF(ISNUMBER(INDEX('Approved CPZ List'!$I:$I,MATCH('HFTD CPZ'!$B1650,'Approved CPZ List'!$B:$B,0))),$K1650,#N/A))</f>
        <v>#N/A</v>
      </c>
    </row>
    <row r="1651" spans="1:13" ht="15.6" x14ac:dyDescent="0.3">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List'!$H:$H,MATCH('HFTD CPZ'!$B1651,'08W Project List'!$E:$E,0))),$K1651,#N/A)</f>
        <v>#N/A</v>
      </c>
      <c r="M1651" s="35" t="e">
        <f>IF(ISNUMBER(L1651),#N/A,IF(ISNUMBER(INDEX('Approved CPZ List'!$I:$I,MATCH('HFTD CPZ'!$B1651,'Approved CPZ List'!$B:$B,0))),$K1651,#N/A))</f>
        <v>#N/A</v>
      </c>
    </row>
    <row r="1652" spans="1:13" ht="15.6" x14ac:dyDescent="0.3">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List'!$H:$H,MATCH('HFTD CPZ'!$B1652,'08W Project List'!$E:$E,0))),$K1652,#N/A)</f>
        <v>#N/A</v>
      </c>
      <c r="M1652" s="35" t="e">
        <f>IF(ISNUMBER(L1652),#N/A,IF(ISNUMBER(INDEX('Approved CPZ List'!$I:$I,MATCH('HFTD CPZ'!$B1652,'Approved CPZ List'!$B:$B,0))),$K1652,#N/A))</f>
        <v>#N/A</v>
      </c>
    </row>
    <row r="1653" spans="1:13" ht="15.6" x14ac:dyDescent="0.3">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List'!$H:$H,MATCH('HFTD CPZ'!$B1653,'08W Project List'!$E:$E,0))),$K1653,#N/A)</f>
        <v>#N/A</v>
      </c>
      <c r="M1653" s="35" t="e">
        <f>IF(ISNUMBER(L1653),#N/A,IF(ISNUMBER(INDEX('Approved CPZ List'!$I:$I,MATCH('HFTD CPZ'!$B1653,'Approved CPZ List'!$B:$B,0))),$K1653,#N/A))</f>
        <v>#N/A</v>
      </c>
    </row>
    <row r="1654" spans="1:13" ht="15.6" x14ac:dyDescent="0.3">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List'!$H:$H,MATCH('HFTD CPZ'!$B1654,'08W Project List'!$E:$E,0))),$K1654,#N/A)</f>
        <v>#N/A</v>
      </c>
      <c r="M1654" s="35" t="e">
        <f>IF(ISNUMBER(L1654),#N/A,IF(ISNUMBER(INDEX('Approved CPZ List'!$I:$I,MATCH('HFTD CPZ'!$B1654,'Approved CPZ List'!$B:$B,0))),$K1654,#N/A))</f>
        <v>#N/A</v>
      </c>
    </row>
    <row r="1655" spans="1:13" ht="15.6" x14ac:dyDescent="0.3">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List'!$H:$H,MATCH('HFTD CPZ'!$B1655,'08W Project List'!$E:$E,0))),$K1655,#N/A)</f>
        <v>#N/A</v>
      </c>
      <c r="M1655" s="35" t="e">
        <f>IF(ISNUMBER(L1655),#N/A,IF(ISNUMBER(INDEX('Approved CPZ List'!$I:$I,MATCH('HFTD CPZ'!$B1655,'Approved CPZ List'!$B:$B,0))),$K1655,#N/A))</f>
        <v>#N/A</v>
      </c>
    </row>
    <row r="1656" spans="1:13" ht="15.6" x14ac:dyDescent="0.3">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List'!$H:$H,MATCH('HFTD CPZ'!$B1656,'08W Project List'!$E:$E,0))),$K1656,#N/A)</f>
        <v>#N/A</v>
      </c>
      <c r="M1656" s="35" t="e">
        <f>IF(ISNUMBER(L1656),#N/A,IF(ISNUMBER(INDEX('Approved CPZ List'!$I:$I,MATCH('HFTD CPZ'!$B1656,'Approved CPZ List'!$B:$B,0))),$K1656,#N/A))</f>
        <v>#N/A</v>
      </c>
    </row>
    <row r="1657" spans="1:13" ht="15.6" x14ac:dyDescent="0.3">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List'!$H:$H,MATCH('HFTD CPZ'!$B1657,'08W Project List'!$E:$E,0))),$K1657,#N/A)</f>
        <v>#N/A</v>
      </c>
      <c r="M1657" s="35" t="e">
        <f>IF(ISNUMBER(L1657),#N/A,IF(ISNUMBER(INDEX('Approved CPZ List'!$I:$I,MATCH('HFTD CPZ'!$B1657,'Approved CPZ List'!$B:$B,0))),$K1657,#N/A))</f>
        <v>#N/A</v>
      </c>
    </row>
    <row r="1658" spans="1:13" ht="15.6" x14ac:dyDescent="0.3">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List'!$H:$H,MATCH('HFTD CPZ'!$B1658,'08W Project List'!$E:$E,0))),$K1658,#N/A)</f>
        <v>#N/A</v>
      </c>
      <c r="M1658" s="35" t="e">
        <f>IF(ISNUMBER(L1658),#N/A,IF(ISNUMBER(INDEX('Approved CPZ List'!$I:$I,MATCH('HFTD CPZ'!$B1658,'Approved CPZ List'!$B:$B,0))),$K1658,#N/A))</f>
        <v>#N/A</v>
      </c>
    </row>
    <row r="1659" spans="1:13" ht="15.6" x14ac:dyDescent="0.3">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List'!$H:$H,MATCH('HFTD CPZ'!$B1659,'08W Project List'!$E:$E,0))),$K1659,#N/A)</f>
        <v>#N/A</v>
      </c>
      <c r="M1659" s="35" t="e">
        <f>IF(ISNUMBER(L1659),#N/A,IF(ISNUMBER(INDEX('Approved CPZ List'!$I:$I,MATCH('HFTD CPZ'!$B1659,'Approved CPZ List'!$B:$B,0))),$K1659,#N/A))</f>
        <v>#N/A</v>
      </c>
    </row>
    <row r="1660" spans="1:13" ht="15.6" x14ac:dyDescent="0.3">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List'!$H:$H,MATCH('HFTD CPZ'!$B1660,'08W Project List'!$E:$E,0))),$K1660,#N/A)</f>
        <v>#N/A</v>
      </c>
      <c r="M1660" s="35" t="e">
        <f>IF(ISNUMBER(L1660),#N/A,IF(ISNUMBER(INDEX('Approved CPZ List'!$I:$I,MATCH('HFTD CPZ'!$B1660,'Approved CPZ List'!$B:$B,0))),$K1660,#N/A))</f>
        <v>#N/A</v>
      </c>
    </row>
    <row r="1661" spans="1:13" ht="15.6" x14ac:dyDescent="0.3">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List'!$H:$H,MATCH('HFTD CPZ'!$B1661,'08W Project List'!$E:$E,0))),$K1661,#N/A)</f>
        <v>#N/A</v>
      </c>
      <c r="M1661" s="35" t="e">
        <f>IF(ISNUMBER(L1661),#N/A,IF(ISNUMBER(INDEX('Approved CPZ List'!$I:$I,MATCH('HFTD CPZ'!$B1661,'Approved CPZ List'!$B:$B,0))),$K1661,#N/A))</f>
        <v>#N/A</v>
      </c>
    </row>
    <row r="1662" spans="1:13" ht="15.6" x14ac:dyDescent="0.3">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List'!$H:$H,MATCH('HFTD CPZ'!$B1662,'08W Project List'!$E:$E,0))),$K1662,#N/A)</f>
        <v>#N/A</v>
      </c>
      <c r="M1662" s="35" t="e">
        <f>IF(ISNUMBER(L1662),#N/A,IF(ISNUMBER(INDEX('Approved CPZ List'!$I:$I,MATCH('HFTD CPZ'!$B1662,'Approved CPZ List'!$B:$B,0))),$K1662,#N/A))</f>
        <v>#N/A</v>
      </c>
    </row>
    <row r="1663" spans="1:13" ht="15.6" x14ac:dyDescent="0.3">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List'!$H:$H,MATCH('HFTD CPZ'!$B1663,'08W Project List'!$E:$E,0))),$K1663,#N/A)</f>
        <v>#N/A</v>
      </c>
      <c r="M1663" s="35" t="e">
        <f>IF(ISNUMBER(L1663),#N/A,IF(ISNUMBER(INDEX('Approved CPZ List'!$I:$I,MATCH('HFTD CPZ'!$B1663,'Approved CPZ List'!$B:$B,0))),$K1663,#N/A))</f>
        <v>#N/A</v>
      </c>
    </row>
    <row r="1664" spans="1:13" ht="15.6" x14ac:dyDescent="0.3">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List'!$H:$H,MATCH('HFTD CPZ'!$B1664,'08W Project List'!$E:$E,0))),$K1664,#N/A)</f>
        <v>#N/A</v>
      </c>
      <c r="M1664" s="35" t="e">
        <f>IF(ISNUMBER(L1664),#N/A,IF(ISNUMBER(INDEX('Approved CPZ List'!$I:$I,MATCH('HFTD CPZ'!$B1664,'Approved CPZ List'!$B:$B,0))),$K1664,#N/A))</f>
        <v>#N/A</v>
      </c>
    </row>
    <row r="1665" spans="1:13" ht="15.6" x14ac:dyDescent="0.3">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List'!$H:$H,MATCH('HFTD CPZ'!$B1665,'08W Project List'!$E:$E,0))),$K1665,#N/A)</f>
        <v>#N/A</v>
      </c>
      <c r="M1665" s="35" t="e">
        <f>IF(ISNUMBER(L1665),#N/A,IF(ISNUMBER(INDEX('Approved CPZ List'!$I:$I,MATCH('HFTD CPZ'!$B1665,'Approved CPZ List'!$B:$B,0))),$K1665,#N/A))</f>
        <v>#N/A</v>
      </c>
    </row>
    <row r="1666" spans="1:13" ht="15.6" x14ac:dyDescent="0.3">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List'!$H:$H,MATCH('HFTD CPZ'!$B1666,'08W Project List'!$E:$E,0))),$K1666,#N/A)</f>
        <v>#N/A</v>
      </c>
      <c r="M1666" s="35" t="e">
        <f>IF(ISNUMBER(L1666),#N/A,IF(ISNUMBER(INDEX('Approved CPZ List'!$I:$I,MATCH('HFTD CPZ'!$B1666,'Approved CPZ List'!$B:$B,0))),$K1666,#N/A))</f>
        <v>#N/A</v>
      </c>
    </row>
    <row r="1667" spans="1:13" ht="15.6" x14ac:dyDescent="0.3">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List'!$H:$H,MATCH('HFTD CPZ'!$B1667,'08W Project List'!$E:$E,0))),$K1667,#N/A)</f>
        <v>#N/A</v>
      </c>
      <c r="M1667" s="35" t="e">
        <f>IF(ISNUMBER(L1667),#N/A,IF(ISNUMBER(INDEX('Approved CPZ List'!$I:$I,MATCH('HFTD CPZ'!$B1667,'Approved CPZ List'!$B:$B,0))),$K1667,#N/A))</f>
        <v>#N/A</v>
      </c>
    </row>
    <row r="1668" spans="1:13" ht="15.6" x14ac:dyDescent="0.3">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List'!$H:$H,MATCH('HFTD CPZ'!$B1668,'08W Project List'!$E:$E,0))),$K1668,#N/A)</f>
        <v>#N/A</v>
      </c>
      <c r="M1668" s="35" t="e">
        <f>IF(ISNUMBER(L1668),#N/A,IF(ISNUMBER(INDEX('Approved CPZ List'!$I:$I,MATCH('HFTD CPZ'!$B1668,'Approved CPZ List'!$B:$B,0))),$K1668,#N/A))</f>
        <v>#N/A</v>
      </c>
    </row>
    <row r="1669" spans="1:13" ht="15.6" x14ac:dyDescent="0.3">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List'!$H:$H,MATCH('HFTD CPZ'!$B1669,'08W Project List'!$E:$E,0))),$K1669,#N/A)</f>
        <v>#N/A</v>
      </c>
      <c r="M1669" s="35" t="e">
        <f>IF(ISNUMBER(L1669),#N/A,IF(ISNUMBER(INDEX('Approved CPZ List'!$I:$I,MATCH('HFTD CPZ'!$B1669,'Approved CPZ List'!$B:$B,0))),$K1669,#N/A))</f>
        <v>#N/A</v>
      </c>
    </row>
    <row r="1670" spans="1:13" ht="15.6" x14ac:dyDescent="0.3">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List'!$H:$H,MATCH('HFTD CPZ'!$B1670,'08W Project List'!$E:$E,0))),$K1670,#N/A)</f>
        <v>#N/A</v>
      </c>
      <c r="M1670" s="35" t="e">
        <f>IF(ISNUMBER(L1670),#N/A,IF(ISNUMBER(INDEX('Approved CPZ List'!$I:$I,MATCH('HFTD CPZ'!$B1670,'Approved CPZ List'!$B:$B,0))),$K1670,#N/A))</f>
        <v>#N/A</v>
      </c>
    </row>
    <row r="1671" spans="1:13" ht="15.6" x14ac:dyDescent="0.3">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List'!$H:$H,MATCH('HFTD CPZ'!$B1671,'08W Project List'!$E:$E,0))),$K1671,#N/A)</f>
        <v>#N/A</v>
      </c>
      <c r="M1671" s="35" t="e">
        <f>IF(ISNUMBER(L1671),#N/A,IF(ISNUMBER(INDEX('Approved CPZ List'!$I:$I,MATCH('HFTD CPZ'!$B1671,'Approved CPZ List'!$B:$B,0))),$K1671,#N/A))</f>
        <v>#N/A</v>
      </c>
    </row>
    <row r="1672" spans="1:13" ht="15.6" x14ac:dyDescent="0.3">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List'!$H:$H,MATCH('HFTD CPZ'!$B1672,'08W Project List'!$E:$E,0))),$K1672,#N/A)</f>
        <v>#N/A</v>
      </c>
      <c r="M1672" s="35" t="e">
        <f>IF(ISNUMBER(L1672),#N/A,IF(ISNUMBER(INDEX('Approved CPZ List'!$I:$I,MATCH('HFTD CPZ'!$B1672,'Approved CPZ List'!$B:$B,0))),$K1672,#N/A))</f>
        <v>#N/A</v>
      </c>
    </row>
    <row r="1673" spans="1:13" ht="15.6" x14ac:dyDescent="0.3">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List'!$H:$H,MATCH('HFTD CPZ'!$B1673,'08W Project List'!$E:$E,0))),$K1673,#N/A)</f>
        <v>#N/A</v>
      </c>
      <c r="M1673" s="35" t="e">
        <f>IF(ISNUMBER(L1673),#N/A,IF(ISNUMBER(INDEX('Approved CPZ List'!$I:$I,MATCH('HFTD CPZ'!$B1673,'Approved CPZ List'!$B:$B,0))),$K1673,#N/A))</f>
        <v>#N/A</v>
      </c>
    </row>
    <row r="1674" spans="1:13" ht="15.6" x14ac:dyDescent="0.3">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List'!$H:$H,MATCH('HFTD CPZ'!$B1674,'08W Project List'!$E:$E,0))),$K1674,#N/A)</f>
        <v>#N/A</v>
      </c>
      <c r="M1674" s="35" t="e">
        <f>IF(ISNUMBER(L1674),#N/A,IF(ISNUMBER(INDEX('Approved CPZ List'!$I:$I,MATCH('HFTD CPZ'!$B1674,'Approved CPZ List'!$B:$B,0))),$K1674,#N/A))</f>
        <v>#N/A</v>
      </c>
    </row>
    <row r="1675" spans="1:13" ht="15.6" x14ac:dyDescent="0.3">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List'!$H:$H,MATCH('HFTD CPZ'!$B1675,'08W Project List'!$E:$E,0))),$K1675,#N/A)</f>
        <v>#N/A</v>
      </c>
      <c r="M1675" s="35" t="e">
        <f>IF(ISNUMBER(L1675),#N/A,IF(ISNUMBER(INDEX('Approved CPZ List'!$I:$I,MATCH('HFTD CPZ'!$B1675,'Approved CPZ List'!$B:$B,0))),$K1675,#N/A))</f>
        <v>#N/A</v>
      </c>
    </row>
    <row r="1676" spans="1:13" ht="15.6" x14ac:dyDescent="0.3">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List'!$H:$H,MATCH('HFTD CPZ'!$B1676,'08W Project List'!$E:$E,0))),$K1676,#N/A)</f>
        <v>#N/A</v>
      </c>
      <c r="M1676" s="35" t="e">
        <f>IF(ISNUMBER(L1676),#N/A,IF(ISNUMBER(INDEX('Approved CPZ List'!$I:$I,MATCH('HFTD CPZ'!$B1676,'Approved CPZ List'!$B:$B,0))),$K1676,#N/A))</f>
        <v>#N/A</v>
      </c>
    </row>
    <row r="1677" spans="1:13" ht="15.6" x14ac:dyDescent="0.3">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List'!$H:$H,MATCH('HFTD CPZ'!$B1677,'08W Project List'!$E:$E,0))),$K1677,#N/A)</f>
        <v>#N/A</v>
      </c>
      <c r="M1677" s="35" t="e">
        <f>IF(ISNUMBER(L1677),#N/A,IF(ISNUMBER(INDEX('Approved CPZ List'!$I:$I,MATCH('HFTD CPZ'!$B1677,'Approved CPZ List'!$B:$B,0))),$K1677,#N/A))</f>
        <v>#N/A</v>
      </c>
    </row>
    <row r="1678" spans="1:13" ht="15.6" x14ac:dyDescent="0.3">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List'!$H:$H,MATCH('HFTD CPZ'!$B1678,'08W Project List'!$E:$E,0))),$K1678,#N/A)</f>
        <v>#N/A</v>
      </c>
      <c r="M1678" s="35" t="e">
        <f>IF(ISNUMBER(L1678),#N/A,IF(ISNUMBER(INDEX('Approved CPZ List'!$I:$I,MATCH('HFTD CPZ'!$B1678,'Approved CPZ List'!$B:$B,0))),$K1678,#N/A))</f>
        <v>#N/A</v>
      </c>
    </row>
    <row r="1679" spans="1:13" ht="15.6" x14ac:dyDescent="0.3">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List'!$H:$H,MATCH('HFTD CPZ'!$B1679,'08W Project List'!$E:$E,0))),$K1679,#N/A)</f>
        <v>#N/A</v>
      </c>
      <c r="M1679" s="35" t="e">
        <f>IF(ISNUMBER(L1679),#N/A,IF(ISNUMBER(INDEX('Approved CPZ List'!$I:$I,MATCH('HFTD CPZ'!$B1679,'Approved CPZ List'!$B:$B,0))),$K1679,#N/A))</f>
        <v>#N/A</v>
      </c>
    </row>
    <row r="1680" spans="1:13" ht="15.6" x14ac:dyDescent="0.3">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List'!$H:$H,MATCH('HFTD CPZ'!$B1680,'08W Project List'!$E:$E,0))),$K1680,#N/A)</f>
        <v>#N/A</v>
      </c>
      <c r="M1680" s="35" t="e">
        <f>IF(ISNUMBER(L1680),#N/A,IF(ISNUMBER(INDEX('Approved CPZ List'!$I:$I,MATCH('HFTD CPZ'!$B1680,'Approved CPZ List'!$B:$B,0))),$K1680,#N/A))</f>
        <v>#N/A</v>
      </c>
    </row>
    <row r="1681" spans="1:13" ht="15.6" x14ac:dyDescent="0.3">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List'!$H:$H,MATCH('HFTD CPZ'!$B1681,'08W Project List'!$E:$E,0))),$K1681,#N/A)</f>
        <v>#N/A</v>
      </c>
      <c r="M1681" s="35" t="e">
        <f>IF(ISNUMBER(L1681),#N/A,IF(ISNUMBER(INDEX('Approved CPZ List'!$I:$I,MATCH('HFTD CPZ'!$B1681,'Approved CPZ List'!$B:$B,0))),$K1681,#N/A))</f>
        <v>#N/A</v>
      </c>
    </row>
    <row r="1682" spans="1:13" ht="15.6" x14ac:dyDescent="0.3">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List'!$H:$H,MATCH('HFTD CPZ'!$B1682,'08W Project List'!$E:$E,0))),$K1682,#N/A)</f>
        <v>#N/A</v>
      </c>
      <c r="M1682" s="35" t="e">
        <f>IF(ISNUMBER(L1682),#N/A,IF(ISNUMBER(INDEX('Approved CPZ List'!$I:$I,MATCH('HFTD CPZ'!$B1682,'Approved CPZ List'!$B:$B,0))),$K1682,#N/A))</f>
        <v>#N/A</v>
      </c>
    </row>
    <row r="1683" spans="1:13" ht="15.6" x14ac:dyDescent="0.3">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List'!$H:$H,MATCH('HFTD CPZ'!$B1683,'08W Project List'!$E:$E,0))),$K1683,#N/A)</f>
        <v>#N/A</v>
      </c>
      <c r="M1683" s="35" t="e">
        <f>IF(ISNUMBER(L1683),#N/A,IF(ISNUMBER(INDEX('Approved CPZ List'!$I:$I,MATCH('HFTD CPZ'!$B1683,'Approved CPZ List'!$B:$B,0))),$K1683,#N/A))</f>
        <v>#N/A</v>
      </c>
    </row>
    <row r="1684" spans="1:13" ht="15.6" x14ac:dyDescent="0.3">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List'!$H:$H,MATCH('HFTD CPZ'!$B1684,'08W Project List'!$E:$E,0))),$K1684,#N/A)</f>
        <v>#N/A</v>
      </c>
      <c r="M1684" s="35" t="e">
        <f>IF(ISNUMBER(L1684),#N/A,IF(ISNUMBER(INDEX('Approved CPZ List'!$I:$I,MATCH('HFTD CPZ'!$B1684,'Approved CPZ List'!$B:$B,0))),$K1684,#N/A))</f>
        <v>#N/A</v>
      </c>
    </row>
    <row r="1685" spans="1:13" ht="15.6" x14ac:dyDescent="0.3">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List'!$H:$H,MATCH('HFTD CPZ'!$B1685,'08W Project List'!$E:$E,0))),$K1685,#N/A)</f>
        <v>#N/A</v>
      </c>
      <c r="M1685" s="35" t="e">
        <f>IF(ISNUMBER(L1685),#N/A,IF(ISNUMBER(INDEX('Approved CPZ List'!$I:$I,MATCH('HFTD CPZ'!$B1685,'Approved CPZ List'!$B:$B,0))),$K1685,#N/A))</f>
        <v>#N/A</v>
      </c>
    </row>
    <row r="1686" spans="1:13" ht="15.6" x14ac:dyDescent="0.3">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List'!$H:$H,MATCH('HFTD CPZ'!$B1686,'08W Project List'!$E:$E,0))),$K1686,#N/A)</f>
        <v>#N/A</v>
      </c>
      <c r="M1686" s="35" t="e">
        <f>IF(ISNUMBER(L1686),#N/A,IF(ISNUMBER(INDEX('Approved CPZ List'!$I:$I,MATCH('HFTD CPZ'!$B1686,'Approved CPZ List'!$B:$B,0))),$K1686,#N/A))</f>
        <v>#N/A</v>
      </c>
    </row>
    <row r="1687" spans="1:13" ht="15.6" x14ac:dyDescent="0.3">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List'!$H:$H,MATCH('HFTD CPZ'!$B1687,'08W Project List'!$E:$E,0))),$K1687,#N/A)</f>
        <v>#N/A</v>
      </c>
      <c r="M1687" s="35" t="e">
        <f>IF(ISNUMBER(L1687),#N/A,IF(ISNUMBER(INDEX('Approved CPZ List'!$I:$I,MATCH('HFTD CPZ'!$B1687,'Approved CPZ List'!$B:$B,0))),$K1687,#N/A))</f>
        <v>#N/A</v>
      </c>
    </row>
    <row r="1688" spans="1:13" ht="15.6" x14ac:dyDescent="0.3">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List'!$H:$H,MATCH('HFTD CPZ'!$B1688,'08W Project List'!$E:$E,0))),$K1688,#N/A)</f>
        <v>#N/A</v>
      </c>
      <c r="M1688" s="35" t="e">
        <f>IF(ISNUMBER(L1688),#N/A,IF(ISNUMBER(INDEX('Approved CPZ List'!$I:$I,MATCH('HFTD CPZ'!$B1688,'Approved CPZ List'!$B:$B,0))),$K1688,#N/A))</f>
        <v>#N/A</v>
      </c>
    </row>
    <row r="1689" spans="1:13" ht="15.6" x14ac:dyDescent="0.3">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List'!$H:$H,MATCH('HFTD CPZ'!$B1689,'08W Project List'!$E:$E,0))),$K1689,#N/A)</f>
        <v>#N/A</v>
      </c>
      <c r="M1689" s="35" t="e">
        <f>IF(ISNUMBER(L1689),#N/A,IF(ISNUMBER(INDEX('Approved CPZ List'!$I:$I,MATCH('HFTD CPZ'!$B1689,'Approved CPZ List'!$B:$B,0))),$K1689,#N/A))</f>
        <v>#N/A</v>
      </c>
    </row>
    <row r="1690" spans="1:13" ht="15.6" x14ac:dyDescent="0.3">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List'!$H:$H,MATCH('HFTD CPZ'!$B1690,'08W Project List'!$E:$E,0))),$K1690,#N/A)</f>
        <v>#N/A</v>
      </c>
      <c r="M1690" s="35" t="e">
        <f>IF(ISNUMBER(L1690),#N/A,IF(ISNUMBER(INDEX('Approved CPZ List'!$I:$I,MATCH('HFTD CPZ'!$B1690,'Approved CPZ List'!$B:$B,0))),$K1690,#N/A))</f>
        <v>#N/A</v>
      </c>
    </row>
    <row r="1691" spans="1:13" ht="15.6" x14ac:dyDescent="0.3">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List'!$H:$H,MATCH('HFTD CPZ'!$B1691,'08W Project List'!$E:$E,0))),$K1691,#N/A)</f>
        <v>#N/A</v>
      </c>
      <c r="M1691" s="35" t="e">
        <f>IF(ISNUMBER(L1691),#N/A,IF(ISNUMBER(INDEX('Approved CPZ List'!$I:$I,MATCH('HFTD CPZ'!$B1691,'Approved CPZ List'!$B:$B,0))),$K1691,#N/A))</f>
        <v>#N/A</v>
      </c>
    </row>
    <row r="1692" spans="1:13" ht="15.6" x14ac:dyDescent="0.3">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List'!$H:$H,MATCH('HFTD CPZ'!$B1692,'08W Project List'!$E:$E,0))),$K1692,#N/A)</f>
        <v>#N/A</v>
      </c>
      <c r="M1692" s="35" t="e">
        <f>IF(ISNUMBER(L1692),#N/A,IF(ISNUMBER(INDEX('Approved CPZ List'!$I:$I,MATCH('HFTD CPZ'!$B1692,'Approved CPZ List'!$B:$B,0))),$K1692,#N/A))</f>
        <v>#N/A</v>
      </c>
    </row>
    <row r="1693" spans="1:13" ht="15.6" x14ac:dyDescent="0.3">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List'!$H:$H,MATCH('HFTD CPZ'!$B1693,'08W Project List'!$E:$E,0))),$K1693,#N/A)</f>
        <v>#N/A</v>
      </c>
      <c r="M1693" s="35" t="e">
        <f>IF(ISNUMBER(L1693),#N/A,IF(ISNUMBER(INDEX('Approved CPZ List'!$I:$I,MATCH('HFTD CPZ'!$B1693,'Approved CPZ List'!$B:$B,0))),$K1693,#N/A))</f>
        <v>#N/A</v>
      </c>
    </row>
    <row r="1694" spans="1:13" ht="15.6" x14ac:dyDescent="0.3">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List'!$H:$H,MATCH('HFTD CPZ'!$B1694,'08W Project List'!$E:$E,0))),$K1694,#N/A)</f>
        <v>#N/A</v>
      </c>
      <c r="M1694" s="35" t="e">
        <f>IF(ISNUMBER(L1694),#N/A,IF(ISNUMBER(INDEX('Approved CPZ List'!$I:$I,MATCH('HFTD CPZ'!$B1694,'Approved CPZ List'!$B:$B,0))),$K1694,#N/A))</f>
        <v>#N/A</v>
      </c>
    </row>
    <row r="1695" spans="1:13" ht="15.6" x14ac:dyDescent="0.3">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List'!$H:$H,MATCH('HFTD CPZ'!$B1695,'08W Project List'!$E:$E,0))),$K1695,#N/A)</f>
        <v>#N/A</v>
      </c>
      <c r="M1695" s="35" t="e">
        <f>IF(ISNUMBER(L1695),#N/A,IF(ISNUMBER(INDEX('Approved CPZ List'!$I:$I,MATCH('HFTD CPZ'!$B1695,'Approved CPZ List'!$B:$B,0))),$K1695,#N/A))</f>
        <v>#N/A</v>
      </c>
    </row>
    <row r="1696" spans="1:13" ht="15.6" x14ac:dyDescent="0.3">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List'!$H:$H,MATCH('HFTD CPZ'!$B1696,'08W Project List'!$E:$E,0))),$K1696,#N/A)</f>
        <v>#N/A</v>
      </c>
      <c r="M1696" s="35" t="e">
        <f>IF(ISNUMBER(L1696),#N/A,IF(ISNUMBER(INDEX('Approved CPZ List'!$I:$I,MATCH('HFTD CPZ'!$B1696,'Approved CPZ List'!$B:$B,0))),$K1696,#N/A))</f>
        <v>#N/A</v>
      </c>
    </row>
    <row r="1697" spans="1:13" ht="15.6" x14ac:dyDescent="0.3">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List'!$H:$H,MATCH('HFTD CPZ'!$B1697,'08W Project List'!$E:$E,0))),$K1697,#N/A)</f>
        <v>#N/A</v>
      </c>
      <c r="M1697" s="35" t="e">
        <f>IF(ISNUMBER(L1697),#N/A,IF(ISNUMBER(INDEX('Approved CPZ List'!$I:$I,MATCH('HFTD CPZ'!$B1697,'Approved CPZ List'!$B:$B,0))),$K1697,#N/A))</f>
        <v>#N/A</v>
      </c>
    </row>
    <row r="1698" spans="1:13" ht="15.6" x14ac:dyDescent="0.3">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List'!$H:$H,MATCH('HFTD CPZ'!$B1698,'08W Project List'!$E:$E,0))),$K1698,#N/A)</f>
        <v>#N/A</v>
      </c>
      <c r="M1698" s="35" t="e">
        <f>IF(ISNUMBER(L1698),#N/A,IF(ISNUMBER(INDEX('Approved CPZ List'!$I:$I,MATCH('HFTD CPZ'!$B1698,'Approved CPZ List'!$B:$B,0))),$K1698,#N/A))</f>
        <v>#N/A</v>
      </c>
    </row>
    <row r="1699" spans="1:13" ht="15.6" x14ac:dyDescent="0.3">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List'!$H:$H,MATCH('HFTD CPZ'!$B1699,'08W Project List'!$E:$E,0))),$K1699,#N/A)</f>
        <v>#N/A</v>
      </c>
      <c r="M1699" s="35" t="e">
        <f>IF(ISNUMBER(L1699),#N/A,IF(ISNUMBER(INDEX('Approved CPZ List'!$I:$I,MATCH('HFTD CPZ'!$B1699,'Approved CPZ List'!$B:$B,0))),$K1699,#N/A))</f>
        <v>#N/A</v>
      </c>
    </row>
    <row r="1700" spans="1:13" ht="15.6" x14ac:dyDescent="0.3">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List'!$H:$H,MATCH('HFTD CPZ'!$B1700,'08W Project List'!$E:$E,0))),$K1700,#N/A)</f>
        <v>#N/A</v>
      </c>
      <c r="M1700" s="35" t="e">
        <f>IF(ISNUMBER(L1700),#N/A,IF(ISNUMBER(INDEX('Approved CPZ List'!$I:$I,MATCH('HFTD CPZ'!$B1700,'Approved CPZ List'!$B:$B,0))),$K1700,#N/A))</f>
        <v>#N/A</v>
      </c>
    </row>
    <row r="1701" spans="1:13" ht="15.6" x14ac:dyDescent="0.3">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List'!$H:$H,MATCH('HFTD CPZ'!$B1701,'08W Project List'!$E:$E,0))),$K1701,#N/A)</f>
        <v>#N/A</v>
      </c>
      <c r="M1701" s="35" t="e">
        <f>IF(ISNUMBER(L1701),#N/A,IF(ISNUMBER(INDEX('Approved CPZ List'!$I:$I,MATCH('HFTD CPZ'!$B1701,'Approved CPZ List'!$B:$B,0))),$K1701,#N/A))</f>
        <v>#N/A</v>
      </c>
    </row>
    <row r="1702" spans="1:13" ht="15.6" x14ac:dyDescent="0.3">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List'!$H:$H,MATCH('HFTD CPZ'!$B1702,'08W Project List'!$E:$E,0))),$K1702,#N/A)</f>
        <v>#N/A</v>
      </c>
      <c r="M1702" s="35" t="e">
        <f>IF(ISNUMBER(L1702),#N/A,IF(ISNUMBER(INDEX('Approved CPZ List'!$I:$I,MATCH('HFTD CPZ'!$B1702,'Approved CPZ List'!$B:$B,0))),$K1702,#N/A))</f>
        <v>#N/A</v>
      </c>
    </row>
    <row r="1703" spans="1:13" ht="15.6" x14ac:dyDescent="0.3">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List'!$H:$H,MATCH('HFTD CPZ'!$B1703,'08W Project List'!$E:$E,0))),$K1703,#N/A)</f>
        <v>#N/A</v>
      </c>
      <c r="M1703" s="35" t="e">
        <f>IF(ISNUMBER(L1703),#N/A,IF(ISNUMBER(INDEX('Approved CPZ List'!$I:$I,MATCH('HFTD CPZ'!$B1703,'Approved CPZ List'!$B:$B,0))),$K1703,#N/A))</f>
        <v>#N/A</v>
      </c>
    </row>
    <row r="1704" spans="1:13" ht="15.6" x14ac:dyDescent="0.3">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List'!$H:$H,MATCH('HFTD CPZ'!$B1704,'08W Project List'!$E:$E,0))),$K1704,#N/A)</f>
        <v>#N/A</v>
      </c>
      <c r="M1704" s="35" t="e">
        <f>IF(ISNUMBER(L1704),#N/A,IF(ISNUMBER(INDEX('Approved CPZ List'!$I:$I,MATCH('HFTD CPZ'!$B1704,'Approved CPZ List'!$B:$B,0))),$K1704,#N/A))</f>
        <v>#N/A</v>
      </c>
    </row>
    <row r="1705" spans="1:13" ht="15.6" x14ac:dyDescent="0.3">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List'!$H:$H,MATCH('HFTD CPZ'!$B1705,'08W Project List'!$E:$E,0))),$K1705,#N/A)</f>
        <v>#N/A</v>
      </c>
      <c r="M1705" s="35" t="e">
        <f>IF(ISNUMBER(L1705),#N/A,IF(ISNUMBER(INDEX('Approved CPZ List'!$I:$I,MATCH('HFTD CPZ'!$B1705,'Approved CPZ List'!$B:$B,0))),$K1705,#N/A))</f>
        <v>#N/A</v>
      </c>
    </row>
    <row r="1706" spans="1:13" ht="15.6" x14ac:dyDescent="0.3">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List'!$H:$H,MATCH('HFTD CPZ'!$B1706,'08W Project List'!$E:$E,0))),$K1706,#N/A)</f>
        <v>#N/A</v>
      </c>
      <c r="M1706" s="35" t="e">
        <f>IF(ISNUMBER(L1706),#N/A,IF(ISNUMBER(INDEX('Approved CPZ List'!$I:$I,MATCH('HFTD CPZ'!$B1706,'Approved CPZ List'!$B:$B,0))),$K1706,#N/A))</f>
        <v>#N/A</v>
      </c>
    </row>
    <row r="1707" spans="1:13" ht="15.6" x14ac:dyDescent="0.3">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List'!$H:$H,MATCH('HFTD CPZ'!$B1707,'08W Project List'!$E:$E,0))),$K1707,#N/A)</f>
        <v>#N/A</v>
      </c>
      <c r="M1707" s="35" t="e">
        <f>IF(ISNUMBER(L1707),#N/A,IF(ISNUMBER(INDEX('Approved CPZ List'!$I:$I,MATCH('HFTD CPZ'!$B1707,'Approved CPZ List'!$B:$B,0))),$K1707,#N/A))</f>
        <v>#N/A</v>
      </c>
    </row>
    <row r="1708" spans="1:13" ht="15.6" x14ac:dyDescent="0.3">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List'!$H:$H,MATCH('HFTD CPZ'!$B1708,'08W Project List'!$E:$E,0))),$K1708,#N/A)</f>
        <v>#N/A</v>
      </c>
      <c r="M1708" s="35" t="e">
        <f>IF(ISNUMBER(L1708),#N/A,IF(ISNUMBER(INDEX('Approved CPZ List'!$I:$I,MATCH('HFTD CPZ'!$B1708,'Approved CPZ List'!$B:$B,0))),$K1708,#N/A))</f>
        <v>#N/A</v>
      </c>
    </row>
    <row r="1709" spans="1:13" ht="15.6" x14ac:dyDescent="0.3">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List'!$H:$H,MATCH('HFTD CPZ'!$B1709,'08W Project List'!$E:$E,0))),$K1709,#N/A)</f>
        <v>#N/A</v>
      </c>
      <c r="M1709" s="35" t="e">
        <f>IF(ISNUMBER(L1709),#N/A,IF(ISNUMBER(INDEX('Approved CPZ List'!$I:$I,MATCH('HFTD CPZ'!$B1709,'Approved CPZ List'!$B:$B,0))),$K1709,#N/A))</f>
        <v>#N/A</v>
      </c>
    </row>
    <row r="1710" spans="1:13" ht="15.6" x14ac:dyDescent="0.3">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List'!$H:$H,MATCH('HFTD CPZ'!$B1710,'08W Project List'!$E:$E,0))),$K1710,#N/A)</f>
        <v>#N/A</v>
      </c>
      <c r="M1710" s="35" t="e">
        <f>IF(ISNUMBER(L1710),#N/A,IF(ISNUMBER(INDEX('Approved CPZ List'!$I:$I,MATCH('HFTD CPZ'!$B1710,'Approved CPZ List'!$B:$B,0))),$K1710,#N/A))</f>
        <v>#N/A</v>
      </c>
    </row>
    <row r="1711" spans="1:13" ht="15.6" x14ac:dyDescent="0.3">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List'!$H:$H,MATCH('HFTD CPZ'!$B1711,'08W Project List'!$E:$E,0))),$K1711,#N/A)</f>
        <v>#N/A</v>
      </c>
      <c r="M1711" s="35" t="e">
        <f>IF(ISNUMBER(L1711),#N/A,IF(ISNUMBER(INDEX('Approved CPZ List'!$I:$I,MATCH('HFTD CPZ'!$B1711,'Approved CPZ List'!$B:$B,0))),$K1711,#N/A))</f>
        <v>#N/A</v>
      </c>
    </row>
    <row r="1712" spans="1:13" ht="15.6" x14ac:dyDescent="0.3">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List'!$H:$H,MATCH('HFTD CPZ'!$B1712,'08W Project List'!$E:$E,0))),$K1712,#N/A)</f>
        <v>#N/A</v>
      </c>
      <c r="M1712" s="35" t="e">
        <f>IF(ISNUMBER(L1712),#N/A,IF(ISNUMBER(INDEX('Approved CPZ List'!$I:$I,MATCH('HFTD CPZ'!$B1712,'Approved CPZ List'!$B:$B,0))),$K1712,#N/A))</f>
        <v>#N/A</v>
      </c>
    </row>
    <row r="1713" spans="1:13" ht="15.6" x14ac:dyDescent="0.3">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List'!$H:$H,MATCH('HFTD CPZ'!$B1713,'08W Project List'!$E:$E,0))),$K1713,#N/A)</f>
        <v>#N/A</v>
      </c>
      <c r="M1713" s="35" t="e">
        <f>IF(ISNUMBER(L1713),#N/A,IF(ISNUMBER(INDEX('Approved CPZ List'!$I:$I,MATCH('HFTD CPZ'!$B1713,'Approved CPZ List'!$B:$B,0))),$K1713,#N/A))</f>
        <v>#N/A</v>
      </c>
    </row>
    <row r="1714" spans="1:13" ht="15.6" x14ac:dyDescent="0.3">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List'!$H:$H,MATCH('HFTD CPZ'!$B1714,'08W Project List'!$E:$E,0))),$K1714,#N/A)</f>
        <v>#N/A</v>
      </c>
      <c r="M1714" s="35" t="e">
        <f>IF(ISNUMBER(L1714),#N/A,IF(ISNUMBER(INDEX('Approved CPZ List'!$I:$I,MATCH('HFTD CPZ'!$B1714,'Approved CPZ List'!$B:$B,0))),$K1714,#N/A))</f>
        <v>#N/A</v>
      </c>
    </row>
    <row r="1715" spans="1:13" ht="15.6" x14ac:dyDescent="0.3">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List'!$H:$H,MATCH('HFTD CPZ'!$B1715,'08W Project List'!$E:$E,0))),$K1715,#N/A)</f>
        <v>#N/A</v>
      </c>
      <c r="M1715" s="35" t="e">
        <f>IF(ISNUMBER(L1715),#N/A,IF(ISNUMBER(INDEX('Approved CPZ List'!$I:$I,MATCH('HFTD CPZ'!$B1715,'Approved CPZ List'!$B:$B,0))),$K1715,#N/A))</f>
        <v>#N/A</v>
      </c>
    </row>
    <row r="1716" spans="1:13" ht="15.6" x14ac:dyDescent="0.3">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List'!$H:$H,MATCH('HFTD CPZ'!$B1716,'08W Project List'!$E:$E,0))),$K1716,#N/A)</f>
        <v>#N/A</v>
      </c>
      <c r="M1716" s="35" t="e">
        <f>IF(ISNUMBER(L1716),#N/A,IF(ISNUMBER(INDEX('Approved CPZ List'!$I:$I,MATCH('HFTD CPZ'!$B1716,'Approved CPZ List'!$B:$B,0))),$K1716,#N/A))</f>
        <v>#N/A</v>
      </c>
    </row>
    <row r="1717" spans="1:13" ht="15.6" x14ac:dyDescent="0.3">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List'!$H:$H,MATCH('HFTD CPZ'!$B1717,'08W Project List'!$E:$E,0))),$K1717,#N/A)</f>
        <v>#N/A</v>
      </c>
      <c r="M1717" s="35" t="e">
        <f>IF(ISNUMBER(L1717),#N/A,IF(ISNUMBER(INDEX('Approved CPZ List'!$I:$I,MATCH('HFTD CPZ'!$B1717,'Approved CPZ List'!$B:$B,0))),$K1717,#N/A))</f>
        <v>#N/A</v>
      </c>
    </row>
    <row r="1718" spans="1:13" ht="15.6" x14ac:dyDescent="0.3">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List'!$H:$H,MATCH('HFTD CPZ'!$B1718,'08W Project List'!$E:$E,0))),$K1718,#N/A)</f>
        <v>#N/A</v>
      </c>
      <c r="M1718" s="35" t="e">
        <f>IF(ISNUMBER(L1718),#N/A,IF(ISNUMBER(INDEX('Approved CPZ List'!$I:$I,MATCH('HFTD CPZ'!$B1718,'Approved CPZ List'!$B:$B,0))),$K1718,#N/A))</f>
        <v>#N/A</v>
      </c>
    </row>
    <row r="1719" spans="1:13" ht="15.6" x14ac:dyDescent="0.3">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List'!$H:$H,MATCH('HFTD CPZ'!$B1719,'08W Project List'!$E:$E,0))),$K1719,#N/A)</f>
        <v>#N/A</v>
      </c>
      <c r="M1719" s="35" t="e">
        <f>IF(ISNUMBER(L1719),#N/A,IF(ISNUMBER(INDEX('Approved CPZ List'!$I:$I,MATCH('HFTD CPZ'!$B1719,'Approved CPZ List'!$B:$B,0))),$K1719,#N/A))</f>
        <v>#N/A</v>
      </c>
    </row>
    <row r="1720" spans="1:13" ht="15.6" x14ac:dyDescent="0.3">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List'!$H:$H,MATCH('HFTD CPZ'!$B1720,'08W Project List'!$E:$E,0))),$K1720,#N/A)</f>
        <v>#N/A</v>
      </c>
      <c r="M1720" s="35" t="e">
        <f>IF(ISNUMBER(L1720),#N/A,IF(ISNUMBER(INDEX('Approved CPZ List'!$I:$I,MATCH('HFTD CPZ'!$B1720,'Approved CPZ List'!$B:$B,0))),$K1720,#N/A))</f>
        <v>#N/A</v>
      </c>
    </row>
    <row r="1721" spans="1:13" ht="15.6" x14ac:dyDescent="0.3">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List'!$H:$H,MATCH('HFTD CPZ'!$B1721,'08W Project List'!$E:$E,0))),$K1721,#N/A)</f>
        <v>#N/A</v>
      </c>
      <c r="M1721" s="35" t="e">
        <f>IF(ISNUMBER(L1721),#N/A,IF(ISNUMBER(INDEX('Approved CPZ List'!$I:$I,MATCH('HFTD CPZ'!$B1721,'Approved CPZ List'!$B:$B,0))),$K1721,#N/A))</f>
        <v>#N/A</v>
      </c>
    </row>
    <row r="1722" spans="1:13" ht="15.6" x14ac:dyDescent="0.3">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List'!$H:$H,MATCH('HFTD CPZ'!$B1722,'08W Project List'!$E:$E,0))),$K1722,#N/A)</f>
        <v>#N/A</v>
      </c>
      <c r="M1722" s="35" t="e">
        <f>IF(ISNUMBER(L1722),#N/A,IF(ISNUMBER(INDEX('Approved CPZ List'!$I:$I,MATCH('HFTD CPZ'!$B1722,'Approved CPZ List'!$B:$B,0))),$K1722,#N/A))</f>
        <v>#N/A</v>
      </c>
    </row>
    <row r="1723" spans="1:13" ht="15.6" x14ac:dyDescent="0.3">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List'!$H:$H,MATCH('HFTD CPZ'!$B1723,'08W Project List'!$E:$E,0))),$K1723,#N/A)</f>
        <v>#N/A</v>
      </c>
      <c r="M1723" s="35" t="e">
        <f>IF(ISNUMBER(L1723),#N/A,IF(ISNUMBER(INDEX('Approved CPZ List'!$I:$I,MATCH('HFTD CPZ'!$B1723,'Approved CPZ List'!$B:$B,0))),$K1723,#N/A))</f>
        <v>#N/A</v>
      </c>
    </row>
    <row r="1724" spans="1:13" ht="15.6" x14ac:dyDescent="0.3">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List'!$H:$H,MATCH('HFTD CPZ'!$B1724,'08W Project List'!$E:$E,0))),$K1724,#N/A)</f>
        <v>#N/A</v>
      </c>
      <c r="M1724" s="35" t="e">
        <f>IF(ISNUMBER(L1724),#N/A,IF(ISNUMBER(INDEX('Approved CPZ List'!$I:$I,MATCH('HFTD CPZ'!$B1724,'Approved CPZ List'!$B:$B,0))),$K1724,#N/A))</f>
        <v>#N/A</v>
      </c>
    </row>
    <row r="1725" spans="1:13" ht="15.6" x14ac:dyDescent="0.3">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List'!$H:$H,MATCH('HFTD CPZ'!$B1725,'08W Project List'!$E:$E,0))),$K1725,#N/A)</f>
        <v>#N/A</v>
      </c>
      <c r="M1725" s="35" t="e">
        <f>IF(ISNUMBER(L1725),#N/A,IF(ISNUMBER(INDEX('Approved CPZ List'!$I:$I,MATCH('HFTD CPZ'!$B1725,'Approved CPZ List'!$B:$B,0))),$K1725,#N/A))</f>
        <v>#N/A</v>
      </c>
    </row>
    <row r="1726" spans="1:13" ht="15.6" x14ac:dyDescent="0.3">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List'!$H:$H,MATCH('HFTD CPZ'!$B1726,'08W Project List'!$E:$E,0))),$K1726,#N/A)</f>
        <v>#N/A</v>
      </c>
      <c r="M1726" s="35" t="e">
        <f>IF(ISNUMBER(L1726),#N/A,IF(ISNUMBER(INDEX('Approved CPZ List'!$I:$I,MATCH('HFTD CPZ'!$B1726,'Approved CPZ List'!$B:$B,0))),$K1726,#N/A))</f>
        <v>#N/A</v>
      </c>
    </row>
    <row r="1727" spans="1:13" ht="15.6" x14ac:dyDescent="0.3">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List'!$H:$H,MATCH('HFTD CPZ'!$B1727,'08W Project List'!$E:$E,0))),$K1727,#N/A)</f>
        <v>#N/A</v>
      </c>
      <c r="M1727" s="35" t="e">
        <f>IF(ISNUMBER(L1727),#N/A,IF(ISNUMBER(INDEX('Approved CPZ List'!$I:$I,MATCH('HFTD CPZ'!$B1727,'Approved CPZ List'!$B:$B,0))),$K1727,#N/A))</f>
        <v>#N/A</v>
      </c>
    </row>
    <row r="1728" spans="1:13" ht="15.6" x14ac:dyDescent="0.3">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List'!$H:$H,MATCH('HFTD CPZ'!$B1728,'08W Project List'!$E:$E,0))),$K1728,#N/A)</f>
        <v>#N/A</v>
      </c>
      <c r="M1728" s="35" t="e">
        <f>IF(ISNUMBER(L1728),#N/A,IF(ISNUMBER(INDEX('Approved CPZ List'!$I:$I,MATCH('HFTD CPZ'!$B1728,'Approved CPZ List'!$B:$B,0))),$K1728,#N/A))</f>
        <v>#N/A</v>
      </c>
    </row>
    <row r="1729" spans="1:13" ht="15.6" x14ac:dyDescent="0.3">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List'!$H:$H,MATCH('HFTD CPZ'!$B1729,'08W Project List'!$E:$E,0))),$K1729,#N/A)</f>
        <v>#N/A</v>
      </c>
      <c r="M1729" s="35" t="e">
        <f>IF(ISNUMBER(L1729),#N/A,IF(ISNUMBER(INDEX('Approved CPZ List'!$I:$I,MATCH('HFTD CPZ'!$B1729,'Approved CPZ List'!$B:$B,0))),$K1729,#N/A))</f>
        <v>#N/A</v>
      </c>
    </row>
    <row r="1730" spans="1:13" ht="15.6" x14ac:dyDescent="0.3">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List'!$H:$H,MATCH('HFTD CPZ'!$B1730,'08W Project List'!$E:$E,0))),$K1730,#N/A)</f>
        <v>#N/A</v>
      </c>
      <c r="M1730" s="35" t="e">
        <f>IF(ISNUMBER(L1730),#N/A,IF(ISNUMBER(INDEX('Approved CPZ List'!$I:$I,MATCH('HFTD CPZ'!$B1730,'Approved CPZ List'!$B:$B,0))),$K1730,#N/A))</f>
        <v>#N/A</v>
      </c>
    </row>
    <row r="1731" spans="1:13" ht="15.6" x14ac:dyDescent="0.3">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List'!$H:$H,MATCH('HFTD CPZ'!$B1731,'08W Project List'!$E:$E,0))),$K1731,#N/A)</f>
        <v>#N/A</v>
      </c>
      <c r="M1731" s="35" t="e">
        <f>IF(ISNUMBER(L1731),#N/A,IF(ISNUMBER(INDEX('Approved CPZ List'!$I:$I,MATCH('HFTD CPZ'!$B1731,'Approved CPZ List'!$B:$B,0))),$K1731,#N/A))</f>
        <v>#N/A</v>
      </c>
    </row>
    <row r="1732" spans="1:13" ht="15.6" x14ac:dyDescent="0.3">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List'!$H:$H,MATCH('HFTD CPZ'!$B1732,'08W Project List'!$E:$E,0))),$K1732,#N/A)</f>
        <v>#N/A</v>
      </c>
      <c r="M1732" s="35" t="e">
        <f>IF(ISNUMBER(L1732),#N/A,IF(ISNUMBER(INDEX('Approved CPZ List'!$I:$I,MATCH('HFTD CPZ'!$B1732,'Approved CPZ List'!$B:$B,0))),$K1732,#N/A))</f>
        <v>#N/A</v>
      </c>
    </row>
    <row r="1733" spans="1:13" ht="15.6" x14ac:dyDescent="0.3">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List'!$H:$H,MATCH('HFTD CPZ'!$B1733,'08W Project List'!$E:$E,0))),$K1733,#N/A)</f>
        <v>#N/A</v>
      </c>
      <c r="M1733" s="35" t="e">
        <f>IF(ISNUMBER(L1733),#N/A,IF(ISNUMBER(INDEX('Approved CPZ List'!$I:$I,MATCH('HFTD CPZ'!$B1733,'Approved CPZ List'!$B:$B,0))),$K1733,#N/A))</f>
        <v>#N/A</v>
      </c>
    </row>
    <row r="1734" spans="1:13" ht="15.6" x14ac:dyDescent="0.3">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List'!$H:$H,MATCH('HFTD CPZ'!$B1734,'08W Project List'!$E:$E,0))),$K1734,#N/A)</f>
        <v>#N/A</v>
      </c>
      <c r="M1734" s="35" t="e">
        <f>IF(ISNUMBER(L1734),#N/A,IF(ISNUMBER(INDEX('Approved CPZ List'!$I:$I,MATCH('HFTD CPZ'!$B1734,'Approved CPZ List'!$B:$B,0))),$K1734,#N/A))</f>
        <v>#N/A</v>
      </c>
    </row>
    <row r="1735" spans="1:13" ht="15.6" x14ac:dyDescent="0.3">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List'!$H:$H,MATCH('HFTD CPZ'!$B1735,'08W Project List'!$E:$E,0))),$K1735,#N/A)</f>
        <v>#N/A</v>
      </c>
      <c r="M1735" s="35" t="e">
        <f>IF(ISNUMBER(L1735),#N/A,IF(ISNUMBER(INDEX('Approved CPZ List'!$I:$I,MATCH('HFTD CPZ'!$B1735,'Approved CPZ List'!$B:$B,0))),$K1735,#N/A))</f>
        <v>#N/A</v>
      </c>
    </row>
    <row r="1736" spans="1:13" ht="15.6" x14ac:dyDescent="0.3">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List'!$H:$H,MATCH('HFTD CPZ'!$B1736,'08W Project List'!$E:$E,0))),$K1736,#N/A)</f>
        <v>#N/A</v>
      </c>
      <c r="M1736" s="35" t="e">
        <f>IF(ISNUMBER(L1736),#N/A,IF(ISNUMBER(INDEX('Approved CPZ List'!$I:$I,MATCH('HFTD CPZ'!$B1736,'Approved CPZ List'!$B:$B,0))),$K1736,#N/A))</f>
        <v>#N/A</v>
      </c>
    </row>
    <row r="1737" spans="1:13" ht="15.6" x14ac:dyDescent="0.3">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List'!$H:$H,MATCH('HFTD CPZ'!$B1737,'08W Project List'!$E:$E,0))),$K1737,#N/A)</f>
        <v>#N/A</v>
      </c>
      <c r="M1737" s="35" t="e">
        <f>IF(ISNUMBER(L1737),#N/A,IF(ISNUMBER(INDEX('Approved CPZ List'!$I:$I,MATCH('HFTD CPZ'!$B1737,'Approved CPZ List'!$B:$B,0))),$K1737,#N/A))</f>
        <v>#N/A</v>
      </c>
    </row>
    <row r="1738" spans="1:13" ht="15.6" x14ac:dyDescent="0.3">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List'!$H:$H,MATCH('HFTD CPZ'!$B1738,'08W Project List'!$E:$E,0))),$K1738,#N/A)</f>
        <v>#N/A</v>
      </c>
      <c r="M1738" s="35" t="e">
        <f>IF(ISNUMBER(L1738),#N/A,IF(ISNUMBER(INDEX('Approved CPZ List'!$I:$I,MATCH('HFTD CPZ'!$B1738,'Approved CPZ List'!$B:$B,0))),$K1738,#N/A))</f>
        <v>#N/A</v>
      </c>
    </row>
    <row r="1739" spans="1:13" ht="15.6" x14ac:dyDescent="0.3">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List'!$H:$H,MATCH('HFTD CPZ'!$B1739,'08W Project List'!$E:$E,0))),$K1739,#N/A)</f>
        <v>#N/A</v>
      </c>
      <c r="M1739" s="35" t="e">
        <f>IF(ISNUMBER(L1739),#N/A,IF(ISNUMBER(INDEX('Approved CPZ List'!$I:$I,MATCH('HFTD CPZ'!$B1739,'Approved CPZ List'!$B:$B,0))),$K1739,#N/A))</f>
        <v>#N/A</v>
      </c>
    </row>
    <row r="1740" spans="1:13" ht="15.6" x14ac:dyDescent="0.3">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List'!$H:$H,MATCH('HFTD CPZ'!$B1740,'08W Project List'!$E:$E,0))),$K1740,#N/A)</f>
        <v>#N/A</v>
      </c>
      <c r="M1740" s="35" t="e">
        <f>IF(ISNUMBER(L1740),#N/A,IF(ISNUMBER(INDEX('Approved CPZ List'!$I:$I,MATCH('HFTD CPZ'!$B1740,'Approved CPZ List'!$B:$B,0))),$K1740,#N/A))</f>
        <v>#N/A</v>
      </c>
    </row>
    <row r="1741" spans="1:13" ht="15.6" x14ac:dyDescent="0.3">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List'!$H:$H,MATCH('HFTD CPZ'!$B1741,'08W Project List'!$E:$E,0))),$K1741,#N/A)</f>
        <v>#N/A</v>
      </c>
      <c r="M1741" s="35" t="e">
        <f>IF(ISNUMBER(L1741),#N/A,IF(ISNUMBER(INDEX('Approved CPZ List'!$I:$I,MATCH('HFTD CPZ'!$B1741,'Approved CPZ List'!$B:$B,0))),$K1741,#N/A))</f>
        <v>#N/A</v>
      </c>
    </row>
    <row r="1742" spans="1:13" ht="15.6" x14ac:dyDescent="0.3">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List'!$H:$H,MATCH('HFTD CPZ'!$B1742,'08W Project List'!$E:$E,0))),$K1742,#N/A)</f>
        <v>#N/A</v>
      </c>
      <c r="M1742" s="35" t="e">
        <f>IF(ISNUMBER(L1742),#N/A,IF(ISNUMBER(INDEX('Approved CPZ List'!$I:$I,MATCH('HFTD CPZ'!$B1742,'Approved CPZ List'!$B:$B,0))),$K1742,#N/A))</f>
        <v>#N/A</v>
      </c>
    </row>
    <row r="1743" spans="1:13" ht="15.6" x14ac:dyDescent="0.3">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List'!$H:$H,MATCH('HFTD CPZ'!$B1743,'08W Project List'!$E:$E,0))),$K1743,#N/A)</f>
        <v>#N/A</v>
      </c>
      <c r="M1743" s="35" t="e">
        <f>IF(ISNUMBER(L1743),#N/A,IF(ISNUMBER(INDEX('Approved CPZ List'!$I:$I,MATCH('HFTD CPZ'!$B1743,'Approved CPZ List'!$B:$B,0))),$K1743,#N/A))</f>
        <v>#N/A</v>
      </c>
    </row>
    <row r="1744" spans="1:13" ht="15.6" x14ac:dyDescent="0.3">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List'!$H:$H,MATCH('HFTD CPZ'!$B1744,'08W Project List'!$E:$E,0))),$K1744,#N/A)</f>
        <v>#N/A</v>
      </c>
      <c r="M1744" s="35" t="e">
        <f>IF(ISNUMBER(L1744),#N/A,IF(ISNUMBER(INDEX('Approved CPZ List'!$I:$I,MATCH('HFTD CPZ'!$B1744,'Approved CPZ List'!$B:$B,0))),$K1744,#N/A))</f>
        <v>#N/A</v>
      </c>
    </row>
    <row r="1745" spans="1:13" ht="15.6" x14ac:dyDescent="0.3">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List'!$H:$H,MATCH('HFTD CPZ'!$B1745,'08W Project List'!$E:$E,0))),$K1745,#N/A)</f>
        <v>#N/A</v>
      </c>
      <c r="M1745" s="35" t="e">
        <f>IF(ISNUMBER(L1745),#N/A,IF(ISNUMBER(INDEX('Approved CPZ List'!$I:$I,MATCH('HFTD CPZ'!$B1745,'Approved CPZ List'!$B:$B,0))),$K1745,#N/A))</f>
        <v>#N/A</v>
      </c>
    </row>
    <row r="1746" spans="1:13" ht="15.6" x14ac:dyDescent="0.3">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List'!$H:$H,MATCH('HFTD CPZ'!$B1746,'08W Project List'!$E:$E,0))),$K1746,#N/A)</f>
        <v>#N/A</v>
      </c>
      <c r="M1746" s="35" t="e">
        <f>IF(ISNUMBER(L1746),#N/A,IF(ISNUMBER(INDEX('Approved CPZ List'!$I:$I,MATCH('HFTD CPZ'!$B1746,'Approved CPZ List'!$B:$B,0))),$K1746,#N/A))</f>
        <v>#N/A</v>
      </c>
    </row>
    <row r="1747" spans="1:13" ht="15.6" x14ac:dyDescent="0.3">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List'!$H:$H,MATCH('HFTD CPZ'!$B1747,'08W Project List'!$E:$E,0))),$K1747,#N/A)</f>
        <v>#N/A</v>
      </c>
      <c r="M1747" s="35" t="e">
        <f>IF(ISNUMBER(L1747),#N/A,IF(ISNUMBER(INDEX('Approved CPZ List'!$I:$I,MATCH('HFTD CPZ'!$B1747,'Approved CPZ List'!$B:$B,0))),$K1747,#N/A))</f>
        <v>#N/A</v>
      </c>
    </row>
    <row r="1748" spans="1:13" ht="15.6" x14ac:dyDescent="0.3">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List'!$H:$H,MATCH('HFTD CPZ'!$B1748,'08W Project List'!$E:$E,0))),$K1748,#N/A)</f>
        <v>#N/A</v>
      </c>
      <c r="M1748" s="35" t="e">
        <f>IF(ISNUMBER(L1748),#N/A,IF(ISNUMBER(INDEX('Approved CPZ List'!$I:$I,MATCH('HFTD CPZ'!$B1748,'Approved CPZ List'!$B:$B,0))),$K1748,#N/A))</f>
        <v>#N/A</v>
      </c>
    </row>
    <row r="1749" spans="1:13" ht="15.6" x14ac:dyDescent="0.3">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List'!$H:$H,MATCH('HFTD CPZ'!$B1749,'08W Project List'!$E:$E,0))),$K1749,#N/A)</f>
        <v>#N/A</v>
      </c>
      <c r="M1749" s="35" t="e">
        <f>IF(ISNUMBER(L1749),#N/A,IF(ISNUMBER(INDEX('Approved CPZ List'!$I:$I,MATCH('HFTD CPZ'!$B1749,'Approved CPZ List'!$B:$B,0))),$K1749,#N/A))</f>
        <v>#N/A</v>
      </c>
    </row>
    <row r="1750" spans="1:13" ht="15.6" x14ac:dyDescent="0.3">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List'!$H:$H,MATCH('HFTD CPZ'!$B1750,'08W Project List'!$E:$E,0))),$K1750,#N/A)</f>
        <v>#N/A</v>
      </c>
      <c r="M1750" s="35" t="e">
        <f>IF(ISNUMBER(L1750),#N/A,IF(ISNUMBER(INDEX('Approved CPZ List'!$I:$I,MATCH('HFTD CPZ'!$B1750,'Approved CPZ List'!$B:$B,0))),$K1750,#N/A))</f>
        <v>#N/A</v>
      </c>
    </row>
    <row r="1751" spans="1:13" ht="15.6" x14ac:dyDescent="0.3">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List'!$H:$H,MATCH('HFTD CPZ'!$B1751,'08W Project List'!$E:$E,0))),$K1751,#N/A)</f>
        <v>#N/A</v>
      </c>
      <c r="M1751" s="35" t="e">
        <f>IF(ISNUMBER(L1751),#N/A,IF(ISNUMBER(INDEX('Approved CPZ List'!$I:$I,MATCH('HFTD CPZ'!$B1751,'Approved CPZ List'!$B:$B,0))),$K1751,#N/A))</f>
        <v>#N/A</v>
      </c>
    </row>
    <row r="1752" spans="1:13" ht="15.6" x14ac:dyDescent="0.3">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List'!$H:$H,MATCH('HFTD CPZ'!$B1752,'08W Project List'!$E:$E,0))),$K1752,#N/A)</f>
        <v>#N/A</v>
      </c>
      <c r="M1752" s="35" t="e">
        <f>IF(ISNUMBER(L1752),#N/A,IF(ISNUMBER(INDEX('Approved CPZ List'!$I:$I,MATCH('HFTD CPZ'!$B1752,'Approved CPZ List'!$B:$B,0))),$K1752,#N/A))</f>
        <v>#N/A</v>
      </c>
    </row>
    <row r="1753" spans="1:13" ht="15.6" x14ac:dyDescent="0.3">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List'!$H:$H,MATCH('HFTD CPZ'!$B1753,'08W Project List'!$E:$E,0))),$K1753,#N/A)</f>
        <v>#N/A</v>
      </c>
      <c r="M1753" s="35" t="e">
        <f>IF(ISNUMBER(L1753),#N/A,IF(ISNUMBER(INDEX('Approved CPZ List'!$I:$I,MATCH('HFTD CPZ'!$B1753,'Approved CPZ List'!$B:$B,0))),$K1753,#N/A))</f>
        <v>#N/A</v>
      </c>
    </row>
    <row r="1754" spans="1:13" ht="15.6" x14ac:dyDescent="0.3">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List'!$H:$H,MATCH('HFTD CPZ'!$B1754,'08W Project List'!$E:$E,0))),$K1754,#N/A)</f>
        <v>#N/A</v>
      </c>
      <c r="M1754" s="35" t="e">
        <f>IF(ISNUMBER(L1754),#N/A,IF(ISNUMBER(INDEX('Approved CPZ List'!$I:$I,MATCH('HFTD CPZ'!$B1754,'Approved CPZ List'!$B:$B,0))),$K1754,#N/A))</f>
        <v>#N/A</v>
      </c>
    </row>
    <row r="1755" spans="1:13" ht="15.6" x14ac:dyDescent="0.3">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List'!$H:$H,MATCH('HFTD CPZ'!$B1755,'08W Project List'!$E:$E,0))),$K1755,#N/A)</f>
        <v>#N/A</v>
      </c>
      <c r="M1755" s="35" t="e">
        <f>IF(ISNUMBER(L1755),#N/A,IF(ISNUMBER(INDEX('Approved CPZ List'!$I:$I,MATCH('HFTD CPZ'!$B1755,'Approved CPZ List'!$B:$B,0))),$K1755,#N/A))</f>
        <v>#N/A</v>
      </c>
    </row>
    <row r="1756" spans="1:13" ht="15.6" x14ac:dyDescent="0.3">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List'!$H:$H,MATCH('HFTD CPZ'!$B1756,'08W Project List'!$E:$E,0))),$K1756,#N/A)</f>
        <v>514.40927240266899</v>
      </c>
      <c r="M1756" s="35" t="e">
        <f>IF(ISNUMBER(L1756),#N/A,IF(ISNUMBER(INDEX('Approved CPZ List'!$I:$I,MATCH('HFTD CPZ'!$B1756,'Approved CPZ List'!$B:$B,0))),$K1756,#N/A))</f>
        <v>#N/A</v>
      </c>
    </row>
    <row r="1757" spans="1:13" ht="15.6" x14ac:dyDescent="0.3">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List'!$H:$H,MATCH('HFTD CPZ'!$B1757,'08W Project List'!$E:$E,0))),$K1757,#N/A)</f>
        <v>#N/A</v>
      </c>
      <c r="M1757" s="35" t="e">
        <f>IF(ISNUMBER(L1757),#N/A,IF(ISNUMBER(INDEX('Approved CPZ List'!$I:$I,MATCH('HFTD CPZ'!$B1757,'Approved CPZ List'!$B:$B,0))),$K1757,#N/A))</f>
        <v>#N/A</v>
      </c>
    </row>
    <row r="1758" spans="1:13" ht="15.6" x14ac:dyDescent="0.3">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List'!$H:$H,MATCH('HFTD CPZ'!$B1758,'08W Project List'!$E:$E,0))),$K1758,#N/A)</f>
        <v>#N/A</v>
      </c>
      <c r="M1758" s="35" t="e">
        <f>IF(ISNUMBER(L1758),#N/A,IF(ISNUMBER(INDEX('Approved CPZ List'!$I:$I,MATCH('HFTD CPZ'!$B1758,'Approved CPZ List'!$B:$B,0))),$K1758,#N/A))</f>
        <v>#N/A</v>
      </c>
    </row>
    <row r="1759" spans="1:13" ht="15.6" x14ac:dyDescent="0.3">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List'!$H:$H,MATCH('HFTD CPZ'!$B1759,'08W Project List'!$E:$E,0))),$K1759,#N/A)</f>
        <v>#N/A</v>
      </c>
      <c r="M1759" s="35" t="e">
        <f>IF(ISNUMBER(L1759),#N/A,IF(ISNUMBER(INDEX('Approved CPZ List'!$I:$I,MATCH('HFTD CPZ'!$B1759,'Approved CPZ List'!$B:$B,0))),$K1759,#N/A))</f>
        <v>#N/A</v>
      </c>
    </row>
    <row r="1760" spans="1:13" ht="15.6" x14ac:dyDescent="0.3">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List'!$H:$H,MATCH('HFTD CPZ'!$B1760,'08W Project List'!$E:$E,0))),$K1760,#N/A)</f>
        <v>#N/A</v>
      </c>
      <c r="M1760" s="35" t="e">
        <f>IF(ISNUMBER(L1760),#N/A,IF(ISNUMBER(INDEX('Approved CPZ List'!$I:$I,MATCH('HFTD CPZ'!$B1760,'Approved CPZ List'!$B:$B,0))),$K1760,#N/A))</f>
        <v>#N/A</v>
      </c>
    </row>
    <row r="1761" spans="1:13" ht="15.6" x14ac:dyDescent="0.3">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List'!$H:$H,MATCH('HFTD CPZ'!$B1761,'08W Project List'!$E:$E,0))),$K1761,#N/A)</f>
        <v>#N/A</v>
      </c>
      <c r="M1761" s="35" t="e">
        <f>IF(ISNUMBER(L1761),#N/A,IF(ISNUMBER(INDEX('Approved CPZ List'!$I:$I,MATCH('HFTD CPZ'!$B1761,'Approved CPZ List'!$B:$B,0))),$K1761,#N/A))</f>
        <v>#N/A</v>
      </c>
    </row>
    <row r="1762" spans="1:13" ht="15.6" x14ac:dyDescent="0.3">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List'!$H:$H,MATCH('HFTD CPZ'!$B1762,'08W Project List'!$E:$E,0))),$K1762,#N/A)</f>
        <v>#N/A</v>
      </c>
      <c r="M1762" s="35" t="e">
        <f>IF(ISNUMBER(L1762),#N/A,IF(ISNUMBER(INDEX('Approved CPZ List'!$I:$I,MATCH('HFTD CPZ'!$B1762,'Approved CPZ List'!$B:$B,0))),$K1762,#N/A))</f>
        <v>#N/A</v>
      </c>
    </row>
    <row r="1763" spans="1:13" ht="15.6" x14ac:dyDescent="0.3">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List'!$H:$H,MATCH('HFTD CPZ'!$B1763,'08W Project List'!$E:$E,0))),$K1763,#N/A)</f>
        <v>#N/A</v>
      </c>
      <c r="M1763" s="35" t="e">
        <f>IF(ISNUMBER(L1763),#N/A,IF(ISNUMBER(INDEX('Approved CPZ List'!$I:$I,MATCH('HFTD CPZ'!$B1763,'Approved CPZ List'!$B:$B,0))),$K1763,#N/A))</f>
        <v>#N/A</v>
      </c>
    </row>
    <row r="1764" spans="1:13" ht="15.6" x14ac:dyDescent="0.3">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List'!$H:$H,MATCH('HFTD CPZ'!$B1764,'08W Project List'!$E:$E,0))),$K1764,#N/A)</f>
        <v>#N/A</v>
      </c>
      <c r="M1764" s="35" t="e">
        <f>IF(ISNUMBER(L1764),#N/A,IF(ISNUMBER(INDEX('Approved CPZ List'!$I:$I,MATCH('HFTD CPZ'!$B1764,'Approved CPZ List'!$B:$B,0))),$K1764,#N/A))</f>
        <v>#N/A</v>
      </c>
    </row>
    <row r="1765" spans="1:13" ht="15.6" x14ac:dyDescent="0.3">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List'!$H:$H,MATCH('HFTD CPZ'!$B1765,'08W Project List'!$E:$E,0))),$K1765,#N/A)</f>
        <v>#N/A</v>
      </c>
      <c r="M1765" s="35" t="e">
        <f>IF(ISNUMBER(L1765),#N/A,IF(ISNUMBER(INDEX('Approved CPZ List'!$I:$I,MATCH('HFTD CPZ'!$B1765,'Approved CPZ List'!$B:$B,0))),$K1765,#N/A))</f>
        <v>#N/A</v>
      </c>
    </row>
    <row r="1766" spans="1:13" ht="15.6" x14ac:dyDescent="0.3">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List'!$H:$H,MATCH('HFTD CPZ'!$B1766,'08W Project List'!$E:$E,0))),$K1766,#N/A)</f>
        <v>#N/A</v>
      </c>
      <c r="M1766" s="35" t="e">
        <f>IF(ISNUMBER(L1766),#N/A,IF(ISNUMBER(INDEX('Approved CPZ List'!$I:$I,MATCH('HFTD CPZ'!$B1766,'Approved CPZ List'!$B:$B,0))),$K1766,#N/A))</f>
        <v>#N/A</v>
      </c>
    </row>
    <row r="1767" spans="1:13" ht="15.6" x14ac:dyDescent="0.3">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List'!$H:$H,MATCH('HFTD CPZ'!$B1767,'08W Project List'!$E:$E,0))),$K1767,#N/A)</f>
        <v>#N/A</v>
      </c>
      <c r="M1767" s="35" t="e">
        <f>IF(ISNUMBER(L1767),#N/A,IF(ISNUMBER(INDEX('Approved CPZ List'!$I:$I,MATCH('HFTD CPZ'!$B1767,'Approved CPZ List'!$B:$B,0))),$K1767,#N/A))</f>
        <v>#N/A</v>
      </c>
    </row>
    <row r="1768" spans="1:13" ht="15.6" x14ac:dyDescent="0.3">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List'!$H:$H,MATCH('HFTD CPZ'!$B1768,'08W Project List'!$E:$E,0))),$K1768,#N/A)</f>
        <v>#N/A</v>
      </c>
      <c r="M1768" s="35" t="e">
        <f>IF(ISNUMBER(L1768),#N/A,IF(ISNUMBER(INDEX('Approved CPZ List'!$I:$I,MATCH('HFTD CPZ'!$B1768,'Approved CPZ List'!$B:$B,0))),$K1768,#N/A))</f>
        <v>#N/A</v>
      </c>
    </row>
    <row r="1769" spans="1:13" ht="15.6" x14ac:dyDescent="0.3">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List'!$H:$H,MATCH('HFTD CPZ'!$B1769,'08W Project List'!$E:$E,0))),$K1769,#N/A)</f>
        <v>#N/A</v>
      </c>
      <c r="M1769" s="35" t="e">
        <f>IF(ISNUMBER(L1769),#N/A,IF(ISNUMBER(INDEX('Approved CPZ List'!$I:$I,MATCH('HFTD CPZ'!$B1769,'Approved CPZ List'!$B:$B,0))),$K1769,#N/A))</f>
        <v>#N/A</v>
      </c>
    </row>
    <row r="1770" spans="1:13" ht="15.6" x14ac:dyDescent="0.3">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List'!$H:$H,MATCH('HFTD CPZ'!$B1770,'08W Project List'!$E:$E,0))),$K1770,#N/A)</f>
        <v>#N/A</v>
      </c>
      <c r="M1770" s="35" t="e">
        <f>IF(ISNUMBER(L1770),#N/A,IF(ISNUMBER(INDEX('Approved CPZ List'!$I:$I,MATCH('HFTD CPZ'!$B1770,'Approved CPZ List'!$B:$B,0))),$K1770,#N/A))</f>
        <v>#N/A</v>
      </c>
    </row>
    <row r="1771" spans="1:13" ht="15.6" x14ac:dyDescent="0.3">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List'!$H:$H,MATCH('HFTD CPZ'!$B1771,'08W Project List'!$E:$E,0))),$K1771,#N/A)</f>
        <v>#N/A</v>
      </c>
      <c r="M1771" s="35" t="e">
        <f>IF(ISNUMBER(L1771),#N/A,IF(ISNUMBER(INDEX('Approved CPZ List'!$I:$I,MATCH('HFTD CPZ'!$B1771,'Approved CPZ List'!$B:$B,0))),$K1771,#N/A))</f>
        <v>#N/A</v>
      </c>
    </row>
    <row r="1772" spans="1:13" ht="15.6" x14ac:dyDescent="0.3">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List'!$H:$H,MATCH('HFTD CPZ'!$B1772,'08W Project List'!$E:$E,0))),$K1772,#N/A)</f>
        <v>#N/A</v>
      </c>
      <c r="M1772" s="35" t="e">
        <f>IF(ISNUMBER(L1772),#N/A,IF(ISNUMBER(INDEX('Approved CPZ List'!$I:$I,MATCH('HFTD CPZ'!$B1772,'Approved CPZ List'!$B:$B,0))),$K1772,#N/A))</f>
        <v>#N/A</v>
      </c>
    </row>
    <row r="1773" spans="1:13" ht="15.6" x14ac:dyDescent="0.3">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List'!$H:$H,MATCH('HFTD CPZ'!$B1773,'08W Project List'!$E:$E,0))),$K1773,#N/A)</f>
        <v>#N/A</v>
      </c>
      <c r="M1773" s="35" t="e">
        <f>IF(ISNUMBER(L1773),#N/A,IF(ISNUMBER(INDEX('Approved CPZ List'!$I:$I,MATCH('HFTD CPZ'!$B1773,'Approved CPZ List'!$B:$B,0))),$K1773,#N/A))</f>
        <v>#N/A</v>
      </c>
    </row>
    <row r="1774" spans="1:13" ht="15.6" x14ac:dyDescent="0.3">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List'!$H:$H,MATCH('HFTD CPZ'!$B1774,'08W Project List'!$E:$E,0))),$K1774,#N/A)</f>
        <v>#N/A</v>
      </c>
      <c r="M1774" s="35" t="e">
        <f>IF(ISNUMBER(L1774),#N/A,IF(ISNUMBER(INDEX('Approved CPZ List'!$I:$I,MATCH('HFTD CPZ'!$B1774,'Approved CPZ List'!$B:$B,0))),$K1774,#N/A))</f>
        <v>#N/A</v>
      </c>
    </row>
    <row r="1775" spans="1:13" ht="15.6" x14ac:dyDescent="0.3">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List'!$H:$H,MATCH('HFTD CPZ'!$B1775,'08W Project List'!$E:$E,0))),$K1775,#N/A)</f>
        <v>#N/A</v>
      </c>
      <c r="M1775" s="35" t="e">
        <f>IF(ISNUMBER(L1775),#N/A,IF(ISNUMBER(INDEX('Approved CPZ List'!$I:$I,MATCH('HFTD CPZ'!$B1775,'Approved CPZ List'!$B:$B,0))),$K1775,#N/A))</f>
        <v>#N/A</v>
      </c>
    </row>
    <row r="1776" spans="1:13" ht="15.6" x14ac:dyDescent="0.3">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List'!$H:$H,MATCH('HFTD CPZ'!$B1776,'08W Project List'!$E:$E,0))),$K1776,#N/A)</f>
        <v>#N/A</v>
      </c>
      <c r="M1776" s="35" t="e">
        <f>IF(ISNUMBER(L1776),#N/A,IF(ISNUMBER(INDEX('Approved CPZ List'!$I:$I,MATCH('HFTD CPZ'!$B1776,'Approved CPZ List'!$B:$B,0))),$K1776,#N/A))</f>
        <v>#N/A</v>
      </c>
    </row>
    <row r="1777" spans="1:13" ht="15.6" x14ac:dyDescent="0.3">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List'!$H:$H,MATCH('HFTD CPZ'!$B1777,'08W Project List'!$E:$E,0))),$K1777,#N/A)</f>
        <v>#N/A</v>
      </c>
      <c r="M1777" s="35" t="e">
        <f>IF(ISNUMBER(L1777),#N/A,IF(ISNUMBER(INDEX('Approved CPZ List'!$I:$I,MATCH('HFTD CPZ'!$B1777,'Approved CPZ List'!$B:$B,0))),$K1777,#N/A))</f>
        <v>#N/A</v>
      </c>
    </row>
    <row r="1778" spans="1:13" ht="15.6" x14ac:dyDescent="0.3">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List'!$H:$H,MATCH('HFTD CPZ'!$B1778,'08W Project List'!$E:$E,0))),$K1778,#N/A)</f>
        <v>#N/A</v>
      </c>
      <c r="M1778" s="35" t="e">
        <f>IF(ISNUMBER(L1778),#N/A,IF(ISNUMBER(INDEX('Approved CPZ List'!$I:$I,MATCH('HFTD CPZ'!$B1778,'Approved CPZ List'!$B:$B,0))),$K1778,#N/A))</f>
        <v>#N/A</v>
      </c>
    </row>
    <row r="1779" spans="1:13" ht="15.6" x14ac:dyDescent="0.3">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List'!$H:$H,MATCH('HFTD CPZ'!$B1779,'08W Project List'!$E:$E,0))),$K1779,#N/A)</f>
        <v>#N/A</v>
      </c>
      <c r="M1779" s="35" t="e">
        <f>IF(ISNUMBER(L1779),#N/A,IF(ISNUMBER(INDEX('Approved CPZ List'!$I:$I,MATCH('HFTD CPZ'!$B1779,'Approved CPZ List'!$B:$B,0))),$K1779,#N/A))</f>
        <v>#N/A</v>
      </c>
    </row>
    <row r="1780" spans="1:13" ht="15.6" x14ac:dyDescent="0.3">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List'!$H:$H,MATCH('HFTD CPZ'!$B1780,'08W Project List'!$E:$E,0))),$K1780,#N/A)</f>
        <v>#N/A</v>
      </c>
      <c r="M1780" s="35" t="e">
        <f>IF(ISNUMBER(L1780),#N/A,IF(ISNUMBER(INDEX('Approved CPZ List'!$I:$I,MATCH('HFTD CPZ'!$B1780,'Approved CPZ List'!$B:$B,0))),$K1780,#N/A))</f>
        <v>#N/A</v>
      </c>
    </row>
    <row r="1781" spans="1:13" ht="15.6" x14ac:dyDescent="0.3">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List'!$H:$H,MATCH('HFTD CPZ'!$B1781,'08W Project List'!$E:$E,0))),$K1781,#N/A)</f>
        <v>#N/A</v>
      </c>
      <c r="M1781" s="35" t="e">
        <f>IF(ISNUMBER(L1781),#N/A,IF(ISNUMBER(INDEX('Approved CPZ List'!$I:$I,MATCH('HFTD CPZ'!$B1781,'Approved CPZ List'!$B:$B,0))),$K1781,#N/A))</f>
        <v>#N/A</v>
      </c>
    </row>
    <row r="1782" spans="1:13" ht="15.6" x14ac:dyDescent="0.3">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List'!$H:$H,MATCH('HFTD CPZ'!$B1782,'08W Project List'!$E:$E,0))),$K1782,#N/A)</f>
        <v>#N/A</v>
      </c>
      <c r="M1782" s="35" t="e">
        <f>IF(ISNUMBER(L1782),#N/A,IF(ISNUMBER(INDEX('Approved CPZ List'!$I:$I,MATCH('HFTD CPZ'!$B1782,'Approved CPZ List'!$B:$B,0))),$K1782,#N/A))</f>
        <v>#N/A</v>
      </c>
    </row>
    <row r="1783" spans="1:13" ht="15.6" x14ac:dyDescent="0.3">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List'!$H:$H,MATCH('HFTD CPZ'!$B1783,'08W Project List'!$E:$E,0))),$K1783,#N/A)</f>
        <v>#N/A</v>
      </c>
      <c r="M1783" s="35" t="e">
        <f>IF(ISNUMBER(L1783),#N/A,IF(ISNUMBER(INDEX('Approved CPZ List'!$I:$I,MATCH('HFTD CPZ'!$B1783,'Approved CPZ List'!$B:$B,0))),$K1783,#N/A))</f>
        <v>#N/A</v>
      </c>
    </row>
    <row r="1784" spans="1:13" ht="15.6" x14ac:dyDescent="0.3">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List'!$H:$H,MATCH('HFTD CPZ'!$B1784,'08W Project List'!$E:$E,0))),$K1784,#N/A)</f>
        <v>#N/A</v>
      </c>
      <c r="M1784" s="35" t="e">
        <f>IF(ISNUMBER(L1784),#N/A,IF(ISNUMBER(INDEX('Approved CPZ List'!$I:$I,MATCH('HFTD CPZ'!$B1784,'Approved CPZ List'!$B:$B,0))),$K1784,#N/A))</f>
        <v>#N/A</v>
      </c>
    </row>
    <row r="1785" spans="1:13" ht="15.6" x14ac:dyDescent="0.3">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List'!$H:$H,MATCH('HFTD CPZ'!$B1785,'08W Project List'!$E:$E,0))),$K1785,#N/A)</f>
        <v>#N/A</v>
      </c>
      <c r="M1785" s="35" t="e">
        <f>IF(ISNUMBER(L1785),#N/A,IF(ISNUMBER(INDEX('Approved CPZ List'!$I:$I,MATCH('HFTD CPZ'!$B1785,'Approved CPZ List'!$B:$B,0))),$K1785,#N/A))</f>
        <v>#N/A</v>
      </c>
    </row>
    <row r="1786" spans="1:13" ht="15.6" x14ac:dyDescent="0.3">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List'!$H:$H,MATCH('HFTD CPZ'!$B1786,'08W Project List'!$E:$E,0))),$K1786,#N/A)</f>
        <v>#N/A</v>
      </c>
      <c r="M1786" s="35" t="e">
        <f>IF(ISNUMBER(L1786),#N/A,IF(ISNUMBER(INDEX('Approved CPZ List'!$I:$I,MATCH('HFTD CPZ'!$B1786,'Approved CPZ List'!$B:$B,0))),$K1786,#N/A))</f>
        <v>#N/A</v>
      </c>
    </row>
    <row r="1787" spans="1:13" ht="15.6" x14ac:dyDescent="0.3">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List'!$H:$H,MATCH('HFTD CPZ'!$B1787,'08W Project List'!$E:$E,0))),$K1787,#N/A)</f>
        <v>#N/A</v>
      </c>
      <c r="M1787" s="35" t="e">
        <f>IF(ISNUMBER(L1787),#N/A,IF(ISNUMBER(INDEX('Approved CPZ List'!$I:$I,MATCH('HFTD CPZ'!$B1787,'Approved CPZ List'!$B:$B,0))),$K1787,#N/A))</f>
        <v>#N/A</v>
      </c>
    </row>
    <row r="1788" spans="1:13" ht="15.6" x14ac:dyDescent="0.3">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List'!$H:$H,MATCH('HFTD CPZ'!$B1788,'08W Project List'!$E:$E,0))),$K1788,#N/A)</f>
        <v>#N/A</v>
      </c>
      <c r="M1788" s="35" t="e">
        <f>IF(ISNUMBER(L1788),#N/A,IF(ISNUMBER(INDEX('Approved CPZ List'!$I:$I,MATCH('HFTD CPZ'!$B1788,'Approved CPZ List'!$B:$B,0))),$K1788,#N/A))</f>
        <v>#N/A</v>
      </c>
    </row>
    <row r="1789" spans="1:13" ht="15.6" x14ac:dyDescent="0.3">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List'!$H:$H,MATCH('HFTD CPZ'!$B1789,'08W Project List'!$E:$E,0))),$K1789,#N/A)</f>
        <v>#N/A</v>
      </c>
      <c r="M1789" s="35" t="e">
        <f>IF(ISNUMBER(L1789),#N/A,IF(ISNUMBER(INDEX('Approved CPZ List'!$I:$I,MATCH('HFTD CPZ'!$B1789,'Approved CPZ List'!$B:$B,0))),$K1789,#N/A))</f>
        <v>#N/A</v>
      </c>
    </row>
    <row r="1790" spans="1:13" ht="15.6" x14ac:dyDescent="0.3">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List'!$H:$H,MATCH('HFTD CPZ'!$B1790,'08W Project List'!$E:$E,0))),$K1790,#N/A)</f>
        <v>#N/A</v>
      </c>
      <c r="M1790" s="35" t="e">
        <f>IF(ISNUMBER(L1790),#N/A,IF(ISNUMBER(INDEX('Approved CPZ List'!$I:$I,MATCH('HFTD CPZ'!$B1790,'Approved CPZ List'!$B:$B,0))),$K1790,#N/A))</f>
        <v>#N/A</v>
      </c>
    </row>
    <row r="1791" spans="1:13" ht="15.6" x14ac:dyDescent="0.3">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List'!$H:$H,MATCH('HFTD CPZ'!$B1791,'08W Project List'!$E:$E,0))),$K1791,#N/A)</f>
        <v>#N/A</v>
      </c>
      <c r="M1791" s="35" t="e">
        <f>IF(ISNUMBER(L1791),#N/A,IF(ISNUMBER(INDEX('Approved CPZ List'!$I:$I,MATCH('HFTD CPZ'!$B1791,'Approved CPZ List'!$B:$B,0))),$K1791,#N/A))</f>
        <v>#N/A</v>
      </c>
    </row>
    <row r="1792" spans="1:13" ht="15.6" x14ac:dyDescent="0.3">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List'!$H:$H,MATCH('HFTD CPZ'!$B1792,'08W Project List'!$E:$E,0))),$K1792,#N/A)</f>
        <v>#N/A</v>
      </c>
      <c r="M1792" s="35" t="e">
        <f>IF(ISNUMBER(L1792),#N/A,IF(ISNUMBER(INDEX('Approved CPZ List'!$I:$I,MATCH('HFTD CPZ'!$B1792,'Approved CPZ List'!$B:$B,0))),$K1792,#N/A))</f>
        <v>#N/A</v>
      </c>
    </row>
    <row r="1793" spans="1:13" ht="15.6" x14ac:dyDescent="0.3">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List'!$H:$H,MATCH('HFTD CPZ'!$B1793,'08W Project List'!$E:$E,0))),$K1793,#N/A)</f>
        <v>#N/A</v>
      </c>
      <c r="M1793" s="35" t="e">
        <f>IF(ISNUMBER(L1793),#N/A,IF(ISNUMBER(INDEX('Approved CPZ List'!$I:$I,MATCH('HFTD CPZ'!$B1793,'Approved CPZ List'!$B:$B,0))),$K1793,#N/A))</f>
        <v>#N/A</v>
      </c>
    </row>
    <row r="1794" spans="1:13" ht="15.6" x14ac:dyDescent="0.3">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List'!$H:$H,MATCH('HFTD CPZ'!$B1794,'08W Project List'!$E:$E,0))),$K1794,#N/A)</f>
        <v>#N/A</v>
      </c>
      <c r="M1794" s="35" t="e">
        <f>IF(ISNUMBER(L1794),#N/A,IF(ISNUMBER(INDEX('Approved CPZ List'!$I:$I,MATCH('HFTD CPZ'!$B1794,'Approved CPZ List'!$B:$B,0))),$K1794,#N/A))</f>
        <v>#N/A</v>
      </c>
    </row>
    <row r="1795" spans="1:13" ht="15.6" x14ac:dyDescent="0.3">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List'!$H:$H,MATCH('HFTD CPZ'!$B1795,'08W Project List'!$E:$E,0))),$K1795,#N/A)</f>
        <v>#N/A</v>
      </c>
      <c r="M1795" s="35" t="e">
        <f>IF(ISNUMBER(L1795),#N/A,IF(ISNUMBER(INDEX('Approved CPZ List'!$I:$I,MATCH('HFTD CPZ'!$B1795,'Approved CPZ List'!$B:$B,0))),$K1795,#N/A))</f>
        <v>#N/A</v>
      </c>
    </row>
    <row r="1796" spans="1:13" ht="15.6" x14ac:dyDescent="0.3">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List'!$H:$H,MATCH('HFTD CPZ'!$B1796,'08W Project List'!$E:$E,0))),$K1796,#N/A)</f>
        <v>#N/A</v>
      </c>
      <c r="M1796" s="35" t="e">
        <f>IF(ISNUMBER(L1796),#N/A,IF(ISNUMBER(INDEX('Approved CPZ List'!$I:$I,MATCH('HFTD CPZ'!$B1796,'Approved CPZ List'!$B:$B,0))),$K1796,#N/A))</f>
        <v>#N/A</v>
      </c>
    </row>
    <row r="1797" spans="1:13" ht="15.6" x14ac:dyDescent="0.3">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List'!$H:$H,MATCH('HFTD CPZ'!$B1797,'08W Project List'!$E:$E,0))),$K1797,#N/A)</f>
        <v>#N/A</v>
      </c>
      <c r="M1797" s="35" t="e">
        <f>IF(ISNUMBER(L1797),#N/A,IF(ISNUMBER(INDEX('Approved CPZ List'!$I:$I,MATCH('HFTD CPZ'!$B1797,'Approved CPZ List'!$B:$B,0))),$K1797,#N/A))</f>
        <v>#N/A</v>
      </c>
    </row>
    <row r="1798" spans="1:13" ht="15.6" x14ac:dyDescent="0.3">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List'!$H:$H,MATCH('HFTD CPZ'!$B1798,'08W Project List'!$E:$E,0))),$K1798,#N/A)</f>
        <v>#N/A</v>
      </c>
      <c r="M1798" s="35" t="e">
        <f>IF(ISNUMBER(L1798),#N/A,IF(ISNUMBER(INDEX('Approved CPZ List'!$I:$I,MATCH('HFTD CPZ'!$B1798,'Approved CPZ List'!$B:$B,0))),$K1798,#N/A))</f>
        <v>#N/A</v>
      </c>
    </row>
    <row r="1799" spans="1:13" ht="15.6" x14ac:dyDescent="0.3">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List'!$H:$H,MATCH('HFTD CPZ'!$B1799,'08W Project List'!$E:$E,0))),$K1799,#N/A)</f>
        <v>#N/A</v>
      </c>
      <c r="M1799" s="35" t="e">
        <f>IF(ISNUMBER(L1799),#N/A,IF(ISNUMBER(INDEX('Approved CPZ List'!$I:$I,MATCH('HFTD CPZ'!$B1799,'Approved CPZ List'!$B:$B,0))),$K1799,#N/A))</f>
        <v>#N/A</v>
      </c>
    </row>
    <row r="1800" spans="1:13" ht="15.6" x14ac:dyDescent="0.3">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List'!$H:$H,MATCH('HFTD CPZ'!$B1800,'08W Project List'!$E:$E,0))),$K1800,#N/A)</f>
        <v>#N/A</v>
      </c>
      <c r="M1800" s="35" t="e">
        <f>IF(ISNUMBER(L1800),#N/A,IF(ISNUMBER(INDEX('Approved CPZ List'!$I:$I,MATCH('HFTD CPZ'!$B1800,'Approved CPZ List'!$B:$B,0))),$K1800,#N/A))</f>
        <v>#N/A</v>
      </c>
    </row>
    <row r="1801" spans="1:13" ht="15.6" x14ac:dyDescent="0.3">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List'!$H:$H,MATCH('HFTD CPZ'!$B1801,'08W Project List'!$E:$E,0))),$K1801,#N/A)</f>
        <v>#N/A</v>
      </c>
      <c r="M1801" s="35" t="e">
        <f>IF(ISNUMBER(L1801),#N/A,IF(ISNUMBER(INDEX('Approved CPZ List'!$I:$I,MATCH('HFTD CPZ'!$B1801,'Approved CPZ List'!$B:$B,0))),$K1801,#N/A))</f>
        <v>#N/A</v>
      </c>
    </row>
    <row r="1802" spans="1:13" ht="15.6" x14ac:dyDescent="0.3">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List'!$H:$H,MATCH('HFTD CPZ'!$B1802,'08W Project List'!$E:$E,0))),$K1802,#N/A)</f>
        <v>#N/A</v>
      </c>
      <c r="M1802" s="35" t="e">
        <f>IF(ISNUMBER(L1802),#N/A,IF(ISNUMBER(INDEX('Approved CPZ List'!$I:$I,MATCH('HFTD CPZ'!$B1802,'Approved CPZ List'!$B:$B,0))),$K1802,#N/A))</f>
        <v>#N/A</v>
      </c>
    </row>
    <row r="1803" spans="1:13" ht="15.6" x14ac:dyDescent="0.3">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List'!$H:$H,MATCH('HFTD CPZ'!$B1803,'08W Project List'!$E:$E,0))),$K1803,#N/A)</f>
        <v>#N/A</v>
      </c>
      <c r="M1803" s="35" t="e">
        <f>IF(ISNUMBER(L1803),#N/A,IF(ISNUMBER(INDEX('Approved CPZ List'!$I:$I,MATCH('HFTD CPZ'!$B1803,'Approved CPZ List'!$B:$B,0))),$K1803,#N/A))</f>
        <v>#N/A</v>
      </c>
    </row>
    <row r="1804" spans="1:13" ht="15.6" x14ac:dyDescent="0.3">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List'!$H:$H,MATCH('HFTD CPZ'!$B1804,'08W Project List'!$E:$E,0))),$K1804,#N/A)</f>
        <v>#N/A</v>
      </c>
      <c r="M1804" s="35" t="e">
        <f>IF(ISNUMBER(L1804),#N/A,IF(ISNUMBER(INDEX('Approved CPZ List'!$I:$I,MATCH('HFTD CPZ'!$B1804,'Approved CPZ List'!$B:$B,0))),$K1804,#N/A))</f>
        <v>#N/A</v>
      </c>
    </row>
    <row r="1805" spans="1:13" ht="15.6" x14ac:dyDescent="0.3">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List'!$H:$H,MATCH('HFTD CPZ'!$B1805,'08W Project List'!$E:$E,0))),$K1805,#N/A)</f>
        <v>#N/A</v>
      </c>
      <c r="M1805" s="35" t="e">
        <f>IF(ISNUMBER(L1805),#N/A,IF(ISNUMBER(INDEX('Approved CPZ List'!$I:$I,MATCH('HFTD CPZ'!$B1805,'Approved CPZ List'!$B:$B,0))),$K1805,#N/A))</f>
        <v>#N/A</v>
      </c>
    </row>
    <row r="1806" spans="1:13" ht="15.6" x14ac:dyDescent="0.3">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List'!$H:$H,MATCH('HFTD CPZ'!$B1806,'08W Project List'!$E:$E,0))),$K1806,#N/A)</f>
        <v>#N/A</v>
      </c>
      <c r="M1806" s="35" t="e">
        <f>IF(ISNUMBER(L1806),#N/A,IF(ISNUMBER(INDEX('Approved CPZ List'!$I:$I,MATCH('HFTD CPZ'!$B1806,'Approved CPZ List'!$B:$B,0))),$K1806,#N/A))</f>
        <v>#N/A</v>
      </c>
    </row>
    <row r="1807" spans="1:13" ht="15.6" x14ac:dyDescent="0.3">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List'!$H:$H,MATCH('HFTD CPZ'!$B1807,'08W Project List'!$E:$E,0))),$K1807,#N/A)</f>
        <v>#N/A</v>
      </c>
      <c r="M1807" s="35" t="e">
        <f>IF(ISNUMBER(L1807),#N/A,IF(ISNUMBER(INDEX('Approved CPZ List'!$I:$I,MATCH('HFTD CPZ'!$B1807,'Approved CPZ List'!$B:$B,0))),$K1807,#N/A))</f>
        <v>#N/A</v>
      </c>
    </row>
    <row r="1808" spans="1:13" ht="15.6" x14ac:dyDescent="0.3">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List'!$H:$H,MATCH('HFTD CPZ'!$B1808,'08W Project List'!$E:$E,0))),$K1808,#N/A)</f>
        <v>#N/A</v>
      </c>
      <c r="M1808" s="35" t="e">
        <f>IF(ISNUMBER(L1808),#N/A,IF(ISNUMBER(INDEX('Approved CPZ List'!$I:$I,MATCH('HFTD CPZ'!$B1808,'Approved CPZ List'!$B:$B,0))),$K1808,#N/A))</f>
        <v>#N/A</v>
      </c>
    </row>
    <row r="1809" spans="1:13" ht="15.6" x14ac:dyDescent="0.3">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List'!$H:$H,MATCH('HFTD CPZ'!$B1809,'08W Project List'!$E:$E,0))),$K1809,#N/A)</f>
        <v>#N/A</v>
      </c>
      <c r="M1809" s="35" t="e">
        <f>IF(ISNUMBER(L1809),#N/A,IF(ISNUMBER(INDEX('Approved CPZ List'!$I:$I,MATCH('HFTD CPZ'!$B1809,'Approved CPZ List'!$B:$B,0))),$K1809,#N/A))</f>
        <v>#N/A</v>
      </c>
    </row>
    <row r="1810" spans="1:13" ht="15.6" x14ac:dyDescent="0.3">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List'!$H:$H,MATCH('HFTD CPZ'!$B1810,'08W Project List'!$E:$E,0))),$K1810,#N/A)</f>
        <v>#N/A</v>
      </c>
      <c r="M1810" s="35" t="e">
        <f>IF(ISNUMBER(L1810),#N/A,IF(ISNUMBER(INDEX('Approved CPZ List'!$I:$I,MATCH('HFTD CPZ'!$B1810,'Approved CPZ List'!$B:$B,0))),$K1810,#N/A))</f>
        <v>#N/A</v>
      </c>
    </row>
    <row r="1811" spans="1:13" ht="15.6" x14ac:dyDescent="0.3">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List'!$H:$H,MATCH('HFTD CPZ'!$B1811,'08W Project List'!$E:$E,0))),$K1811,#N/A)</f>
        <v>#N/A</v>
      </c>
      <c r="M1811" s="35" t="e">
        <f>IF(ISNUMBER(L1811),#N/A,IF(ISNUMBER(INDEX('Approved CPZ List'!$I:$I,MATCH('HFTD CPZ'!$B1811,'Approved CPZ List'!$B:$B,0))),$K1811,#N/A))</f>
        <v>#N/A</v>
      </c>
    </row>
    <row r="1812" spans="1:13" ht="15.6" x14ac:dyDescent="0.3">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List'!$H:$H,MATCH('HFTD CPZ'!$B1812,'08W Project List'!$E:$E,0))),$K1812,#N/A)</f>
        <v>#N/A</v>
      </c>
      <c r="M1812" s="35" t="e">
        <f>IF(ISNUMBER(L1812),#N/A,IF(ISNUMBER(INDEX('Approved CPZ List'!$I:$I,MATCH('HFTD CPZ'!$B1812,'Approved CPZ List'!$B:$B,0))),$K1812,#N/A))</f>
        <v>#N/A</v>
      </c>
    </row>
    <row r="1813" spans="1:13" ht="15.6" x14ac:dyDescent="0.3">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List'!$H:$H,MATCH('HFTD CPZ'!$B1813,'08W Project List'!$E:$E,0))),$K1813,#N/A)</f>
        <v>#N/A</v>
      </c>
      <c r="M1813" s="35" t="e">
        <f>IF(ISNUMBER(L1813),#N/A,IF(ISNUMBER(INDEX('Approved CPZ List'!$I:$I,MATCH('HFTD CPZ'!$B1813,'Approved CPZ List'!$B:$B,0))),$K1813,#N/A))</f>
        <v>#N/A</v>
      </c>
    </row>
    <row r="1814" spans="1:13" ht="15.6" x14ac:dyDescent="0.3">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List'!$H:$H,MATCH('HFTD CPZ'!$B1814,'08W Project List'!$E:$E,0))),$K1814,#N/A)</f>
        <v>#N/A</v>
      </c>
      <c r="M1814" s="35" t="e">
        <f>IF(ISNUMBER(L1814),#N/A,IF(ISNUMBER(INDEX('Approved CPZ List'!$I:$I,MATCH('HFTD CPZ'!$B1814,'Approved CPZ List'!$B:$B,0))),$K1814,#N/A))</f>
        <v>#N/A</v>
      </c>
    </row>
    <row r="1815" spans="1:13" ht="15.6" x14ac:dyDescent="0.3">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List'!$H:$H,MATCH('HFTD CPZ'!$B1815,'08W Project List'!$E:$E,0))),$K1815,#N/A)</f>
        <v>#N/A</v>
      </c>
      <c r="M1815" s="35" t="e">
        <f>IF(ISNUMBER(L1815),#N/A,IF(ISNUMBER(INDEX('Approved CPZ List'!$I:$I,MATCH('HFTD CPZ'!$B1815,'Approved CPZ List'!$B:$B,0))),$K1815,#N/A))</f>
        <v>#N/A</v>
      </c>
    </row>
    <row r="1816" spans="1:13" ht="15.6" x14ac:dyDescent="0.3">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List'!$H:$H,MATCH('HFTD CPZ'!$B1816,'08W Project List'!$E:$E,0))),$K1816,#N/A)</f>
        <v>#N/A</v>
      </c>
      <c r="M1816" s="35" t="e">
        <f>IF(ISNUMBER(L1816),#N/A,IF(ISNUMBER(INDEX('Approved CPZ List'!$I:$I,MATCH('HFTD CPZ'!$B1816,'Approved CPZ List'!$B:$B,0))),$K1816,#N/A))</f>
        <v>#N/A</v>
      </c>
    </row>
    <row r="1817" spans="1:13" ht="15.6" x14ac:dyDescent="0.3">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List'!$H:$H,MATCH('HFTD CPZ'!$B1817,'08W Project List'!$E:$E,0))),$K1817,#N/A)</f>
        <v>#N/A</v>
      </c>
      <c r="M1817" s="35" t="e">
        <f>IF(ISNUMBER(L1817),#N/A,IF(ISNUMBER(INDEX('Approved CPZ List'!$I:$I,MATCH('HFTD CPZ'!$B1817,'Approved CPZ List'!$B:$B,0))),$K1817,#N/A))</f>
        <v>#N/A</v>
      </c>
    </row>
    <row r="1818" spans="1:13" ht="15.6" x14ac:dyDescent="0.3">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List'!$H:$H,MATCH('HFTD CPZ'!$B1818,'08W Project List'!$E:$E,0))),$K1818,#N/A)</f>
        <v>#N/A</v>
      </c>
      <c r="M1818" s="35" t="e">
        <f>IF(ISNUMBER(L1818),#N/A,IF(ISNUMBER(INDEX('Approved CPZ List'!$I:$I,MATCH('HFTD CPZ'!$B1818,'Approved CPZ List'!$B:$B,0))),$K1818,#N/A))</f>
        <v>#N/A</v>
      </c>
    </row>
    <row r="1819" spans="1:13" ht="15.6" x14ac:dyDescent="0.3">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List'!$H:$H,MATCH('HFTD CPZ'!$B1819,'08W Project List'!$E:$E,0))),$K1819,#N/A)</f>
        <v>#N/A</v>
      </c>
      <c r="M1819" s="35" t="e">
        <f>IF(ISNUMBER(L1819),#N/A,IF(ISNUMBER(INDEX('Approved CPZ List'!$I:$I,MATCH('HFTD CPZ'!$B1819,'Approved CPZ List'!$B:$B,0))),$K1819,#N/A))</f>
        <v>#N/A</v>
      </c>
    </row>
    <row r="1820" spans="1:13" ht="15.6" x14ac:dyDescent="0.3">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List'!$H:$H,MATCH('HFTD CPZ'!$B1820,'08W Project List'!$E:$E,0))),$K1820,#N/A)</f>
        <v>#N/A</v>
      </c>
      <c r="M1820" s="35" t="e">
        <f>IF(ISNUMBER(L1820),#N/A,IF(ISNUMBER(INDEX('Approved CPZ List'!$I:$I,MATCH('HFTD CPZ'!$B1820,'Approved CPZ List'!$B:$B,0))),$K1820,#N/A))</f>
        <v>#N/A</v>
      </c>
    </row>
    <row r="1821" spans="1:13" ht="15.6" x14ac:dyDescent="0.3">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List'!$H:$H,MATCH('HFTD CPZ'!$B1821,'08W Project List'!$E:$E,0))),$K1821,#N/A)</f>
        <v>#N/A</v>
      </c>
      <c r="M1821" s="35" t="e">
        <f>IF(ISNUMBER(L1821),#N/A,IF(ISNUMBER(INDEX('Approved CPZ List'!$I:$I,MATCH('HFTD CPZ'!$B1821,'Approved CPZ List'!$B:$B,0))),$K1821,#N/A))</f>
        <v>#N/A</v>
      </c>
    </row>
    <row r="1822" spans="1:13" ht="15.6" x14ac:dyDescent="0.3">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List'!$H:$H,MATCH('HFTD CPZ'!$B1822,'08W Project List'!$E:$E,0))),$K1822,#N/A)</f>
        <v>#N/A</v>
      </c>
      <c r="M1822" s="35" t="e">
        <f>IF(ISNUMBER(L1822),#N/A,IF(ISNUMBER(INDEX('Approved CPZ List'!$I:$I,MATCH('HFTD CPZ'!$B1822,'Approved CPZ List'!$B:$B,0))),$K1822,#N/A))</f>
        <v>#N/A</v>
      </c>
    </row>
    <row r="1823" spans="1:13" ht="15.6" x14ac:dyDescent="0.3">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List'!$H:$H,MATCH('HFTD CPZ'!$B1823,'08W Project List'!$E:$E,0))),$K1823,#N/A)</f>
        <v>#N/A</v>
      </c>
      <c r="M1823" s="35" t="e">
        <f>IF(ISNUMBER(L1823),#N/A,IF(ISNUMBER(INDEX('Approved CPZ List'!$I:$I,MATCH('HFTD CPZ'!$B1823,'Approved CPZ List'!$B:$B,0))),$K1823,#N/A))</f>
        <v>#N/A</v>
      </c>
    </row>
    <row r="1824" spans="1:13" ht="15.6" x14ac:dyDescent="0.3">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List'!$H:$H,MATCH('HFTD CPZ'!$B1824,'08W Project List'!$E:$E,0))),$K1824,#N/A)</f>
        <v>#N/A</v>
      </c>
      <c r="M1824" s="35" t="e">
        <f>IF(ISNUMBER(L1824),#N/A,IF(ISNUMBER(INDEX('Approved CPZ List'!$I:$I,MATCH('HFTD CPZ'!$B1824,'Approved CPZ List'!$B:$B,0))),$K1824,#N/A))</f>
        <v>#N/A</v>
      </c>
    </row>
    <row r="1825" spans="1:13" ht="15.6" x14ac:dyDescent="0.3">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List'!$H:$H,MATCH('HFTD CPZ'!$B1825,'08W Project List'!$E:$E,0))),$K1825,#N/A)</f>
        <v>#N/A</v>
      </c>
      <c r="M1825" s="35" t="e">
        <f>IF(ISNUMBER(L1825),#N/A,IF(ISNUMBER(INDEX('Approved CPZ List'!$I:$I,MATCH('HFTD CPZ'!$B1825,'Approved CPZ List'!$B:$B,0))),$K1825,#N/A))</f>
        <v>#N/A</v>
      </c>
    </row>
    <row r="1826" spans="1:13" ht="15.6" x14ac:dyDescent="0.3">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List'!$H:$H,MATCH('HFTD CPZ'!$B1826,'08W Project List'!$E:$E,0))),$K1826,#N/A)</f>
        <v>#N/A</v>
      </c>
      <c r="M1826" s="35" t="e">
        <f>IF(ISNUMBER(L1826),#N/A,IF(ISNUMBER(INDEX('Approved CPZ List'!$I:$I,MATCH('HFTD CPZ'!$B1826,'Approved CPZ List'!$B:$B,0))),$K1826,#N/A))</f>
        <v>#N/A</v>
      </c>
    </row>
    <row r="1827" spans="1:13" ht="15.6" x14ac:dyDescent="0.3">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List'!$H:$H,MATCH('HFTD CPZ'!$B1827,'08W Project List'!$E:$E,0))),$K1827,#N/A)</f>
        <v>#N/A</v>
      </c>
      <c r="M1827" s="35" t="e">
        <f>IF(ISNUMBER(L1827),#N/A,IF(ISNUMBER(INDEX('Approved CPZ List'!$I:$I,MATCH('HFTD CPZ'!$B1827,'Approved CPZ List'!$B:$B,0))),$K1827,#N/A))</f>
        <v>#N/A</v>
      </c>
    </row>
    <row r="1828" spans="1:13" ht="15.6" x14ac:dyDescent="0.3">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List'!$H:$H,MATCH('HFTD CPZ'!$B1828,'08W Project List'!$E:$E,0))),$K1828,#N/A)</f>
        <v>#N/A</v>
      </c>
      <c r="M1828" s="35" t="e">
        <f>IF(ISNUMBER(L1828),#N/A,IF(ISNUMBER(INDEX('Approved CPZ List'!$I:$I,MATCH('HFTD CPZ'!$B1828,'Approved CPZ List'!$B:$B,0))),$K1828,#N/A))</f>
        <v>#N/A</v>
      </c>
    </row>
    <row r="1829" spans="1:13" ht="15.6" x14ac:dyDescent="0.3">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List'!$H:$H,MATCH('HFTD CPZ'!$B1829,'08W Project List'!$E:$E,0))),$K1829,#N/A)</f>
        <v>#N/A</v>
      </c>
      <c r="M1829" s="35" t="e">
        <f>IF(ISNUMBER(L1829),#N/A,IF(ISNUMBER(INDEX('Approved CPZ List'!$I:$I,MATCH('HFTD CPZ'!$B1829,'Approved CPZ List'!$B:$B,0))),$K1829,#N/A))</f>
        <v>#N/A</v>
      </c>
    </row>
    <row r="1830" spans="1:13" ht="15.6" x14ac:dyDescent="0.3">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List'!$H:$H,MATCH('HFTD CPZ'!$B1830,'08W Project List'!$E:$E,0))),$K1830,#N/A)</f>
        <v>#N/A</v>
      </c>
      <c r="M1830" s="35" t="e">
        <f>IF(ISNUMBER(L1830),#N/A,IF(ISNUMBER(INDEX('Approved CPZ List'!$I:$I,MATCH('HFTD CPZ'!$B1830,'Approved CPZ List'!$B:$B,0))),$K1830,#N/A))</f>
        <v>#N/A</v>
      </c>
    </row>
    <row r="1831" spans="1:13" ht="15.6" x14ac:dyDescent="0.3">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List'!$H:$H,MATCH('HFTD CPZ'!$B1831,'08W Project List'!$E:$E,0))),$K1831,#N/A)</f>
        <v>#N/A</v>
      </c>
      <c r="M1831" s="35" t="e">
        <f>IF(ISNUMBER(L1831),#N/A,IF(ISNUMBER(INDEX('Approved CPZ List'!$I:$I,MATCH('HFTD CPZ'!$B1831,'Approved CPZ List'!$B:$B,0))),$K1831,#N/A))</f>
        <v>#N/A</v>
      </c>
    </row>
    <row r="1832" spans="1:13" ht="15.6" x14ac:dyDescent="0.3">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List'!$H:$H,MATCH('HFTD CPZ'!$B1832,'08W Project List'!$E:$E,0))),$K1832,#N/A)</f>
        <v>#N/A</v>
      </c>
      <c r="M1832" s="35" t="e">
        <f>IF(ISNUMBER(L1832),#N/A,IF(ISNUMBER(INDEX('Approved CPZ List'!$I:$I,MATCH('HFTD CPZ'!$B1832,'Approved CPZ List'!$B:$B,0))),$K1832,#N/A))</f>
        <v>#N/A</v>
      </c>
    </row>
    <row r="1833" spans="1:13" ht="15.6" x14ac:dyDescent="0.3">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List'!$H:$H,MATCH('HFTD CPZ'!$B1833,'08W Project List'!$E:$E,0))),$K1833,#N/A)</f>
        <v>#N/A</v>
      </c>
      <c r="M1833" s="35" t="e">
        <f>IF(ISNUMBER(L1833),#N/A,IF(ISNUMBER(INDEX('Approved CPZ List'!$I:$I,MATCH('HFTD CPZ'!$B1833,'Approved CPZ List'!$B:$B,0))),$K1833,#N/A))</f>
        <v>#N/A</v>
      </c>
    </row>
    <row r="1834" spans="1:13" ht="15.6" x14ac:dyDescent="0.3">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List'!$H:$H,MATCH('HFTD CPZ'!$B1834,'08W Project List'!$E:$E,0))),$K1834,#N/A)</f>
        <v>#N/A</v>
      </c>
      <c r="M1834" s="35" t="e">
        <f>IF(ISNUMBER(L1834),#N/A,IF(ISNUMBER(INDEX('Approved CPZ List'!$I:$I,MATCH('HFTD CPZ'!$B1834,'Approved CPZ List'!$B:$B,0))),$K1834,#N/A))</f>
        <v>#N/A</v>
      </c>
    </row>
    <row r="1835" spans="1:13" ht="15.6" x14ac:dyDescent="0.3">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List'!$H:$H,MATCH('HFTD CPZ'!$B1835,'08W Project List'!$E:$E,0))),$K1835,#N/A)</f>
        <v>#N/A</v>
      </c>
      <c r="M1835" s="35" t="e">
        <f>IF(ISNUMBER(L1835),#N/A,IF(ISNUMBER(INDEX('Approved CPZ List'!$I:$I,MATCH('HFTD CPZ'!$B1835,'Approved CPZ List'!$B:$B,0))),$K1835,#N/A))</f>
        <v>#N/A</v>
      </c>
    </row>
    <row r="1836" spans="1:13" ht="15.6" x14ac:dyDescent="0.3">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List'!$H:$H,MATCH('HFTD CPZ'!$B1836,'08W Project List'!$E:$E,0))),$K1836,#N/A)</f>
        <v>#N/A</v>
      </c>
      <c r="M1836" s="35" t="e">
        <f>IF(ISNUMBER(L1836),#N/A,IF(ISNUMBER(INDEX('Approved CPZ List'!$I:$I,MATCH('HFTD CPZ'!$B1836,'Approved CPZ List'!$B:$B,0))),$K1836,#N/A))</f>
        <v>#N/A</v>
      </c>
    </row>
    <row r="1837" spans="1:13" ht="15.6" x14ac:dyDescent="0.3">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List'!$H:$H,MATCH('HFTD CPZ'!$B1837,'08W Project List'!$E:$E,0))),$K1837,#N/A)</f>
        <v>#N/A</v>
      </c>
      <c r="M1837" s="35" t="e">
        <f>IF(ISNUMBER(L1837),#N/A,IF(ISNUMBER(INDEX('Approved CPZ List'!$I:$I,MATCH('HFTD CPZ'!$B1837,'Approved CPZ List'!$B:$B,0))),$K1837,#N/A))</f>
        <v>#N/A</v>
      </c>
    </row>
    <row r="1838" spans="1:13" ht="15.6" x14ac:dyDescent="0.3">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List'!$H:$H,MATCH('HFTD CPZ'!$B1838,'08W Project List'!$E:$E,0))),$K1838,#N/A)</f>
        <v>#N/A</v>
      </c>
      <c r="M1838" s="35" t="e">
        <f>IF(ISNUMBER(L1838),#N/A,IF(ISNUMBER(INDEX('Approved CPZ List'!$I:$I,MATCH('HFTD CPZ'!$B1838,'Approved CPZ List'!$B:$B,0))),$K1838,#N/A))</f>
        <v>#N/A</v>
      </c>
    </row>
    <row r="1839" spans="1:13" ht="15.6" x14ac:dyDescent="0.3">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List'!$H:$H,MATCH('HFTD CPZ'!$B1839,'08W Project List'!$E:$E,0))),$K1839,#N/A)</f>
        <v>#N/A</v>
      </c>
      <c r="M1839" s="35" t="e">
        <f>IF(ISNUMBER(L1839),#N/A,IF(ISNUMBER(INDEX('Approved CPZ List'!$I:$I,MATCH('HFTD CPZ'!$B1839,'Approved CPZ List'!$B:$B,0))),$K1839,#N/A))</f>
        <v>#N/A</v>
      </c>
    </row>
    <row r="1840" spans="1:13" ht="15.6" x14ac:dyDescent="0.3">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List'!$H:$H,MATCH('HFTD CPZ'!$B1840,'08W Project List'!$E:$E,0))),$K1840,#N/A)</f>
        <v>#N/A</v>
      </c>
      <c r="M1840" s="35" t="e">
        <f>IF(ISNUMBER(L1840),#N/A,IF(ISNUMBER(INDEX('Approved CPZ List'!$I:$I,MATCH('HFTD CPZ'!$B1840,'Approved CPZ List'!$B:$B,0))),$K1840,#N/A))</f>
        <v>#N/A</v>
      </c>
    </row>
    <row r="1841" spans="1:13" ht="15.6" x14ac:dyDescent="0.3">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List'!$H:$H,MATCH('HFTD CPZ'!$B1841,'08W Project List'!$E:$E,0))),$K1841,#N/A)</f>
        <v>#N/A</v>
      </c>
      <c r="M1841" s="35" t="e">
        <f>IF(ISNUMBER(L1841),#N/A,IF(ISNUMBER(INDEX('Approved CPZ List'!$I:$I,MATCH('HFTD CPZ'!$B1841,'Approved CPZ List'!$B:$B,0))),$K1841,#N/A))</f>
        <v>#N/A</v>
      </c>
    </row>
    <row r="1842" spans="1:13" ht="15.6" x14ac:dyDescent="0.3">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List'!$H:$H,MATCH('HFTD CPZ'!$B1842,'08W Project List'!$E:$E,0))),$K1842,#N/A)</f>
        <v>#N/A</v>
      </c>
      <c r="M1842" s="35" t="e">
        <f>IF(ISNUMBER(L1842),#N/A,IF(ISNUMBER(INDEX('Approved CPZ List'!$I:$I,MATCH('HFTD CPZ'!$B1842,'Approved CPZ List'!$B:$B,0))),$K1842,#N/A))</f>
        <v>#N/A</v>
      </c>
    </row>
    <row r="1843" spans="1:13" ht="15.6" x14ac:dyDescent="0.3">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List'!$H:$H,MATCH('HFTD CPZ'!$B1843,'08W Project List'!$E:$E,0))),$K1843,#N/A)</f>
        <v>#N/A</v>
      </c>
      <c r="M1843" s="35" t="e">
        <f>IF(ISNUMBER(L1843),#N/A,IF(ISNUMBER(INDEX('Approved CPZ List'!$I:$I,MATCH('HFTD CPZ'!$B1843,'Approved CPZ List'!$B:$B,0))),$K1843,#N/A))</f>
        <v>#N/A</v>
      </c>
    </row>
    <row r="1844" spans="1:13" ht="15.6" x14ac:dyDescent="0.3">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List'!$H:$H,MATCH('HFTD CPZ'!$B1844,'08W Project List'!$E:$E,0))),$K1844,#N/A)</f>
        <v>#N/A</v>
      </c>
      <c r="M1844" s="35" t="e">
        <f>IF(ISNUMBER(L1844),#N/A,IF(ISNUMBER(INDEX('Approved CPZ List'!$I:$I,MATCH('HFTD CPZ'!$B1844,'Approved CPZ List'!$B:$B,0))),$K1844,#N/A))</f>
        <v>#N/A</v>
      </c>
    </row>
    <row r="1845" spans="1:13" ht="15.6" x14ac:dyDescent="0.3">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List'!$H:$H,MATCH('HFTD CPZ'!$B1845,'08W Project List'!$E:$E,0))),$K1845,#N/A)</f>
        <v>#N/A</v>
      </c>
      <c r="M1845" s="35" t="e">
        <f>IF(ISNUMBER(L1845),#N/A,IF(ISNUMBER(INDEX('Approved CPZ List'!$I:$I,MATCH('HFTD CPZ'!$B1845,'Approved CPZ List'!$B:$B,0))),$K1845,#N/A))</f>
        <v>#N/A</v>
      </c>
    </row>
    <row r="1846" spans="1:13" ht="15.6" x14ac:dyDescent="0.3">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List'!$H:$H,MATCH('HFTD CPZ'!$B1846,'08W Project List'!$E:$E,0))),$K1846,#N/A)</f>
        <v>#N/A</v>
      </c>
      <c r="M1846" s="35" t="e">
        <f>IF(ISNUMBER(L1846),#N/A,IF(ISNUMBER(INDEX('Approved CPZ List'!$I:$I,MATCH('HFTD CPZ'!$B1846,'Approved CPZ List'!$B:$B,0))),$K1846,#N/A))</f>
        <v>#N/A</v>
      </c>
    </row>
    <row r="1847" spans="1:13" ht="15.6" x14ac:dyDescent="0.3">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List'!$H:$H,MATCH('HFTD CPZ'!$B1847,'08W Project List'!$E:$E,0))),$K1847,#N/A)</f>
        <v>#N/A</v>
      </c>
      <c r="M1847" s="35" t="e">
        <f>IF(ISNUMBER(L1847),#N/A,IF(ISNUMBER(INDEX('Approved CPZ List'!$I:$I,MATCH('HFTD CPZ'!$B1847,'Approved CPZ List'!$B:$B,0))),$K1847,#N/A))</f>
        <v>#N/A</v>
      </c>
    </row>
    <row r="1848" spans="1:13" ht="15.6" x14ac:dyDescent="0.3">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List'!$H:$H,MATCH('HFTD CPZ'!$B1848,'08W Project List'!$E:$E,0))),$K1848,#N/A)</f>
        <v>#N/A</v>
      </c>
      <c r="M1848" s="35" t="e">
        <f>IF(ISNUMBER(L1848),#N/A,IF(ISNUMBER(INDEX('Approved CPZ List'!$I:$I,MATCH('HFTD CPZ'!$B1848,'Approved CPZ List'!$B:$B,0))),$K1848,#N/A))</f>
        <v>#N/A</v>
      </c>
    </row>
    <row r="1849" spans="1:13" ht="15.6" x14ac:dyDescent="0.3">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List'!$H:$H,MATCH('HFTD CPZ'!$B1849,'08W Project List'!$E:$E,0))),$K1849,#N/A)</f>
        <v>#N/A</v>
      </c>
      <c r="M1849" s="35" t="e">
        <f>IF(ISNUMBER(L1849),#N/A,IF(ISNUMBER(INDEX('Approved CPZ List'!$I:$I,MATCH('HFTD CPZ'!$B1849,'Approved CPZ List'!$B:$B,0))),$K1849,#N/A))</f>
        <v>#N/A</v>
      </c>
    </row>
    <row r="1850" spans="1:13" ht="15.6" x14ac:dyDescent="0.3">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List'!$H:$H,MATCH('HFTD CPZ'!$B1850,'08W Project List'!$E:$E,0))),$K1850,#N/A)</f>
        <v>381.36900444601753</v>
      </c>
      <c r="M1850" s="35" t="e">
        <f>IF(ISNUMBER(L1850),#N/A,IF(ISNUMBER(INDEX('Approved CPZ List'!$I:$I,MATCH('HFTD CPZ'!$B1850,'Approved CPZ List'!$B:$B,0))),$K1850,#N/A))</f>
        <v>#N/A</v>
      </c>
    </row>
    <row r="1851" spans="1:13" ht="15.6" x14ac:dyDescent="0.3">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List'!$H:$H,MATCH('HFTD CPZ'!$B1851,'08W Project List'!$E:$E,0))),$K1851,#N/A)</f>
        <v>#N/A</v>
      </c>
      <c r="M1851" s="35" t="e">
        <f>IF(ISNUMBER(L1851),#N/A,IF(ISNUMBER(INDEX('Approved CPZ List'!$I:$I,MATCH('HFTD CPZ'!$B1851,'Approved CPZ List'!$B:$B,0))),$K1851,#N/A))</f>
        <v>#N/A</v>
      </c>
    </row>
    <row r="1852" spans="1:13" ht="15.6" x14ac:dyDescent="0.3">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List'!$H:$H,MATCH('HFTD CPZ'!$B1852,'08W Project List'!$E:$E,0))),$K1852,#N/A)</f>
        <v>#N/A</v>
      </c>
      <c r="M1852" s="35" t="e">
        <f>IF(ISNUMBER(L1852),#N/A,IF(ISNUMBER(INDEX('Approved CPZ List'!$I:$I,MATCH('HFTD CPZ'!$B1852,'Approved CPZ List'!$B:$B,0))),$K1852,#N/A))</f>
        <v>#N/A</v>
      </c>
    </row>
    <row r="1853" spans="1:13" ht="15.6" x14ac:dyDescent="0.3">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List'!$H:$H,MATCH('HFTD CPZ'!$B1853,'08W Project List'!$E:$E,0))),$K1853,#N/A)</f>
        <v>#N/A</v>
      </c>
      <c r="M1853" s="35" t="e">
        <f>IF(ISNUMBER(L1853),#N/A,IF(ISNUMBER(INDEX('Approved CPZ List'!$I:$I,MATCH('HFTD CPZ'!$B1853,'Approved CPZ List'!$B:$B,0))),$K1853,#N/A))</f>
        <v>#N/A</v>
      </c>
    </row>
    <row r="1854" spans="1:13" ht="15.6" x14ac:dyDescent="0.3">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List'!$H:$H,MATCH('HFTD CPZ'!$B1854,'08W Project List'!$E:$E,0))),$K1854,#N/A)</f>
        <v>#N/A</v>
      </c>
      <c r="M1854" s="35" t="e">
        <f>IF(ISNUMBER(L1854),#N/A,IF(ISNUMBER(INDEX('Approved CPZ List'!$I:$I,MATCH('HFTD CPZ'!$B1854,'Approved CPZ List'!$B:$B,0))),$K1854,#N/A))</f>
        <v>#N/A</v>
      </c>
    </row>
    <row r="1855" spans="1:13" ht="15.6" x14ac:dyDescent="0.3">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List'!$H:$H,MATCH('HFTD CPZ'!$B1855,'08W Project List'!$E:$E,0))),$K1855,#N/A)</f>
        <v>#N/A</v>
      </c>
      <c r="M1855" s="35" t="e">
        <f>IF(ISNUMBER(L1855),#N/A,IF(ISNUMBER(INDEX('Approved CPZ List'!$I:$I,MATCH('HFTD CPZ'!$B1855,'Approved CPZ List'!$B:$B,0))),$K1855,#N/A))</f>
        <v>#N/A</v>
      </c>
    </row>
    <row r="1856" spans="1:13" ht="15.6" x14ac:dyDescent="0.3">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List'!$H:$H,MATCH('HFTD CPZ'!$B1856,'08W Project List'!$E:$E,0))),$K1856,#N/A)</f>
        <v>#N/A</v>
      </c>
      <c r="M1856" s="35" t="e">
        <f>IF(ISNUMBER(L1856),#N/A,IF(ISNUMBER(INDEX('Approved CPZ List'!$I:$I,MATCH('HFTD CPZ'!$B1856,'Approved CPZ List'!$B:$B,0))),$K1856,#N/A))</f>
        <v>#N/A</v>
      </c>
    </row>
    <row r="1857" spans="1:13" ht="15.6" x14ac:dyDescent="0.3">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List'!$H:$H,MATCH('HFTD CPZ'!$B1857,'08W Project List'!$E:$E,0))),$K1857,#N/A)</f>
        <v>#N/A</v>
      </c>
      <c r="M1857" s="35" t="e">
        <f>IF(ISNUMBER(L1857),#N/A,IF(ISNUMBER(INDEX('Approved CPZ List'!$I:$I,MATCH('HFTD CPZ'!$B1857,'Approved CPZ List'!$B:$B,0))),$K1857,#N/A))</f>
        <v>#N/A</v>
      </c>
    </row>
    <row r="1858" spans="1:13" ht="15.6" x14ac:dyDescent="0.3">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List'!$H:$H,MATCH('HFTD CPZ'!$B1858,'08W Project List'!$E:$E,0))),$K1858,#N/A)</f>
        <v>#N/A</v>
      </c>
      <c r="M1858" s="35" t="e">
        <f>IF(ISNUMBER(L1858),#N/A,IF(ISNUMBER(INDEX('Approved CPZ List'!$I:$I,MATCH('HFTD CPZ'!$B1858,'Approved CPZ List'!$B:$B,0))),$K1858,#N/A))</f>
        <v>#N/A</v>
      </c>
    </row>
    <row r="1859" spans="1:13" ht="15.6" x14ac:dyDescent="0.3">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List'!$H:$H,MATCH('HFTD CPZ'!$B1859,'08W Project List'!$E:$E,0))),$K1859,#N/A)</f>
        <v>#N/A</v>
      </c>
      <c r="M1859" s="35" t="e">
        <f>IF(ISNUMBER(L1859),#N/A,IF(ISNUMBER(INDEX('Approved CPZ List'!$I:$I,MATCH('HFTD CPZ'!$B1859,'Approved CPZ List'!$B:$B,0))),$K1859,#N/A))</f>
        <v>#N/A</v>
      </c>
    </row>
    <row r="1860" spans="1:13" ht="15.6" x14ac:dyDescent="0.3">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List'!$H:$H,MATCH('HFTD CPZ'!$B1860,'08W Project List'!$E:$E,0))),$K1860,#N/A)</f>
        <v>#N/A</v>
      </c>
      <c r="M1860" s="35" t="e">
        <f>IF(ISNUMBER(L1860),#N/A,IF(ISNUMBER(INDEX('Approved CPZ List'!$I:$I,MATCH('HFTD CPZ'!$B1860,'Approved CPZ List'!$B:$B,0))),$K1860,#N/A))</f>
        <v>#N/A</v>
      </c>
    </row>
    <row r="1861" spans="1:13" ht="15.6" x14ac:dyDescent="0.3">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List'!$H:$H,MATCH('HFTD CPZ'!$B1861,'08W Project List'!$E:$E,0))),$K1861,#N/A)</f>
        <v>#N/A</v>
      </c>
      <c r="M1861" s="35" t="e">
        <f>IF(ISNUMBER(L1861),#N/A,IF(ISNUMBER(INDEX('Approved CPZ List'!$I:$I,MATCH('HFTD CPZ'!$B1861,'Approved CPZ List'!$B:$B,0))),$K1861,#N/A))</f>
        <v>#N/A</v>
      </c>
    </row>
    <row r="1862" spans="1:13" ht="15.6" x14ac:dyDescent="0.3">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List'!$H:$H,MATCH('HFTD CPZ'!$B1862,'08W Project List'!$E:$E,0))),$K1862,#N/A)</f>
        <v>#N/A</v>
      </c>
      <c r="M1862" s="35" t="e">
        <f>IF(ISNUMBER(L1862),#N/A,IF(ISNUMBER(INDEX('Approved CPZ List'!$I:$I,MATCH('HFTD CPZ'!$B1862,'Approved CPZ List'!$B:$B,0))),$K1862,#N/A))</f>
        <v>#N/A</v>
      </c>
    </row>
    <row r="1863" spans="1:13" ht="15.6" x14ac:dyDescent="0.3">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List'!$H:$H,MATCH('HFTD CPZ'!$B1863,'08W Project List'!$E:$E,0))),$K1863,#N/A)</f>
        <v>#N/A</v>
      </c>
      <c r="M1863" s="35" t="e">
        <f>IF(ISNUMBER(L1863),#N/A,IF(ISNUMBER(INDEX('Approved CPZ List'!$I:$I,MATCH('HFTD CPZ'!$B1863,'Approved CPZ List'!$B:$B,0))),$K1863,#N/A))</f>
        <v>#N/A</v>
      </c>
    </row>
    <row r="1864" spans="1:13" ht="15.6" x14ac:dyDescent="0.3">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List'!$H:$H,MATCH('HFTD CPZ'!$B1864,'08W Project List'!$E:$E,0))),$K1864,#N/A)</f>
        <v>#N/A</v>
      </c>
      <c r="M1864" s="35" t="e">
        <f>IF(ISNUMBER(L1864),#N/A,IF(ISNUMBER(INDEX('Approved CPZ List'!$I:$I,MATCH('HFTD CPZ'!$B1864,'Approved CPZ List'!$B:$B,0))),$K1864,#N/A))</f>
        <v>#N/A</v>
      </c>
    </row>
    <row r="1865" spans="1:13" ht="15.6" x14ac:dyDescent="0.3">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List'!$H:$H,MATCH('HFTD CPZ'!$B1865,'08W Project List'!$E:$E,0))),$K1865,#N/A)</f>
        <v>360.76473193876831</v>
      </c>
      <c r="M1865" s="35" t="e">
        <f>IF(ISNUMBER(L1865),#N/A,IF(ISNUMBER(INDEX('Approved CPZ List'!$I:$I,MATCH('HFTD CPZ'!$B1865,'Approved CPZ List'!$B:$B,0))),$K1865,#N/A))</f>
        <v>#N/A</v>
      </c>
    </row>
    <row r="1866" spans="1:13" ht="15.6" x14ac:dyDescent="0.3">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List'!$H:$H,MATCH('HFTD CPZ'!$B1866,'08W Project List'!$E:$E,0))),$K1866,#N/A)</f>
        <v>#N/A</v>
      </c>
      <c r="M1866" s="35" t="e">
        <f>IF(ISNUMBER(L1866),#N/A,IF(ISNUMBER(INDEX('Approved CPZ List'!$I:$I,MATCH('HFTD CPZ'!$B1866,'Approved CPZ List'!$B:$B,0))),$K1866,#N/A))</f>
        <v>#N/A</v>
      </c>
    </row>
    <row r="1867" spans="1:13" ht="15.6" x14ac:dyDescent="0.3">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List'!$H:$H,MATCH('HFTD CPZ'!$B1867,'08W Project List'!$E:$E,0))),$K1867,#N/A)</f>
        <v>#N/A</v>
      </c>
      <c r="M1867" s="35" t="e">
        <f>IF(ISNUMBER(L1867),#N/A,IF(ISNUMBER(INDEX('Approved CPZ List'!$I:$I,MATCH('HFTD CPZ'!$B1867,'Approved CPZ List'!$B:$B,0))),$K1867,#N/A))</f>
        <v>#N/A</v>
      </c>
    </row>
    <row r="1868" spans="1:13" ht="15.6" x14ac:dyDescent="0.3">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List'!$H:$H,MATCH('HFTD CPZ'!$B1868,'08W Project List'!$E:$E,0))),$K1868,#N/A)</f>
        <v>#N/A</v>
      </c>
      <c r="M1868" s="35" t="e">
        <f>IF(ISNUMBER(L1868),#N/A,IF(ISNUMBER(INDEX('Approved CPZ List'!$I:$I,MATCH('HFTD CPZ'!$B1868,'Approved CPZ List'!$B:$B,0))),$K1868,#N/A))</f>
        <v>#N/A</v>
      </c>
    </row>
    <row r="1869" spans="1:13" ht="15.6" x14ac:dyDescent="0.3">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List'!$H:$H,MATCH('HFTD CPZ'!$B1869,'08W Project List'!$E:$E,0))),$K1869,#N/A)</f>
        <v>#N/A</v>
      </c>
      <c r="M1869" s="35" t="e">
        <f>IF(ISNUMBER(L1869),#N/A,IF(ISNUMBER(INDEX('Approved CPZ List'!$I:$I,MATCH('HFTD CPZ'!$B1869,'Approved CPZ List'!$B:$B,0))),$K1869,#N/A))</f>
        <v>#N/A</v>
      </c>
    </row>
    <row r="1870" spans="1:13" ht="15.6" x14ac:dyDescent="0.3">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List'!$H:$H,MATCH('HFTD CPZ'!$B1870,'08W Project List'!$E:$E,0))),$K1870,#N/A)</f>
        <v>#N/A</v>
      </c>
      <c r="M1870" s="35" t="e">
        <f>IF(ISNUMBER(L1870),#N/A,IF(ISNUMBER(INDEX('Approved CPZ List'!$I:$I,MATCH('HFTD CPZ'!$B1870,'Approved CPZ List'!$B:$B,0))),$K1870,#N/A))</f>
        <v>#N/A</v>
      </c>
    </row>
    <row r="1871" spans="1:13" ht="15.6" x14ac:dyDescent="0.3">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List'!$H:$H,MATCH('HFTD CPZ'!$B1871,'08W Project List'!$E:$E,0))),$K1871,#N/A)</f>
        <v>#N/A</v>
      </c>
      <c r="M1871" s="35" t="e">
        <f>IF(ISNUMBER(L1871),#N/A,IF(ISNUMBER(INDEX('Approved CPZ List'!$I:$I,MATCH('HFTD CPZ'!$B1871,'Approved CPZ List'!$B:$B,0))),$K1871,#N/A))</f>
        <v>#N/A</v>
      </c>
    </row>
    <row r="1872" spans="1:13" ht="15.6" x14ac:dyDescent="0.3">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List'!$H:$H,MATCH('HFTD CPZ'!$B1872,'08W Project List'!$E:$E,0))),$K1872,#N/A)</f>
        <v>#N/A</v>
      </c>
      <c r="M1872" s="35" t="e">
        <f>IF(ISNUMBER(L1872),#N/A,IF(ISNUMBER(INDEX('Approved CPZ List'!$I:$I,MATCH('HFTD CPZ'!$B1872,'Approved CPZ List'!$B:$B,0))),$K1872,#N/A))</f>
        <v>#N/A</v>
      </c>
    </row>
    <row r="1873" spans="1:13" ht="15.6" x14ac:dyDescent="0.3">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List'!$H:$H,MATCH('HFTD CPZ'!$B1873,'08W Project List'!$E:$E,0))),$K1873,#N/A)</f>
        <v>#N/A</v>
      </c>
      <c r="M1873" s="35" t="e">
        <f>IF(ISNUMBER(L1873),#N/A,IF(ISNUMBER(INDEX('Approved CPZ List'!$I:$I,MATCH('HFTD CPZ'!$B1873,'Approved CPZ List'!$B:$B,0))),$K1873,#N/A))</f>
        <v>#N/A</v>
      </c>
    </row>
    <row r="1874" spans="1:13" ht="15.6" x14ac:dyDescent="0.3">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List'!$H:$H,MATCH('HFTD CPZ'!$B1874,'08W Project List'!$E:$E,0))),$K1874,#N/A)</f>
        <v>#N/A</v>
      </c>
      <c r="M1874" s="35" t="e">
        <f>IF(ISNUMBER(L1874),#N/A,IF(ISNUMBER(INDEX('Approved CPZ List'!$I:$I,MATCH('HFTD CPZ'!$B1874,'Approved CPZ List'!$B:$B,0))),$K1874,#N/A))</f>
        <v>#N/A</v>
      </c>
    </row>
    <row r="1875" spans="1:13" ht="15.6" x14ac:dyDescent="0.3">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List'!$H:$H,MATCH('HFTD CPZ'!$B1875,'08W Project List'!$E:$E,0))),$K1875,#N/A)</f>
        <v>#N/A</v>
      </c>
      <c r="M1875" s="35" t="e">
        <f>IF(ISNUMBER(L1875),#N/A,IF(ISNUMBER(INDEX('Approved CPZ List'!$I:$I,MATCH('HFTD CPZ'!$B1875,'Approved CPZ List'!$B:$B,0))),$K1875,#N/A))</f>
        <v>#N/A</v>
      </c>
    </row>
    <row r="1876" spans="1:13" ht="15.6" x14ac:dyDescent="0.3">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List'!$H:$H,MATCH('HFTD CPZ'!$B1876,'08W Project List'!$E:$E,0))),$K1876,#N/A)</f>
        <v>#N/A</v>
      </c>
      <c r="M1876" s="35" t="e">
        <f>IF(ISNUMBER(L1876),#N/A,IF(ISNUMBER(INDEX('Approved CPZ List'!$I:$I,MATCH('HFTD CPZ'!$B1876,'Approved CPZ List'!$B:$B,0))),$K1876,#N/A))</f>
        <v>#N/A</v>
      </c>
    </row>
    <row r="1877" spans="1:13" ht="15.6" x14ac:dyDescent="0.3">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List'!$H:$H,MATCH('HFTD CPZ'!$B1877,'08W Project List'!$E:$E,0))),$K1877,#N/A)</f>
        <v>#N/A</v>
      </c>
      <c r="M1877" s="35" t="e">
        <f>IF(ISNUMBER(L1877),#N/A,IF(ISNUMBER(INDEX('Approved CPZ List'!$I:$I,MATCH('HFTD CPZ'!$B1877,'Approved CPZ List'!$B:$B,0))),$K1877,#N/A))</f>
        <v>#N/A</v>
      </c>
    </row>
    <row r="1878" spans="1:13" ht="15.6" x14ac:dyDescent="0.3">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List'!$H:$H,MATCH('HFTD CPZ'!$B1878,'08W Project List'!$E:$E,0))),$K1878,#N/A)</f>
        <v>#N/A</v>
      </c>
      <c r="M1878" s="35" t="e">
        <f>IF(ISNUMBER(L1878),#N/A,IF(ISNUMBER(INDEX('Approved CPZ List'!$I:$I,MATCH('HFTD CPZ'!$B1878,'Approved CPZ List'!$B:$B,0))),$K1878,#N/A))</f>
        <v>#N/A</v>
      </c>
    </row>
    <row r="1879" spans="1:13" ht="15.6" x14ac:dyDescent="0.3">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List'!$H:$H,MATCH('HFTD CPZ'!$B1879,'08W Project List'!$E:$E,0))),$K1879,#N/A)</f>
        <v>#N/A</v>
      </c>
      <c r="M1879" s="35" t="e">
        <f>IF(ISNUMBER(L1879),#N/A,IF(ISNUMBER(INDEX('Approved CPZ List'!$I:$I,MATCH('HFTD CPZ'!$B1879,'Approved CPZ List'!$B:$B,0))),$K1879,#N/A))</f>
        <v>#N/A</v>
      </c>
    </row>
    <row r="1880" spans="1:13" ht="15.6" x14ac:dyDescent="0.3">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List'!$H:$H,MATCH('HFTD CPZ'!$B1880,'08W Project List'!$E:$E,0))),$K1880,#N/A)</f>
        <v>#N/A</v>
      </c>
      <c r="M1880" s="35" t="e">
        <f>IF(ISNUMBER(L1880),#N/A,IF(ISNUMBER(INDEX('Approved CPZ List'!$I:$I,MATCH('HFTD CPZ'!$B1880,'Approved CPZ List'!$B:$B,0))),$K1880,#N/A))</f>
        <v>#N/A</v>
      </c>
    </row>
    <row r="1881" spans="1:13" ht="15.6" x14ac:dyDescent="0.3">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List'!$H:$H,MATCH('HFTD CPZ'!$B1881,'08W Project List'!$E:$E,0))),$K1881,#N/A)</f>
        <v>#N/A</v>
      </c>
      <c r="M1881" s="35" t="e">
        <f>IF(ISNUMBER(L1881),#N/A,IF(ISNUMBER(INDEX('Approved CPZ List'!$I:$I,MATCH('HFTD CPZ'!$B1881,'Approved CPZ List'!$B:$B,0))),$K1881,#N/A))</f>
        <v>#N/A</v>
      </c>
    </row>
    <row r="1882" spans="1:13" ht="15.6" x14ac:dyDescent="0.3">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List'!$H:$H,MATCH('HFTD CPZ'!$B1882,'08W Project List'!$E:$E,0))),$K1882,#N/A)</f>
        <v>#N/A</v>
      </c>
      <c r="M1882" s="35" t="e">
        <f>IF(ISNUMBER(L1882),#N/A,IF(ISNUMBER(INDEX('Approved CPZ List'!$I:$I,MATCH('HFTD CPZ'!$B1882,'Approved CPZ List'!$B:$B,0))),$K1882,#N/A))</f>
        <v>#N/A</v>
      </c>
    </row>
    <row r="1883" spans="1:13" ht="15.6" x14ac:dyDescent="0.3">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List'!$H:$H,MATCH('HFTD CPZ'!$B1883,'08W Project List'!$E:$E,0))),$K1883,#N/A)</f>
        <v>#N/A</v>
      </c>
      <c r="M1883" s="35" t="e">
        <f>IF(ISNUMBER(L1883),#N/A,IF(ISNUMBER(INDEX('Approved CPZ List'!$I:$I,MATCH('HFTD CPZ'!$B1883,'Approved CPZ List'!$B:$B,0))),$K1883,#N/A))</f>
        <v>#N/A</v>
      </c>
    </row>
    <row r="1884" spans="1:13" ht="15.6" x14ac:dyDescent="0.3">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List'!$H:$H,MATCH('HFTD CPZ'!$B1884,'08W Project List'!$E:$E,0))),$K1884,#N/A)</f>
        <v>#N/A</v>
      </c>
      <c r="M1884" s="35" t="e">
        <f>IF(ISNUMBER(L1884),#N/A,IF(ISNUMBER(INDEX('Approved CPZ List'!$I:$I,MATCH('HFTD CPZ'!$B1884,'Approved CPZ List'!$B:$B,0))),$K1884,#N/A))</f>
        <v>#N/A</v>
      </c>
    </row>
    <row r="1885" spans="1:13" ht="15.6" x14ac:dyDescent="0.3">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List'!$H:$H,MATCH('HFTD CPZ'!$B1885,'08W Project List'!$E:$E,0))),$K1885,#N/A)</f>
        <v>#N/A</v>
      </c>
      <c r="M1885" s="35" t="e">
        <f>IF(ISNUMBER(L1885),#N/A,IF(ISNUMBER(INDEX('Approved CPZ List'!$I:$I,MATCH('HFTD CPZ'!$B1885,'Approved CPZ List'!$B:$B,0))),$K1885,#N/A))</f>
        <v>#N/A</v>
      </c>
    </row>
    <row r="1886" spans="1:13" ht="15.6" x14ac:dyDescent="0.3">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List'!$H:$H,MATCH('HFTD CPZ'!$B1886,'08W Project List'!$E:$E,0))),$K1886,#N/A)</f>
        <v>#N/A</v>
      </c>
      <c r="M1886" s="35" t="e">
        <f>IF(ISNUMBER(L1886),#N/A,IF(ISNUMBER(INDEX('Approved CPZ List'!$I:$I,MATCH('HFTD CPZ'!$B1886,'Approved CPZ List'!$B:$B,0))),$K1886,#N/A))</f>
        <v>#N/A</v>
      </c>
    </row>
    <row r="1887" spans="1:13" ht="15.6" x14ac:dyDescent="0.3">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List'!$H:$H,MATCH('HFTD CPZ'!$B1887,'08W Project List'!$E:$E,0))),$K1887,#N/A)</f>
        <v>#N/A</v>
      </c>
      <c r="M1887" s="35" t="e">
        <f>IF(ISNUMBER(L1887),#N/A,IF(ISNUMBER(INDEX('Approved CPZ List'!$I:$I,MATCH('HFTD CPZ'!$B1887,'Approved CPZ List'!$B:$B,0))),$K1887,#N/A))</f>
        <v>#N/A</v>
      </c>
    </row>
    <row r="1888" spans="1:13" ht="15.6" x14ac:dyDescent="0.3">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List'!$H:$H,MATCH('HFTD CPZ'!$B1888,'08W Project List'!$E:$E,0))),$K1888,#N/A)</f>
        <v>#N/A</v>
      </c>
      <c r="M1888" s="35" t="e">
        <f>IF(ISNUMBER(L1888),#N/A,IF(ISNUMBER(INDEX('Approved CPZ List'!$I:$I,MATCH('HFTD CPZ'!$B1888,'Approved CPZ List'!$B:$B,0))),$K1888,#N/A))</f>
        <v>#N/A</v>
      </c>
    </row>
    <row r="1889" spans="1:13" ht="15.6" x14ac:dyDescent="0.3">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List'!$H:$H,MATCH('HFTD CPZ'!$B1889,'08W Project List'!$E:$E,0))),$K1889,#N/A)</f>
        <v>#N/A</v>
      </c>
      <c r="M1889" s="35" t="e">
        <f>IF(ISNUMBER(L1889),#N/A,IF(ISNUMBER(INDEX('Approved CPZ List'!$I:$I,MATCH('HFTD CPZ'!$B1889,'Approved CPZ List'!$B:$B,0))),$K1889,#N/A))</f>
        <v>#N/A</v>
      </c>
    </row>
    <row r="1890" spans="1:13" ht="15.6" x14ac:dyDescent="0.3">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List'!$H:$H,MATCH('HFTD CPZ'!$B1890,'08W Project List'!$E:$E,0))),$K1890,#N/A)</f>
        <v>#N/A</v>
      </c>
      <c r="M1890" s="35" t="e">
        <f>IF(ISNUMBER(L1890),#N/A,IF(ISNUMBER(INDEX('Approved CPZ List'!$I:$I,MATCH('HFTD CPZ'!$B1890,'Approved CPZ List'!$B:$B,0))),$K1890,#N/A))</f>
        <v>#N/A</v>
      </c>
    </row>
    <row r="1891" spans="1:13" ht="15.6" x14ac:dyDescent="0.3">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List'!$H:$H,MATCH('HFTD CPZ'!$B1891,'08W Project List'!$E:$E,0))),$K1891,#N/A)</f>
        <v>#N/A</v>
      </c>
      <c r="M1891" s="35" t="e">
        <f>IF(ISNUMBER(L1891),#N/A,IF(ISNUMBER(INDEX('Approved CPZ List'!$I:$I,MATCH('HFTD CPZ'!$B1891,'Approved CPZ List'!$B:$B,0))),$K1891,#N/A))</f>
        <v>#N/A</v>
      </c>
    </row>
    <row r="1892" spans="1:13" ht="15.6" x14ac:dyDescent="0.3">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List'!$H:$H,MATCH('HFTD CPZ'!$B1892,'08W Project List'!$E:$E,0))),$K1892,#N/A)</f>
        <v>#N/A</v>
      </c>
      <c r="M1892" s="35" t="e">
        <f>IF(ISNUMBER(L1892),#N/A,IF(ISNUMBER(INDEX('Approved CPZ List'!$I:$I,MATCH('HFTD CPZ'!$B1892,'Approved CPZ List'!$B:$B,0))),$K1892,#N/A))</f>
        <v>#N/A</v>
      </c>
    </row>
    <row r="1893" spans="1:13" ht="15.6" x14ac:dyDescent="0.3">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List'!$H:$H,MATCH('HFTD CPZ'!$B1893,'08W Project List'!$E:$E,0))),$K1893,#N/A)</f>
        <v>#N/A</v>
      </c>
      <c r="M1893" s="35" t="e">
        <f>IF(ISNUMBER(L1893),#N/A,IF(ISNUMBER(INDEX('Approved CPZ List'!$I:$I,MATCH('HFTD CPZ'!$B1893,'Approved CPZ List'!$B:$B,0))),$K1893,#N/A))</f>
        <v>#N/A</v>
      </c>
    </row>
    <row r="1894" spans="1:13" ht="15.6" x14ac:dyDescent="0.3">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List'!$H:$H,MATCH('HFTD CPZ'!$B1894,'08W Project List'!$E:$E,0))),$K1894,#N/A)</f>
        <v>#N/A</v>
      </c>
      <c r="M1894" s="35" t="e">
        <f>IF(ISNUMBER(L1894),#N/A,IF(ISNUMBER(INDEX('Approved CPZ List'!$I:$I,MATCH('HFTD CPZ'!$B1894,'Approved CPZ List'!$B:$B,0))),$K1894,#N/A))</f>
        <v>#N/A</v>
      </c>
    </row>
    <row r="1895" spans="1:13" ht="15.6" x14ac:dyDescent="0.3">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List'!$H:$H,MATCH('HFTD CPZ'!$B1895,'08W Project List'!$E:$E,0))),$K1895,#N/A)</f>
        <v>#N/A</v>
      </c>
      <c r="M1895" s="35" t="e">
        <f>IF(ISNUMBER(L1895),#N/A,IF(ISNUMBER(INDEX('Approved CPZ List'!$I:$I,MATCH('HFTD CPZ'!$B1895,'Approved CPZ List'!$B:$B,0))),$K1895,#N/A))</f>
        <v>#N/A</v>
      </c>
    </row>
    <row r="1896" spans="1:13" ht="15.6" x14ac:dyDescent="0.3">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List'!$H:$H,MATCH('HFTD CPZ'!$B1896,'08W Project List'!$E:$E,0))),$K1896,#N/A)</f>
        <v>#N/A</v>
      </c>
      <c r="M1896" s="35" t="e">
        <f>IF(ISNUMBER(L1896),#N/A,IF(ISNUMBER(INDEX('Approved CPZ List'!$I:$I,MATCH('HFTD CPZ'!$B1896,'Approved CPZ List'!$B:$B,0))),$K1896,#N/A))</f>
        <v>#N/A</v>
      </c>
    </row>
    <row r="1897" spans="1:13" ht="15.6" x14ac:dyDescent="0.3">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List'!$H:$H,MATCH('HFTD CPZ'!$B1897,'08W Project List'!$E:$E,0))),$K1897,#N/A)</f>
        <v>#N/A</v>
      </c>
      <c r="M1897" s="35" t="e">
        <f>IF(ISNUMBER(L1897),#N/A,IF(ISNUMBER(INDEX('Approved CPZ List'!$I:$I,MATCH('HFTD CPZ'!$B1897,'Approved CPZ List'!$B:$B,0))),$K1897,#N/A))</f>
        <v>#N/A</v>
      </c>
    </row>
    <row r="1898" spans="1:13" ht="15.6" x14ac:dyDescent="0.3">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List'!$H:$H,MATCH('HFTD CPZ'!$B1898,'08W Project List'!$E:$E,0))),$K1898,#N/A)</f>
        <v>#N/A</v>
      </c>
      <c r="M1898" s="35" t="e">
        <f>IF(ISNUMBER(L1898),#N/A,IF(ISNUMBER(INDEX('Approved CPZ List'!$I:$I,MATCH('HFTD CPZ'!$B1898,'Approved CPZ List'!$B:$B,0))),$K1898,#N/A))</f>
        <v>#N/A</v>
      </c>
    </row>
    <row r="1899" spans="1:13" ht="15.6" x14ac:dyDescent="0.3">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List'!$H:$H,MATCH('HFTD CPZ'!$B1899,'08W Project List'!$E:$E,0))),$K1899,#N/A)</f>
        <v>#N/A</v>
      </c>
      <c r="M1899" s="35" t="e">
        <f>IF(ISNUMBER(L1899),#N/A,IF(ISNUMBER(INDEX('Approved CPZ List'!$I:$I,MATCH('HFTD CPZ'!$B1899,'Approved CPZ List'!$B:$B,0))),$K1899,#N/A))</f>
        <v>#N/A</v>
      </c>
    </row>
    <row r="1900" spans="1:13" ht="15.6" x14ac:dyDescent="0.3">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List'!$H:$H,MATCH('HFTD CPZ'!$B1900,'08W Project List'!$E:$E,0))),$K1900,#N/A)</f>
        <v>#N/A</v>
      </c>
      <c r="M1900" s="35" t="e">
        <f>IF(ISNUMBER(L1900),#N/A,IF(ISNUMBER(INDEX('Approved CPZ List'!$I:$I,MATCH('HFTD CPZ'!$B1900,'Approved CPZ List'!$B:$B,0))),$K1900,#N/A))</f>
        <v>#N/A</v>
      </c>
    </row>
    <row r="1901" spans="1:13" ht="15.6" x14ac:dyDescent="0.3">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List'!$H:$H,MATCH('HFTD CPZ'!$B1901,'08W Project List'!$E:$E,0))),$K1901,#N/A)</f>
        <v>#N/A</v>
      </c>
      <c r="M1901" s="35" t="e">
        <f>IF(ISNUMBER(L1901),#N/A,IF(ISNUMBER(INDEX('Approved CPZ List'!$I:$I,MATCH('HFTD CPZ'!$B1901,'Approved CPZ List'!$B:$B,0))),$K1901,#N/A))</f>
        <v>#N/A</v>
      </c>
    </row>
    <row r="1902" spans="1:13" ht="15.6" x14ac:dyDescent="0.3">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List'!$H:$H,MATCH('HFTD CPZ'!$B1902,'08W Project List'!$E:$E,0))),$K1902,#N/A)</f>
        <v>#N/A</v>
      </c>
      <c r="M1902" s="35" t="e">
        <f>IF(ISNUMBER(L1902),#N/A,IF(ISNUMBER(INDEX('Approved CPZ List'!$I:$I,MATCH('HFTD CPZ'!$B1902,'Approved CPZ List'!$B:$B,0))),$K1902,#N/A))</f>
        <v>#N/A</v>
      </c>
    </row>
    <row r="1903" spans="1:13" ht="15.6" x14ac:dyDescent="0.3">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List'!$H:$H,MATCH('HFTD CPZ'!$B1903,'08W Project List'!$E:$E,0))),$K1903,#N/A)</f>
        <v>#N/A</v>
      </c>
      <c r="M1903" s="35" t="e">
        <f>IF(ISNUMBER(L1903),#N/A,IF(ISNUMBER(INDEX('Approved CPZ List'!$I:$I,MATCH('HFTD CPZ'!$B1903,'Approved CPZ List'!$B:$B,0))),$K1903,#N/A))</f>
        <v>#N/A</v>
      </c>
    </row>
    <row r="1904" spans="1:13" ht="15.6" x14ac:dyDescent="0.3">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List'!$H:$H,MATCH('HFTD CPZ'!$B1904,'08W Project List'!$E:$E,0))),$K1904,#N/A)</f>
        <v>#N/A</v>
      </c>
      <c r="M1904" s="35" t="e">
        <f>IF(ISNUMBER(L1904),#N/A,IF(ISNUMBER(INDEX('Approved CPZ List'!$I:$I,MATCH('HFTD CPZ'!$B1904,'Approved CPZ List'!$B:$B,0))),$K1904,#N/A))</f>
        <v>#N/A</v>
      </c>
    </row>
    <row r="1905" spans="1:13" ht="15.6" x14ac:dyDescent="0.3">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List'!$H:$H,MATCH('HFTD CPZ'!$B1905,'08W Project List'!$E:$E,0))),$K1905,#N/A)</f>
        <v>#N/A</v>
      </c>
      <c r="M1905" s="35" t="e">
        <f>IF(ISNUMBER(L1905),#N/A,IF(ISNUMBER(INDEX('Approved CPZ List'!$I:$I,MATCH('HFTD CPZ'!$B1905,'Approved CPZ List'!$B:$B,0))),$K1905,#N/A))</f>
        <v>#N/A</v>
      </c>
    </row>
    <row r="1906" spans="1:13" ht="15.6" x14ac:dyDescent="0.3">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List'!$H:$H,MATCH('HFTD CPZ'!$B1906,'08W Project List'!$E:$E,0))),$K1906,#N/A)</f>
        <v>#N/A</v>
      </c>
      <c r="M1906" s="35" t="e">
        <f>IF(ISNUMBER(L1906),#N/A,IF(ISNUMBER(INDEX('Approved CPZ List'!$I:$I,MATCH('HFTD CPZ'!$B1906,'Approved CPZ List'!$B:$B,0))),$K1906,#N/A))</f>
        <v>#N/A</v>
      </c>
    </row>
    <row r="1907" spans="1:13" ht="15.6" x14ac:dyDescent="0.3">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List'!$H:$H,MATCH('HFTD CPZ'!$B1907,'08W Project List'!$E:$E,0))),$K1907,#N/A)</f>
        <v>#N/A</v>
      </c>
      <c r="M1907" s="35" t="e">
        <f>IF(ISNUMBER(L1907),#N/A,IF(ISNUMBER(INDEX('Approved CPZ List'!$I:$I,MATCH('HFTD CPZ'!$B1907,'Approved CPZ List'!$B:$B,0))),$K1907,#N/A))</f>
        <v>#N/A</v>
      </c>
    </row>
    <row r="1908" spans="1:13" ht="15.6" x14ac:dyDescent="0.3">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List'!$H:$H,MATCH('HFTD CPZ'!$B1908,'08W Project List'!$E:$E,0))),$K1908,#N/A)</f>
        <v>#N/A</v>
      </c>
      <c r="M1908" s="35" t="e">
        <f>IF(ISNUMBER(L1908),#N/A,IF(ISNUMBER(INDEX('Approved CPZ List'!$I:$I,MATCH('HFTD CPZ'!$B1908,'Approved CPZ List'!$B:$B,0))),$K1908,#N/A))</f>
        <v>#N/A</v>
      </c>
    </row>
    <row r="1909" spans="1:13" ht="15.6" x14ac:dyDescent="0.3">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List'!$H:$H,MATCH('HFTD CPZ'!$B1909,'08W Project List'!$E:$E,0))),$K1909,#N/A)</f>
        <v>#N/A</v>
      </c>
      <c r="M1909" s="35" t="e">
        <f>IF(ISNUMBER(L1909),#N/A,IF(ISNUMBER(INDEX('Approved CPZ List'!$I:$I,MATCH('HFTD CPZ'!$B1909,'Approved CPZ List'!$B:$B,0))),$K1909,#N/A))</f>
        <v>#N/A</v>
      </c>
    </row>
    <row r="1910" spans="1:13" ht="15.6" x14ac:dyDescent="0.3">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List'!$H:$H,MATCH('HFTD CPZ'!$B1910,'08W Project List'!$E:$E,0))),$K1910,#N/A)</f>
        <v>#N/A</v>
      </c>
      <c r="M1910" s="35" t="e">
        <f>IF(ISNUMBER(L1910),#N/A,IF(ISNUMBER(INDEX('Approved CPZ List'!$I:$I,MATCH('HFTD CPZ'!$B1910,'Approved CPZ List'!$B:$B,0))),$K1910,#N/A))</f>
        <v>#N/A</v>
      </c>
    </row>
    <row r="1911" spans="1:13" ht="15.6" x14ac:dyDescent="0.3">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List'!$H:$H,MATCH('HFTD CPZ'!$B1911,'08W Project List'!$E:$E,0))),$K1911,#N/A)</f>
        <v>#N/A</v>
      </c>
      <c r="M1911" s="35" t="e">
        <f>IF(ISNUMBER(L1911),#N/A,IF(ISNUMBER(INDEX('Approved CPZ List'!$I:$I,MATCH('HFTD CPZ'!$B1911,'Approved CPZ List'!$B:$B,0))),$K1911,#N/A))</f>
        <v>#N/A</v>
      </c>
    </row>
    <row r="1912" spans="1:13" ht="15.6" x14ac:dyDescent="0.3">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List'!$H:$H,MATCH('HFTD CPZ'!$B1912,'08W Project List'!$E:$E,0))),$K1912,#N/A)</f>
        <v>#N/A</v>
      </c>
      <c r="M1912" s="35" t="e">
        <f>IF(ISNUMBER(L1912),#N/A,IF(ISNUMBER(INDEX('Approved CPZ List'!$I:$I,MATCH('HFTD CPZ'!$B1912,'Approved CPZ List'!$B:$B,0))),$K1912,#N/A))</f>
        <v>#N/A</v>
      </c>
    </row>
    <row r="1913" spans="1:13" ht="15.6" x14ac:dyDescent="0.3">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List'!$H:$H,MATCH('HFTD CPZ'!$B1913,'08W Project List'!$E:$E,0))),$K1913,#N/A)</f>
        <v>#N/A</v>
      </c>
      <c r="M1913" s="35" t="e">
        <f>IF(ISNUMBER(L1913),#N/A,IF(ISNUMBER(INDEX('Approved CPZ List'!$I:$I,MATCH('HFTD CPZ'!$B1913,'Approved CPZ List'!$B:$B,0))),$K1913,#N/A))</f>
        <v>#N/A</v>
      </c>
    </row>
    <row r="1914" spans="1:13" ht="15.6" x14ac:dyDescent="0.3">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List'!$H:$H,MATCH('HFTD CPZ'!$B1914,'08W Project List'!$E:$E,0))),$K1914,#N/A)</f>
        <v>#N/A</v>
      </c>
      <c r="M1914" s="35" t="e">
        <f>IF(ISNUMBER(L1914),#N/A,IF(ISNUMBER(INDEX('Approved CPZ List'!$I:$I,MATCH('HFTD CPZ'!$B1914,'Approved CPZ List'!$B:$B,0))),$K1914,#N/A))</f>
        <v>#N/A</v>
      </c>
    </row>
    <row r="1915" spans="1:13" ht="15.6" x14ac:dyDescent="0.3">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List'!$H:$H,MATCH('HFTD CPZ'!$B1915,'08W Project List'!$E:$E,0))),$K1915,#N/A)</f>
        <v>#N/A</v>
      </c>
      <c r="M1915" s="35" t="e">
        <f>IF(ISNUMBER(L1915),#N/A,IF(ISNUMBER(INDEX('Approved CPZ List'!$I:$I,MATCH('HFTD CPZ'!$B1915,'Approved CPZ List'!$B:$B,0))),$K1915,#N/A))</f>
        <v>#N/A</v>
      </c>
    </row>
    <row r="1916" spans="1:13" ht="15.6" x14ac:dyDescent="0.3">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List'!$H:$H,MATCH('HFTD CPZ'!$B1916,'08W Project List'!$E:$E,0))),$K1916,#N/A)</f>
        <v>#N/A</v>
      </c>
      <c r="M1916" s="35" t="e">
        <f>IF(ISNUMBER(L1916),#N/A,IF(ISNUMBER(INDEX('Approved CPZ List'!$I:$I,MATCH('HFTD CPZ'!$B1916,'Approved CPZ List'!$B:$B,0))),$K1916,#N/A))</f>
        <v>#N/A</v>
      </c>
    </row>
    <row r="1917" spans="1:13" ht="15.6" x14ac:dyDescent="0.3">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List'!$H:$H,MATCH('HFTD CPZ'!$B1917,'08W Project List'!$E:$E,0))),$K1917,#N/A)</f>
        <v>#N/A</v>
      </c>
      <c r="M1917" s="35" t="e">
        <f>IF(ISNUMBER(L1917),#N/A,IF(ISNUMBER(INDEX('Approved CPZ List'!$I:$I,MATCH('HFTD CPZ'!$B1917,'Approved CPZ List'!$B:$B,0))),$K1917,#N/A))</f>
        <v>#N/A</v>
      </c>
    </row>
    <row r="1918" spans="1:13" ht="15.6" x14ac:dyDescent="0.3">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List'!$H:$H,MATCH('HFTD CPZ'!$B1918,'08W Project List'!$E:$E,0))),$K1918,#N/A)</f>
        <v>#N/A</v>
      </c>
      <c r="M1918" s="35" t="e">
        <f>IF(ISNUMBER(L1918),#N/A,IF(ISNUMBER(INDEX('Approved CPZ List'!$I:$I,MATCH('HFTD CPZ'!$B1918,'Approved CPZ List'!$B:$B,0))),$K1918,#N/A))</f>
        <v>#N/A</v>
      </c>
    </row>
    <row r="1919" spans="1:13" ht="15.6" x14ac:dyDescent="0.3">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List'!$H:$H,MATCH('HFTD CPZ'!$B1919,'08W Project List'!$E:$E,0))),$K1919,#N/A)</f>
        <v>#N/A</v>
      </c>
      <c r="M1919" s="35" t="e">
        <f>IF(ISNUMBER(L1919),#N/A,IF(ISNUMBER(INDEX('Approved CPZ List'!$I:$I,MATCH('HFTD CPZ'!$B1919,'Approved CPZ List'!$B:$B,0))),$K1919,#N/A))</f>
        <v>#N/A</v>
      </c>
    </row>
    <row r="1920" spans="1:13" ht="15.6" x14ac:dyDescent="0.3">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List'!$H:$H,MATCH('HFTD CPZ'!$B1920,'08W Project List'!$E:$E,0))),$K1920,#N/A)</f>
        <v>#N/A</v>
      </c>
      <c r="M1920" s="35" t="e">
        <f>IF(ISNUMBER(L1920),#N/A,IF(ISNUMBER(INDEX('Approved CPZ List'!$I:$I,MATCH('HFTD CPZ'!$B1920,'Approved CPZ List'!$B:$B,0))),$K1920,#N/A))</f>
        <v>#N/A</v>
      </c>
    </row>
    <row r="1921" spans="1:13" ht="15.6" x14ac:dyDescent="0.3">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List'!$H:$H,MATCH('HFTD CPZ'!$B1921,'08W Project List'!$E:$E,0))),$K1921,#N/A)</f>
        <v>#N/A</v>
      </c>
      <c r="M1921" s="35" t="e">
        <f>IF(ISNUMBER(L1921),#N/A,IF(ISNUMBER(INDEX('Approved CPZ List'!$I:$I,MATCH('HFTD CPZ'!$B1921,'Approved CPZ List'!$B:$B,0))),$K1921,#N/A))</f>
        <v>#N/A</v>
      </c>
    </row>
    <row r="1922" spans="1:13" ht="15.6" x14ac:dyDescent="0.3">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List'!$H:$H,MATCH('HFTD CPZ'!$B1922,'08W Project List'!$E:$E,0))),$K1922,#N/A)</f>
        <v>#N/A</v>
      </c>
      <c r="M1922" s="35" t="e">
        <f>IF(ISNUMBER(L1922),#N/A,IF(ISNUMBER(INDEX('Approved CPZ List'!$I:$I,MATCH('HFTD CPZ'!$B1922,'Approved CPZ List'!$B:$B,0))),$K1922,#N/A))</f>
        <v>#N/A</v>
      </c>
    </row>
    <row r="1923" spans="1:13" ht="15.6" x14ac:dyDescent="0.3">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List'!$H:$H,MATCH('HFTD CPZ'!$B1923,'08W Project List'!$E:$E,0))),$K1923,#N/A)</f>
        <v>#N/A</v>
      </c>
      <c r="M1923" s="35" t="e">
        <f>IF(ISNUMBER(L1923),#N/A,IF(ISNUMBER(INDEX('Approved CPZ List'!$I:$I,MATCH('HFTD CPZ'!$B1923,'Approved CPZ List'!$B:$B,0))),$K1923,#N/A))</f>
        <v>#N/A</v>
      </c>
    </row>
    <row r="1924" spans="1:13" ht="15.6" x14ac:dyDescent="0.3">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List'!$H:$H,MATCH('HFTD CPZ'!$B1924,'08W Project List'!$E:$E,0))),$K1924,#N/A)</f>
        <v>#N/A</v>
      </c>
      <c r="M1924" s="35" t="e">
        <f>IF(ISNUMBER(L1924),#N/A,IF(ISNUMBER(INDEX('Approved CPZ List'!$I:$I,MATCH('HFTD CPZ'!$B1924,'Approved CPZ List'!$B:$B,0))),$K1924,#N/A))</f>
        <v>#N/A</v>
      </c>
    </row>
    <row r="1925" spans="1:13" ht="15.6" x14ac:dyDescent="0.3">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List'!$H:$H,MATCH('HFTD CPZ'!$B1925,'08W Project List'!$E:$E,0))),$K1925,#N/A)</f>
        <v>#N/A</v>
      </c>
      <c r="M1925" s="35" t="e">
        <f>IF(ISNUMBER(L1925),#N/A,IF(ISNUMBER(INDEX('Approved CPZ List'!$I:$I,MATCH('HFTD CPZ'!$B1925,'Approved CPZ List'!$B:$B,0))),$K1925,#N/A))</f>
        <v>#N/A</v>
      </c>
    </row>
    <row r="1926" spans="1:13" ht="15.6" x14ac:dyDescent="0.3">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List'!$H:$H,MATCH('HFTD CPZ'!$B1926,'08W Project List'!$E:$E,0))),$K1926,#N/A)</f>
        <v>#N/A</v>
      </c>
      <c r="M1926" s="35" t="e">
        <f>IF(ISNUMBER(L1926),#N/A,IF(ISNUMBER(INDEX('Approved CPZ List'!$I:$I,MATCH('HFTD CPZ'!$B1926,'Approved CPZ List'!$B:$B,0))),$K1926,#N/A))</f>
        <v>#N/A</v>
      </c>
    </row>
    <row r="1927" spans="1:13" ht="15.6" x14ac:dyDescent="0.3">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List'!$H:$H,MATCH('HFTD CPZ'!$B1927,'08W Project List'!$E:$E,0))),$K1927,#N/A)</f>
        <v>#N/A</v>
      </c>
      <c r="M1927" s="35" t="e">
        <f>IF(ISNUMBER(L1927),#N/A,IF(ISNUMBER(INDEX('Approved CPZ List'!$I:$I,MATCH('HFTD CPZ'!$B1927,'Approved CPZ List'!$B:$B,0))),$K1927,#N/A))</f>
        <v>#N/A</v>
      </c>
    </row>
    <row r="1928" spans="1:13" ht="15.6" x14ac:dyDescent="0.3">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List'!$H:$H,MATCH('HFTD CPZ'!$B1928,'08W Project List'!$E:$E,0))),$K1928,#N/A)</f>
        <v>#N/A</v>
      </c>
      <c r="M1928" s="35" t="e">
        <f>IF(ISNUMBER(L1928),#N/A,IF(ISNUMBER(INDEX('Approved CPZ List'!$I:$I,MATCH('HFTD CPZ'!$B1928,'Approved CPZ List'!$B:$B,0))),$K1928,#N/A))</f>
        <v>#N/A</v>
      </c>
    </row>
    <row r="1929" spans="1:13" ht="15.6" x14ac:dyDescent="0.3">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List'!$H:$H,MATCH('HFTD CPZ'!$B1929,'08W Project List'!$E:$E,0))),$K1929,#N/A)</f>
        <v>#N/A</v>
      </c>
      <c r="M1929" s="35" t="e">
        <f>IF(ISNUMBER(L1929),#N/A,IF(ISNUMBER(INDEX('Approved CPZ List'!$I:$I,MATCH('HFTD CPZ'!$B1929,'Approved CPZ List'!$B:$B,0))),$K1929,#N/A))</f>
        <v>#N/A</v>
      </c>
    </row>
    <row r="1930" spans="1:13" ht="15.6" x14ac:dyDescent="0.3">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List'!$H:$H,MATCH('HFTD CPZ'!$B1930,'08W Project List'!$E:$E,0))),$K1930,#N/A)</f>
        <v>#N/A</v>
      </c>
      <c r="M1930" s="35" t="e">
        <f>IF(ISNUMBER(L1930),#N/A,IF(ISNUMBER(INDEX('Approved CPZ List'!$I:$I,MATCH('HFTD CPZ'!$B1930,'Approved CPZ List'!$B:$B,0))),$K1930,#N/A))</f>
        <v>#N/A</v>
      </c>
    </row>
    <row r="1931" spans="1:13" ht="15.6" x14ac:dyDescent="0.3">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List'!$H:$H,MATCH('HFTD CPZ'!$B1931,'08W Project List'!$E:$E,0))),$K1931,#N/A)</f>
        <v>#N/A</v>
      </c>
      <c r="M1931" s="35" t="e">
        <f>IF(ISNUMBER(L1931),#N/A,IF(ISNUMBER(INDEX('Approved CPZ List'!$I:$I,MATCH('HFTD CPZ'!$B1931,'Approved CPZ List'!$B:$B,0))),$K1931,#N/A))</f>
        <v>#N/A</v>
      </c>
    </row>
    <row r="1932" spans="1:13" ht="15.6" x14ac:dyDescent="0.3">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List'!$H:$H,MATCH('HFTD CPZ'!$B1932,'08W Project List'!$E:$E,0))),$K1932,#N/A)</f>
        <v>#N/A</v>
      </c>
      <c r="M1932" s="35" t="e">
        <f>IF(ISNUMBER(L1932),#N/A,IF(ISNUMBER(INDEX('Approved CPZ List'!$I:$I,MATCH('HFTD CPZ'!$B1932,'Approved CPZ List'!$B:$B,0))),$K1932,#N/A))</f>
        <v>#N/A</v>
      </c>
    </row>
    <row r="1933" spans="1:13" ht="15.6" x14ac:dyDescent="0.3">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List'!$H:$H,MATCH('HFTD CPZ'!$B1933,'08W Project List'!$E:$E,0))),$K1933,#N/A)</f>
        <v>#N/A</v>
      </c>
      <c r="M1933" s="35" t="e">
        <f>IF(ISNUMBER(L1933),#N/A,IF(ISNUMBER(INDEX('Approved CPZ List'!$I:$I,MATCH('HFTD CPZ'!$B1933,'Approved CPZ List'!$B:$B,0))),$K1933,#N/A))</f>
        <v>#N/A</v>
      </c>
    </row>
    <row r="1934" spans="1:13" ht="15.6" x14ac:dyDescent="0.3">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List'!$H:$H,MATCH('HFTD CPZ'!$B1934,'08W Project List'!$E:$E,0))),$K1934,#N/A)</f>
        <v>#N/A</v>
      </c>
      <c r="M1934" s="35" t="e">
        <f>IF(ISNUMBER(L1934),#N/A,IF(ISNUMBER(INDEX('Approved CPZ List'!$I:$I,MATCH('HFTD CPZ'!$B1934,'Approved CPZ List'!$B:$B,0))),$K1934,#N/A))</f>
        <v>#N/A</v>
      </c>
    </row>
    <row r="1935" spans="1:13" ht="15.6" x14ac:dyDescent="0.3">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List'!$H:$H,MATCH('HFTD CPZ'!$B1935,'08W Project List'!$E:$E,0))),$K1935,#N/A)</f>
        <v>#N/A</v>
      </c>
      <c r="M1935" s="35" t="e">
        <f>IF(ISNUMBER(L1935),#N/A,IF(ISNUMBER(INDEX('Approved CPZ List'!$I:$I,MATCH('HFTD CPZ'!$B1935,'Approved CPZ List'!$B:$B,0))),$K1935,#N/A))</f>
        <v>#N/A</v>
      </c>
    </row>
    <row r="1936" spans="1:13" ht="15.6" x14ac:dyDescent="0.3">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List'!$H:$H,MATCH('HFTD CPZ'!$B1936,'08W Project List'!$E:$E,0))),$K1936,#N/A)</f>
        <v>#N/A</v>
      </c>
      <c r="M1936" s="35" t="e">
        <f>IF(ISNUMBER(L1936),#N/A,IF(ISNUMBER(INDEX('Approved CPZ List'!$I:$I,MATCH('HFTD CPZ'!$B1936,'Approved CPZ List'!$B:$B,0))),$K1936,#N/A))</f>
        <v>#N/A</v>
      </c>
    </row>
    <row r="1937" spans="1:13" ht="15.6" x14ac:dyDescent="0.3">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List'!$H:$H,MATCH('HFTD CPZ'!$B1937,'08W Project List'!$E:$E,0))),$K1937,#N/A)</f>
        <v>#N/A</v>
      </c>
      <c r="M1937" s="35" t="e">
        <f>IF(ISNUMBER(L1937),#N/A,IF(ISNUMBER(INDEX('Approved CPZ List'!$I:$I,MATCH('HFTD CPZ'!$B1937,'Approved CPZ List'!$B:$B,0))),$K1937,#N/A))</f>
        <v>#N/A</v>
      </c>
    </row>
    <row r="1938" spans="1:13" ht="15.6" x14ac:dyDescent="0.3">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List'!$H:$H,MATCH('HFTD CPZ'!$B1938,'08W Project List'!$E:$E,0))),$K1938,#N/A)</f>
        <v>#N/A</v>
      </c>
      <c r="M1938" s="35" t="e">
        <f>IF(ISNUMBER(L1938),#N/A,IF(ISNUMBER(INDEX('Approved CPZ List'!$I:$I,MATCH('HFTD CPZ'!$B1938,'Approved CPZ List'!$B:$B,0))),$K1938,#N/A))</f>
        <v>#N/A</v>
      </c>
    </row>
    <row r="1939" spans="1:13" ht="15.6" x14ac:dyDescent="0.3">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List'!$H:$H,MATCH('HFTD CPZ'!$B1939,'08W Project List'!$E:$E,0))),$K1939,#N/A)</f>
        <v>#N/A</v>
      </c>
      <c r="M1939" s="35" t="e">
        <f>IF(ISNUMBER(L1939),#N/A,IF(ISNUMBER(INDEX('Approved CPZ List'!$I:$I,MATCH('HFTD CPZ'!$B1939,'Approved CPZ List'!$B:$B,0))),$K1939,#N/A))</f>
        <v>#N/A</v>
      </c>
    </row>
    <row r="1940" spans="1:13" ht="15.6" x14ac:dyDescent="0.3">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List'!$H:$H,MATCH('HFTD CPZ'!$B1940,'08W Project List'!$E:$E,0))),$K1940,#N/A)</f>
        <v>#N/A</v>
      </c>
      <c r="M1940" s="35" t="e">
        <f>IF(ISNUMBER(L1940),#N/A,IF(ISNUMBER(INDEX('Approved CPZ List'!$I:$I,MATCH('HFTD CPZ'!$B1940,'Approved CPZ List'!$B:$B,0))),$K1940,#N/A))</f>
        <v>#N/A</v>
      </c>
    </row>
    <row r="1941" spans="1:13" ht="15.6" x14ac:dyDescent="0.3">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List'!$H:$H,MATCH('HFTD CPZ'!$B1941,'08W Project List'!$E:$E,0))),$K1941,#N/A)</f>
        <v>#N/A</v>
      </c>
      <c r="M1941" s="35" t="e">
        <f>IF(ISNUMBER(L1941),#N/A,IF(ISNUMBER(INDEX('Approved CPZ List'!$I:$I,MATCH('HFTD CPZ'!$B1941,'Approved CPZ List'!$B:$B,0))),$K1941,#N/A))</f>
        <v>#N/A</v>
      </c>
    </row>
    <row r="1942" spans="1:13" ht="15.6" x14ac:dyDescent="0.3">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List'!$H:$H,MATCH('HFTD CPZ'!$B1942,'08W Project List'!$E:$E,0))),$K1942,#N/A)</f>
        <v>#N/A</v>
      </c>
      <c r="M1942" s="35" t="e">
        <f>IF(ISNUMBER(L1942),#N/A,IF(ISNUMBER(INDEX('Approved CPZ List'!$I:$I,MATCH('HFTD CPZ'!$B1942,'Approved CPZ List'!$B:$B,0))),$K1942,#N/A))</f>
        <v>#N/A</v>
      </c>
    </row>
    <row r="1943" spans="1:13" ht="15.6" x14ac:dyDescent="0.3">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List'!$H:$H,MATCH('HFTD CPZ'!$B1943,'08W Project List'!$E:$E,0))),$K1943,#N/A)</f>
        <v>#N/A</v>
      </c>
      <c r="M1943" s="35" t="e">
        <f>IF(ISNUMBER(L1943),#N/A,IF(ISNUMBER(INDEX('Approved CPZ List'!$I:$I,MATCH('HFTD CPZ'!$B1943,'Approved CPZ List'!$B:$B,0))),$K1943,#N/A))</f>
        <v>#N/A</v>
      </c>
    </row>
    <row r="1944" spans="1:13" ht="15.6" x14ac:dyDescent="0.3">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List'!$H:$H,MATCH('HFTD CPZ'!$B1944,'08W Project List'!$E:$E,0))),$K1944,#N/A)</f>
        <v>#N/A</v>
      </c>
      <c r="M1944" s="35" t="e">
        <f>IF(ISNUMBER(L1944),#N/A,IF(ISNUMBER(INDEX('Approved CPZ List'!$I:$I,MATCH('HFTD CPZ'!$B1944,'Approved CPZ List'!$B:$B,0))),$K1944,#N/A))</f>
        <v>#N/A</v>
      </c>
    </row>
    <row r="1945" spans="1:13" ht="15.6" x14ac:dyDescent="0.3">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List'!$H:$H,MATCH('HFTD CPZ'!$B1945,'08W Project List'!$E:$E,0))),$K1945,#N/A)</f>
        <v>#N/A</v>
      </c>
      <c r="M1945" s="35" t="e">
        <f>IF(ISNUMBER(L1945),#N/A,IF(ISNUMBER(INDEX('Approved CPZ List'!$I:$I,MATCH('HFTD CPZ'!$B1945,'Approved CPZ List'!$B:$B,0))),$K1945,#N/A))</f>
        <v>#N/A</v>
      </c>
    </row>
    <row r="1946" spans="1:13" ht="15.6" x14ac:dyDescent="0.3">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List'!$H:$H,MATCH('HFTD CPZ'!$B1946,'08W Project List'!$E:$E,0))),$K1946,#N/A)</f>
        <v>#N/A</v>
      </c>
      <c r="M1946" s="35" t="e">
        <f>IF(ISNUMBER(L1946),#N/A,IF(ISNUMBER(INDEX('Approved CPZ List'!$I:$I,MATCH('HFTD CPZ'!$B1946,'Approved CPZ List'!$B:$B,0))),$K1946,#N/A))</f>
        <v>#N/A</v>
      </c>
    </row>
    <row r="1947" spans="1:13" ht="15.6" x14ac:dyDescent="0.3">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List'!$H:$H,MATCH('HFTD CPZ'!$B1947,'08W Project List'!$E:$E,0))),$K1947,#N/A)</f>
        <v>#N/A</v>
      </c>
      <c r="M1947" s="35" t="e">
        <f>IF(ISNUMBER(L1947),#N/A,IF(ISNUMBER(INDEX('Approved CPZ List'!$I:$I,MATCH('HFTD CPZ'!$B1947,'Approved CPZ List'!$B:$B,0))),$K1947,#N/A))</f>
        <v>#N/A</v>
      </c>
    </row>
    <row r="1948" spans="1:13" ht="15.6" x14ac:dyDescent="0.3">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List'!$H:$H,MATCH('HFTD CPZ'!$B1948,'08W Project List'!$E:$E,0))),$K1948,#N/A)</f>
        <v>#N/A</v>
      </c>
      <c r="M1948" s="35" t="e">
        <f>IF(ISNUMBER(L1948),#N/A,IF(ISNUMBER(INDEX('Approved CPZ List'!$I:$I,MATCH('HFTD CPZ'!$B1948,'Approved CPZ List'!$B:$B,0))),$K1948,#N/A))</f>
        <v>#N/A</v>
      </c>
    </row>
    <row r="1949" spans="1:13" ht="15.6" x14ac:dyDescent="0.3">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List'!$H:$H,MATCH('HFTD CPZ'!$B1949,'08W Project List'!$E:$E,0))),$K1949,#N/A)</f>
        <v>#N/A</v>
      </c>
      <c r="M1949" s="35" t="e">
        <f>IF(ISNUMBER(L1949),#N/A,IF(ISNUMBER(INDEX('Approved CPZ List'!$I:$I,MATCH('HFTD CPZ'!$B1949,'Approved CPZ List'!$B:$B,0))),$K1949,#N/A))</f>
        <v>#N/A</v>
      </c>
    </row>
    <row r="1950" spans="1:13" ht="15.6" x14ac:dyDescent="0.3">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List'!$H:$H,MATCH('HFTD CPZ'!$B1950,'08W Project List'!$E:$E,0))),$K1950,#N/A)</f>
        <v>#N/A</v>
      </c>
      <c r="M1950" s="35" t="e">
        <f>IF(ISNUMBER(L1950),#N/A,IF(ISNUMBER(INDEX('Approved CPZ List'!$I:$I,MATCH('HFTD CPZ'!$B1950,'Approved CPZ List'!$B:$B,0))),$K1950,#N/A))</f>
        <v>#N/A</v>
      </c>
    </row>
    <row r="1951" spans="1:13" ht="15.6" x14ac:dyDescent="0.3">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List'!$H:$H,MATCH('HFTD CPZ'!$B1951,'08W Project List'!$E:$E,0))),$K1951,#N/A)</f>
        <v>#N/A</v>
      </c>
      <c r="M1951" s="35" t="e">
        <f>IF(ISNUMBER(L1951),#N/A,IF(ISNUMBER(INDEX('Approved CPZ List'!$I:$I,MATCH('HFTD CPZ'!$B1951,'Approved CPZ List'!$B:$B,0))),$K1951,#N/A))</f>
        <v>#N/A</v>
      </c>
    </row>
    <row r="1952" spans="1:13" ht="15.6" x14ac:dyDescent="0.3">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List'!$H:$H,MATCH('HFTD CPZ'!$B1952,'08W Project List'!$E:$E,0))),$K1952,#N/A)</f>
        <v>#N/A</v>
      </c>
      <c r="M1952" s="35" t="e">
        <f>IF(ISNUMBER(L1952),#N/A,IF(ISNUMBER(INDEX('Approved CPZ List'!$I:$I,MATCH('HFTD CPZ'!$B1952,'Approved CPZ List'!$B:$B,0))),$K1952,#N/A))</f>
        <v>#N/A</v>
      </c>
    </row>
    <row r="1953" spans="1:13" ht="15.6" x14ac:dyDescent="0.3">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List'!$H:$H,MATCH('HFTD CPZ'!$B1953,'08W Project List'!$E:$E,0))),$K1953,#N/A)</f>
        <v>#N/A</v>
      </c>
      <c r="M1953" s="35" t="e">
        <f>IF(ISNUMBER(L1953),#N/A,IF(ISNUMBER(INDEX('Approved CPZ List'!$I:$I,MATCH('HFTD CPZ'!$B1953,'Approved CPZ List'!$B:$B,0))),$K1953,#N/A))</f>
        <v>#N/A</v>
      </c>
    </row>
    <row r="1954" spans="1:13" ht="15.6" x14ac:dyDescent="0.3">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List'!$H:$H,MATCH('HFTD CPZ'!$B1954,'08W Project List'!$E:$E,0))),$K1954,#N/A)</f>
        <v>#N/A</v>
      </c>
      <c r="M1954" s="35" t="e">
        <f>IF(ISNUMBER(L1954),#N/A,IF(ISNUMBER(INDEX('Approved CPZ List'!$I:$I,MATCH('HFTD CPZ'!$B1954,'Approved CPZ List'!$B:$B,0))),$K1954,#N/A))</f>
        <v>#N/A</v>
      </c>
    </row>
    <row r="1955" spans="1:13" ht="15.6" x14ac:dyDescent="0.3">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List'!$H:$H,MATCH('HFTD CPZ'!$B1955,'08W Project List'!$E:$E,0))),$K1955,#N/A)</f>
        <v>#N/A</v>
      </c>
      <c r="M1955" s="35" t="e">
        <f>IF(ISNUMBER(L1955),#N/A,IF(ISNUMBER(INDEX('Approved CPZ List'!$I:$I,MATCH('HFTD CPZ'!$B1955,'Approved CPZ List'!$B:$B,0))),$K1955,#N/A))</f>
        <v>#N/A</v>
      </c>
    </row>
    <row r="1956" spans="1:13" ht="15.6" x14ac:dyDescent="0.3">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List'!$H:$H,MATCH('HFTD CPZ'!$B1956,'08W Project List'!$E:$E,0))),$K1956,#N/A)</f>
        <v>#N/A</v>
      </c>
      <c r="M1956" s="35" t="e">
        <f>IF(ISNUMBER(L1956),#N/A,IF(ISNUMBER(INDEX('Approved CPZ List'!$I:$I,MATCH('HFTD CPZ'!$B1956,'Approved CPZ List'!$B:$B,0))),$K1956,#N/A))</f>
        <v>#N/A</v>
      </c>
    </row>
    <row r="1957" spans="1:13" ht="15.6" x14ac:dyDescent="0.3">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List'!$H:$H,MATCH('HFTD CPZ'!$B1957,'08W Project List'!$E:$E,0))),$K1957,#N/A)</f>
        <v>#N/A</v>
      </c>
      <c r="M1957" s="35" t="e">
        <f>IF(ISNUMBER(L1957),#N/A,IF(ISNUMBER(INDEX('Approved CPZ List'!$I:$I,MATCH('HFTD CPZ'!$B1957,'Approved CPZ List'!$B:$B,0))),$K1957,#N/A))</f>
        <v>#N/A</v>
      </c>
    </row>
    <row r="1958" spans="1:13" ht="15.6" x14ac:dyDescent="0.3">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List'!$H:$H,MATCH('HFTD CPZ'!$B1958,'08W Project List'!$E:$E,0))),$K1958,#N/A)</f>
        <v>#N/A</v>
      </c>
      <c r="M1958" s="35" t="e">
        <f>IF(ISNUMBER(L1958),#N/A,IF(ISNUMBER(INDEX('Approved CPZ List'!$I:$I,MATCH('HFTD CPZ'!$B1958,'Approved CPZ List'!$B:$B,0))),$K1958,#N/A))</f>
        <v>#N/A</v>
      </c>
    </row>
    <row r="1959" spans="1:13" ht="15.6" x14ac:dyDescent="0.3">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List'!$H:$H,MATCH('HFTD CPZ'!$B1959,'08W Project List'!$E:$E,0))),$K1959,#N/A)</f>
        <v>#N/A</v>
      </c>
      <c r="M1959" s="35" t="e">
        <f>IF(ISNUMBER(L1959),#N/A,IF(ISNUMBER(INDEX('Approved CPZ List'!$I:$I,MATCH('HFTD CPZ'!$B1959,'Approved CPZ List'!$B:$B,0))),$K1959,#N/A))</f>
        <v>#N/A</v>
      </c>
    </row>
    <row r="1960" spans="1:13" ht="15.6" x14ac:dyDescent="0.3">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List'!$H:$H,MATCH('HFTD CPZ'!$B1960,'08W Project List'!$E:$E,0))),$K1960,#N/A)</f>
        <v>#N/A</v>
      </c>
      <c r="M1960" s="35" t="e">
        <f>IF(ISNUMBER(L1960),#N/A,IF(ISNUMBER(INDEX('Approved CPZ List'!$I:$I,MATCH('HFTD CPZ'!$B1960,'Approved CPZ List'!$B:$B,0))),$K1960,#N/A))</f>
        <v>#N/A</v>
      </c>
    </row>
    <row r="1961" spans="1:13" ht="15.6" x14ac:dyDescent="0.3">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List'!$H:$H,MATCH('HFTD CPZ'!$B1961,'08W Project List'!$E:$E,0))),$K1961,#N/A)</f>
        <v>#N/A</v>
      </c>
      <c r="M1961" s="35" t="e">
        <f>IF(ISNUMBER(L1961),#N/A,IF(ISNUMBER(INDEX('Approved CPZ List'!$I:$I,MATCH('HFTD CPZ'!$B1961,'Approved CPZ List'!$B:$B,0))),$K1961,#N/A))</f>
        <v>#N/A</v>
      </c>
    </row>
    <row r="1962" spans="1:13" ht="15.6" x14ac:dyDescent="0.3">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List'!$H:$H,MATCH('HFTD CPZ'!$B1962,'08W Project List'!$E:$E,0))),$K1962,#N/A)</f>
        <v>#N/A</v>
      </c>
      <c r="M1962" s="35" t="e">
        <f>IF(ISNUMBER(L1962),#N/A,IF(ISNUMBER(INDEX('Approved CPZ List'!$I:$I,MATCH('HFTD CPZ'!$B1962,'Approved CPZ List'!$B:$B,0))),$K1962,#N/A))</f>
        <v>#N/A</v>
      </c>
    </row>
    <row r="1963" spans="1:13" ht="15.6" x14ac:dyDescent="0.3">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List'!$H:$H,MATCH('HFTD CPZ'!$B1963,'08W Project List'!$E:$E,0))),$K1963,#N/A)</f>
        <v>#N/A</v>
      </c>
      <c r="M1963" s="35" t="e">
        <f>IF(ISNUMBER(L1963),#N/A,IF(ISNUMBER(INDEX('Approved CPZ List'!$I:$I,MATCH('HFTD CPZ'!$B1963,'Approved CPZ List'!$B:$B,0))),$K1963,#N/A))</f>
        <v>#N/A</v>
      </c>
    </row>
    <row r="1964" spans="1:13" ht="15.6" x14ac:dyDescent="0.3">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List'!$H:$H,MATCH('HFTD CPZ'!$B1964,'08W Project List'!$E:$E,0))),$K1964,#N/A)</f>
        <v>#N/A</v>
      </c>
      <c r="M1964" s="35" t="e">
        <f>IF(ISNUMBER(L1964),#N/A,IF(ISNUMBER(INDEX('Approved CPZ List'!$I:$I,MATCH('HFTD CPZ'!$B1964,'Approved CPZ List'!$B:$B,0))),$K1964,#N/A))</f>
        <v>#N/A</v>
      </c>
    </row>
    <row r="1965" spans="1:13" ht="15.6" x14ac:dyDescent="0.3">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List'!$H:$H,MATCH('HFTD CPZ'!$B1965,'08W Project List'!$E:$E,0))),$K1965,#N/A)</f>
        <v>#N/A</v>
      </c>
      <c r="M1965" s="35" t="e">
        <f>IF(ISNUMBER(L1965),#N/A,IF(ISNUMBER(INDEX('Approved CPZ List'!$I:$I,MATCH('HFTD CPZ'!$B1965,'Approved CPZ List'!$B:$B,0))),$K1965,#N/A))</f>
        <v>#N/A</v>
      </c>
    </row>
    <row r="1966" spans="1:13" ht="15.6" x14ac:dyDescent="0.3">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List'!$H:$H,MATCH('HFTD CPZ'!$B1966,'08W Project List'!$E:$E,0))),$K1966,#N/A)</f>
        <v>#N/A</v>
      </c>
      <c r="M1966" s="35" t="e">
        <f>IF(ISNUMBER(L1966),#N/A,IF(ISNUMBER(INDEX('Approved CPZ List'!$I:$I,MATCH('HFTD CPZ'!$B1966,'Approved CPZ List'!$B:$B,0))),$K1966,#N/A))</f>
        <v>#N/A</v>
      </c>
    </row>
    <row r="1967" spans="1:13" ht="15.6" x14ac:dyDescent="0.3">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List'!$H:$H,MATCH('HFTD CPZ'!$B1967,'08W Project List'!$E:$E,0))),$K1967,#N/A)</f>
        <v>#N/A</v>
      </c>
      <c r="M1967" s="35" t="e">
        <f>IF(ISNUMBER(L1967),#N/A,IF(ISNUMBER(INDEX('Approved CPZ List'!$I:$I,MATCH('HFTD CPZ'!$B1967,'Approved CPZ List'!$B:$B,0))),$K1967,#N/A))</f>
        <v>#N/A</v>
      </c>
    </row>
    <row r="1968" spans="1:13" ht="15.6" x14ac:dyDescent="0.3">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List'!$H:$H,MATCH('HFTD CPZ'!$B1968,'08W Project List'!$E:$E,0))),$K1968,#N/A)</f>
        <v>#N/A</v>
      </c>
      <c r="M1968" s="35" t="e">
        <f>IF(ISNUMBER(L1968),#N/A,IF(ISNUMBER(INDEX('Approved CPZ List'!$I:$I,MATCH('HFTD CPZ'!$B1968,'Approved CPZ List'!$B:$B,0))),$K1968,#N/A))</f>
        <v>#N/A</v>
      </c>
    </row>
    <row r="1969" spans="1:13" ht="15.6" x14ac:dyDescent="0.3">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List'!$H:$H,MATCH('HFTD CPZ'!$B1969,'08W Project List'!$E:$E,0))),$K1969,#N/A)</f>
        <v>#N/A</v>
      </c>
      <c r="M1969" s="35" t="e">
        <f>IF(ISNUMBER(L1969),#N/A,IF(ISNUMBER(INDEX('Approved CPZ List'!$I:$I,MATCH('HFTD CPZ'!$B1969,'Approved CPZ List'!$B:$B,0))),$K1969,#N/A))</f>
        <v>#N/A</v>
      </c>
    </row>
    <row r="1970" spans="1:13" ht="15.6" x14ac:dyDescent="0.3">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List'!$H:$H,MATCH('HFTD CPZ'!$B1970,'08W Project List'!$E:$E,0))),$K1970,#N/A)</f>
        <v>#N/A</v>
      </c>
      <c r="M1970" s="35" t="e">
        <f>IF(ISNUMBER(L1970),#N/A,IF(ISNUMBER(INDEX('Approved CPZ List'!$I:$I,MATCH('HFTD CPZ'!$B1970,'Approved CPZ List'!$B:$B,0))),$K1970,#N/A))</f>
        <v>#N/A</v>
      </c>
    </row>
    <row r="1971" spans="1:13" ht="15.6" x14ac:dyDescent="0.3">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List'!$H:$H,MATCH('HFTD CPZ'!$B1971,'08W Project List'!$E:$E,0))),$K1971,#N/A)</f>
        <v>#N/A</v>
      </c>
      <c r="M1971" s="35" t="e">
        <f>IF(ISNUMBER(L1971),#N/A,IF(ISNUMBER(INDEX('Approved CPZ List'!$I:$I,MATCH('HFTD CPZ'!$B1971,'Approved CPZ List'!$B:$B,0))),$K1971,#N/A))</f>
        <v>#N/A</v>
      </c>
    </row>
    <row r="1972" spans="1:13" ht="15.6" x14ac:dyDescent="0.3">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List'!$H:$H,MATCH('HFTD CPZ'!$B1972,'08W Project List'!$E:$E,0))),$K1972,#N/A)</f>
        <v>#N/A</v>
      </c>
      <c r="M1972" s="35" t="e">
        <f>IF(ISNUMBER(L1972),#N/A,IF(ISNUMBER(INDEX('Approved CPZ List'!$I:$I,MATCH('HFTD CPZ'!$B1972,'Approved CPZ List'!$B:$B,0))),$K1972,#N/A))</f>
        <v>#N/A</v>
      </c>
    </row>
    <row r="1973" spans="1:13" ht="15.6" x14ac:dyDescent="0.3">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List'!$H:$H,MATCH('HFTD CPZ'!$B1973,'08W Project List'!$E:$E,0))),$K1973,#N/A)</f>
        <v>#N/A</v>
      </c>
      <c r="M1973" s="35" t="e">
        <f>IF(ISNUMBER(L1973),#N/A,IF(ISNUMBER(INDEX('Approved CPZ List'!$I:$I,MATCH('HFTD CPZ'!$B1973,'Approved CPZ List'!$B:$B,0))),$K1973,#N/A))</f>
        <v>#N/A</v>
      </c>
    </row>
    <row r="1974" spans="1:13" ht="15.6" x14ac:dyDescent="0.3">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List'!$H:$H,MATCH('HFTD CPZ'!$B1974,'08W Project List'!$E:$E,0))),$K1974,#N/A)</f>
        <v>#N/A</v>
      </c>
      <c r="M1974" s="35" t="e">
        <f>IF(ISNUMBER(L1974),#N/A,IF(ISNUMBER(INDEX('Approved CPZ List'!$I:$I,MATCH('HFTD CPZ'!$B1974,'Approved CPZ List'!$B:$B,0))),$K1974,#N/A))</f>
        <v>#N/A</v>
      </c>
    </row>
    <row r="1975" spans="1:13" ht="15.6" x14ac:dyDescent="0.3">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List'!$H:$H,MATCH('HFTD CPZ'!$B1975,'08W Project List'!$E:$E,0))),$K1975,#N/A)</f>
        <v>#N/A</v>
      </c>
      <c r="M1975" s="35" t="e">
        <f>IF(ISNUMBER(L1975),#N/A,IF(ISNUMBER(INDEX('Approved CPZ List'!$I:$I,MATCH('HFTD CPZ'!$B1975,'Approved CPZ List'!$B:$B,0))),$K1975,#N/A))</f>
        <v>#N/A</v>
      </c>
    </row>
    <row r="1976" spans="1:13" ht="15.6" x14ac:dyDescent="0.3">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List'!$H:$H,MATCH('HFTD CPZ'!$B1976,'08W Project List'!$E:$E,0))),$K1976,#N/A)</f>
        <v>#N/A</v>
      </c>
      <c r="M1976" s="35" t="e">
        <f>IF(ISNUMBER(L1976),#N/A,IF(ISNUMBER(INDEX('Approved CPZ List'!$I:$I,MATCH('HFTD CPZ'!$B1976,'Approved CPZ List'!$B:$B,0))),$K1976,#N/A))</f>
        <v>#N/A</v>
      </c>
    </row>
    <row r="1977" spans="1:13" ht="15.6" x14ac:dyDescent="0.3">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List'!$H:$H,MATCH('HFTD CPZ'!$B1977,'08W Project List'!$E:$E,0))),$K1977,#N/A)</f>
        <v>#N/A</v>
      </c>
      <c r="M1977" s="35" t="e">
        <f>IF(ISNUMBER(L1977),#N/A,IF(ISNUMBER(INDEX('Approved CPZ List'!$I:$I,MATCH('HFTD CPZ'!$B1977,'Approved CPZ List'!$B:$B,0))),$K1977,#N/A))</f>
        <v>#N/A</v>
      </c>
    </row>
    <row r="1978" spans="1:13" ht="15.6" x14ac:dyDescent="0.3">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List'!$H:$H,MATCH('HFTD CPZ'!$B1978,'08W Project List'!$E:$E,0))),$K1978,#N/A)</f>
        <v>#N/A</v>
      </c>
      <c r="M1978" s="35" t="e">
        <f>IF(ISNUMBER(L1978),#N/A,IF(ISNUMBER(INDEX('Approved CPZ List'!$I:$I,MATCH('HFTD CPZ'!$B1978,'Approved CPZ List'!$B:$B,0))),$K1978,#N/A))</f>
        <v>#N/A</v>
      </c>
    </row>
    <row r="1979" spans="1:13" ht="15.6" x14ac:dyDescent="0.3">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List'!$H:$H,MATCH('HFTD CPZ'!$B1979,'08W Project List'!$E:$E,0))),$K1979,#N/A)</f>
        <v>#N/A</v>
      </c>
      <c r="M1979" s="35" t="e">
        <f>IF(ISNUMBER(L1979),#N/A,IF(ISNUMBER(INDEX('Approved CPZ List'!$I:$I,MATCH('HFTD CPZ'!$B1979,'Approved CPZ List'!$B:$B,0))),$K1979,#N/A))</f>
        <v>#N/A</v>
      </c>
    </row>
    <row r="1980" spans="1:13" ht="15.6" x14ac:dyDescent="0.3">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List'!$H:$H,MATCH('HFTD CPZ'!$B1980,'08W Project List'!$E:$E,0))),$K1980,#N/A)</f>
        <v>#N/A</v>
      </c>
      <c r="M1980" s="35" t="e">
        <f>IF(ISNUMBER(L1980),#N/A,IF(ISNUMBER(INDEX('Approved CPZ List'!$I:$I,MATCH('HFTD CPZ'!$B1980,'Approved CPZ List'!$B:$B,0))),$K1980,#N/A))</f>
        <v>#N/A</v>
      </c>
    </row>
    <row r="1981" spans="1:13" ht="15.6" x14ac:dyDescent="0.3">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List'!$H:$H,MATCH('HFTD CPZ'!$B1981,'08W Project List'!$E:$E,0))),$K1981,#N/A)</f>
        <v>#N/A</v>
      </c>
      <c r="M1981" s="35" t="e">
        <f>IF(ISNUMBER(L1981),#N/A,IF(ISNUMBER(INDEX('Approved CPZ List'!$I:$I,MATCH('HFTD CPZ'!$B1981,'Approved CPZ List'!$B:$B,0))),$K1981,#N/A))</f>
        <v>#N/A</v>
      </c>
    </row>
    <row r="1982" spans="1:13" ht="15.6" x14ac:dyDescent="0.3">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List'!$H:$H,MATCH('HFTD CPZ'!$B1982,'08W Project List'!$E:$E,0))),$K1982,#N/A)</f>
        <v>#N/A</v>
      </c>
      <c r="M1982" s="35" t="e">
        <f>IF(ISNUMBER(L1982),#N/A,IF(ISNUMBER(INDEX('Approved CPZ List'!$I:$I,MATCH('HFTD CPZ'!$B1982,'Approved CPZ List'!$B:$B,0))),$K1982,#N/A))</f>
        <v>#N/A</v>
      </c>
    </row>
    <row r="1983" spans="1:13" ht="15.6" x14ac:dyDescent="0.3">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List'!$H:$H,MATCH('HFTD CPZ'!$B1983,'08W Project List'!$E:$E,0))),$K1983,#N/A)</f>
        <v>#N/A</v>
      </c>
      <c r="M1983" s="35" t="e">
        <f>IF(ISNUMBER(L1983),#N/A,IF(ISNUMBER(INDEX('Approved CPZ List'!$I:$I,MATCH('HFTD CPZ'!$B1983,'Approved CPZ List'!$B:$B,0))),$K1983,#N/A))</f>
        <v>#N/A</v>
      </c>
    </row>
    <row r="1984" spans="1:13" ht="15.6" x14ac:dyDescent="0.3">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List'!$H:$H,MATCH('HFTD CPZ'!$B1984,'08W Project List'!$E:$E,0))),$K1984,#N/A)</f>
        <v>#N/A</v>
      </c>
      <c r="M1984" s="35" t="e">
        <f>IF(ISNUMBER(L1984),#N/A,IF(ISNUMBER(INDEX('Approved CPZ List'!$I:$I,MATCH('HFTD CPZ'!$B1984,'Approved CPZ List'!$B:$B,0))),$K1984,#N/A))</f>
        <v>#N/A</v>
      </c>
    </row>
    <row r="1985" spans="1:13" ht="15.6" x14ac:dyDescent="0.3">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List'!$H:$H,MATCH('HFTD CPZ'!$B1985,'08W Project List'!$E:$E,0))),$K1985,#N/A)</f>
        <v>#N/A</v>
      </c>
      <c r="M1985" s="35" t="e">
        <f>IF(ISNUMBER(L1985),#N/A,IF(ISNUMBER(INDEX('Approved CPZ List'!$I:$I,MATCH('HFTD CPZ'!$B1985,'Approved CPZ List'!$B:$B,0))),$K1985,#N/A))</f>
        <v>#N/A</v>
      </c>
    </row>
    <row r="1986" spans="1:13" ht="15.6" x14ac:dyDescent="0.3">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List'!$H:$H,MATCH('HFTD CPZ'!$B1986,'08W Project List'!$E:$E,0))),$K1986,#N/A)</f>
        <v>#N/A</v>
      </c>
      <c r="M1986" s="35" t="e">
        <f>IF(ISNUMBER(L1986),#N/A,IF(ISNUMBER(INDEX('Approved CPZ List'!$I:$I,MATCH('HFTD CPZ'!$B1986,'Approved CPZ List'!$B:$B,0))),$K1986,#N/A))</f>
        <v>#N/A</v>
      </c>
    </row>
    <row r="1987" spans="1:13" ht="15.6" x14ac:dyDescent="0.3">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List'!$H:$H,MATCH('HFTD CPZ'!$B1987,'08W Project List'!$E:$E,0))),$K1987,#N/A)</f>
        <v>#N/A</v>
      </c>
      <c r="M1987" s="35" t="e">
        <f>IF(ISNUMBER(L1987),#N/A,IF(ISNUMBER(INDEX('Approved CPZ List'!$I:$I,MATCH('HFTD CPZ'!$B1987,'Approved CPZ List'!$B:$B,0))),$K1987,#N/A))</f>
        <v>#N/A</v>
      </c>
    </row>
    <row r="1988" spans="1:13" ht="15.6" x14ac:dyDescent="0.3">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List'!$H:$H,MATCH('HFTD CPZ'!$B1988,'08W Project List'!$E:$E,0))),$K1988,#N/A)</f>
        <v>#N/A</v>
      </c>
      <c r="M1988" s="35" t="e">
        <f>IF(ISNUMBER(L1988),#N/A,IF(ISNUMBER(INDEX('Approved CPZ List'!$I:$I,MATCH('HFTD CPZ'!$B1988,'Approved CPZ List'!$B:$B,0))),$K1988,#N/A))</f>
        <v>#N/A</v>
      </c>
    </row>
    <row r="1989" spans="1:13" ht="15.6" x14ac:dyDescent="0.3">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List'!$H:$H,MATCH('HFTD CPZ'!$B1989,'08W Project List'!$E:$E,0))),$K1989,#N/A)</f>
        <v>#N/A</v>
      </c>
      <c r="M1989" s="35" t="e">
        <f>IF(ISNUMBER(L1989),#N/A,IF(ISNUMBER(INDEX('Approved CPZ List'!$I:$I,MATCH('HFTD CPZ'!$B1989,'Approved CPZ List'!$B:$B,0))),$K1989,#N/A))</f>
        <v>#N/A</v>
      </c>
    </row>
    <row r="1990" spans="1:13" ht="15.6" x14ac:dyDescent="0.3">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List'!$H:$H,MATCH('HFTD CPZ'!$B1990,'08W Project List'!$E:$E,0))),$K1990,#N/A)</f>
        <v>#N/A</v>
      </c>
      <c r="M1990" s="35" t="e">
        <f>IF(ISNUMBER(L1990),#N/A,IF(ISNUMBER(INDEX('Approved CPZ List'!$I:$I,MATCH('HFTD CPZ'!$B1990,'Approved CPZ List'!$B:$B,0))),$K1990,#N/A))</f>
        <v>#N/A</v>
      </c>
    </row>
    <row r="1991" spans="1:13" ht="15.6" x14ac:dyDescent="0.3">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List'!$H:$H,MATCH('HFTD CPZ'!$B1991,'08W Project List'!$E:$E,0))),$K1991,#N/A)</f>
        <v>#N/A</v>
      </c>
      <c r="M1991" s="35" t="e">
        <f>IF(ISNUMBER(L1991),#N/A,IF(ISNUMBER(INDEX('Approved CPZ List'!$I:$I,MATCH('HFTD CPZ'!$B1991,'Approved CPZ List'!$B:$B,0))),$K1991,#N/A))</f>
        <v>#N/A</v>
      </c>
    </row>
    <row r="1992" spans="1:13" ht="15.6" x14ac:dyDescent="0.3">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List'!$H:$H,MATCH('HFTD CPZ'!$B1992,'08W Project List'!$E:$E,0))),$K1992,#N/A)</f>
        <v>#N/A</v>
      </c>
      <c r="M1992" s="35" t="e">
        <f>IF(ISNUMBER(L1992),#N/A,IF(ISNUMBER(INDEX('Approved CPZ List'!$I:$I,MATCH('HFTD CPZ'!$B1992,'Approved CPZ List'!$B:$B,0))),$K1992,#N/A))</f>
        <v>#N/A</v>
      </c>
    </row>
    <row r="1993" spans="1:13" ht="15.6" x14ac:dyDescent="0.3">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List'!$H:$H,MATCH('HFTD CPZ'!$B1993,'08W Project List'!$E:$E,0))),$K1993,#N/A)</f>
        <v>#N/A</v>
      </c>
      <c r="M1993" s="35" t="e">
        <f>IF(ISNUMBER(L1993),#N/A,IF(ISNUMBER(INDEX('Approved CPZ List'!$I:$I,MATCH('HFTD CPZ'!$B1993,'Approved CPZ List'!$B:$B,0))),$K1993,#N/A))</f>
        <v>#N/A</v>
      </c>
    </row>
    <row r="1994" spans="1:13" ht="15.6" x14ac:dyDescent="0.3">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List'!$H:$H,MATCH('HFTD CPZ'!$B1994,'08W Project List'!$E:$E,0))),$K1994,#N/A)</f>
        <v>#N/A</v>
      </c>
      <c r="M1994" s="35" t="e">
        <f>IF(ISNUMBER(L1994),#N/A,IF(ISNUMBER(INDEX('Approved CPZ List'!$I:$I,MATCH('HFTD CPZ'!$B1994,'Approved CPZ List'!$B:$B,0))),$K1994,#N/A))</f>
        <v>#N/A</v>
      </c>
    </row>
    <row r="1995" spans="1:13" ht="15.6" x14ac:dyDescent="0.3">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List'!$H:$H,MATCH('HFTD CPZ'!$B1995,'08W Project List'!$E:$E,0))),$K1995,#N/A)</f>
        <v>#N/A</v>
      </c>
      <c r="M1995" s="35" t="e">
        <f>IF(ISNUMBER(L1995),#N/A,IF(ISNUMBER(INDEX('Approved CPZ List'!$I:$I,MATCH('HFTD CPZ'!$B1995,'Approved CPZ List'!$B:$B,0))),$K1995,#N/A))</f>
        <v>#N/A</v>
      </c>
    </row>
    <row r="1996" spans="1:13" ht="15.6" x14ac:dyDescent="0.3">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List'!$H:$H,MATCH('HFTD CPZ'!$B1996,'08W Project List'!$E:$E,0))),$K1996,#N/A)</f>
        <v>#N/A</v>
      </c>
      <c r="M1996" s="35" t="e">
        <f>IF(ISNUMBER(L1996),#N/A,IF(ISNUMBER(INDEX('Approved CPZ List'!$I:$I,MATCH('HFTD CPZ'!$B1996,'Approved CPZ List'!$B:$B,0))),$K1996,#N/A))</f>
        <v>#N/A</v>
      </c>
    </row>
    <row r="1997" spans="1:13" ht="15.6" x14ac:dyDescent="0.3">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List'!$H:$H,MATCH('HFTD CPZ'!$B1997,'08W Project List'!$E:$E,0))),$K1997,#N/A)</f>
        <v>#N/A</v>
      </c>
      <c r="M1997" s="35" t="e">
        <f>IF(ISNUMBER(L1997),#N/A,IF(ISNUMBER(INDEX('Approved CPZ List'!$I:$I,MATCH('HFTD CPZ'!$B1997,'Approved CPZ List'!$B:$B,0))),$K1997,#N/A))</f>
        <v>#N/A</v>
      </c>
    </row>
    <row r="1998" spans="1:13" ht="15.6" x14ac:dyDescent="0.3">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List'!$H:$H,MATCH('HFTD CPZ'!$B1998,'08W Project List'!$E:$E,0))),$K1998,#N/A)</f>
        <v>#N/A</v>
      </c>
      <c r="M1998" s="35" t="e">
        <f>IF(ISNUMBER(L1998),#N/A,IF(ISNUMBER(INDEX('Approved CPZ List'!$I:$I,MATCH('HFTD CPZ'!$B1998,'Approved CPZ List'!$B:$B,0))),$K1998,#N/A))</f>
        <v>#N/A</v>
      </c>
    </row>
    <row r="1999" spans="1:13" ht="15.6" x14ac:dyDescent="0.3">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List'!$H:$H,MATCH('HFTD CPZ'!$B1999,'08W Project List'!$E:$E,0))),$K1999,#N/A)</f>
        <v>#N/A</v>
      </c>
      <c r="M1999" s="35" t="e">
        <f>IF(ISNUMBER(L1999),#N/A,IF(ISNUMBER(INDEX('Approved CPZ List'!$I:$I,MATCH('HFTD CPZ'!$B1999,'Approved CPZ List'!$B:$B,0))),$K1999,#N/A))</f>
        <v>#N/A</v>
      </c>
    </row>
    <row r="2000" spans="1:13" ht="15.6" x14ac:dyDescent="0.3">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List'!$H:$H,MATCH('HFTD CPZ'!$B2000,'08W Project List'!$E:$E,0))),$K2000,#N/A)</f>
        <v>226.85054675159429</v>
      </c>
      <c r="M2000" s="35" t="e">
        <f>IF(ISNUMBER(L2000),#N/A,IF(ISNUMBER(INDEX('Approved CPZ List'!$I:$I,MATCH('HFTD CPZ'!$B2000,'Approved CPZ List'!$B:$B,0))),$K2000,#N/A))</f>
        <v>#N/A</v>
      </c>
    </row>
    <row r="2001" spans="1:13" ht="15.6" x14ac:dyDescent="0.3">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List'!$H:$H,MATCH('HFTD CPZ'!$B2001,'08W Project List'!$E:$E,0))),$K2001,#N/A)</f>
        <v>#N/A</v>
      </c>
      <c r="M2001" s="35" t="e">
        <f>IF(ISNUMBER(L2001),#N/A,IF(ISNUMBER(INDEX('Approved CPZ List'!$I:$I,MATCH('HFTD CPZ'!$B2001,'Approved CPZ List'!$B:$B,0))),$K2001,#N/A))</f>
        <v>#N/A</v>
      </c>
    </row>
    <row r="2002" spans="1:13" ht="15.6" x14ac:dyDescent="0.3">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List'!$H:$H,MATCH('HFTD CPZ'!$B2002,'08W Project List'!$E:$E,0))),$K2002,#N/A)</f>
        <v>#N/A</v>
      </c>
      <c r="M2002" s="35" t="e">
        <f>IF(ISNUMBER(L2002),#N/A,IF(ISNUMBER(INDEX('Approved CPZ List'!$I:$I,MATCH('HFTD CPZ'!$B2002,'Approved CPZ List'!$B:$B,0))),$K2002,#N/A))</f>
        <v>#N/A</v>
      </c>
    </row>
    <row r="2003" spans="1:13" ht="15.6" x14ac:dyDescent="0.3">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List'!$H:$H,MATCH('HFTD CPZ'!$B2003,'08W Project List'!$E:$E,0))),$K2003,#N/A)</f>
        <v>#N/A</v>
      </c>
      <c r="M2003" s="35" t="e">
        <f>IF(ISNUMBER(L2003),#N/A,IF(ISNUMBER(INDEX('Approved CPZ List'!$I:$I,MATCH('HFTD CPZ'!$B2003,'Approved CPZ List'!$B:$B,0))),$K2003,#N/A))</f>
        <v>#N/A</v>
      </c>
    </row>
    <row r="2004" spans="1:13" ht="15.6" x14ac:dyDescent="0.3">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List'!$H:$H,MATCH('HFTD CPZ'!$B2004,'08W Project List'!$E:$E,0))),$K2004,#N/A)</f>
        <v>#N/A</v>
      </c>
      <c r="M2004" s="35" t="e">
        <f>IF(ISNUMBER(L2004),#N/A,IF(ISNUMBER(INDEX('Approved CPZ List'!$I:$I,MATCH('HFTD CPZ'!$B2004,'Approved CPZ List'!$B:$B,0))),$K2004,#N/A))</f>
        <v>#N/A</v>
      </c>
    </row>
    <row r="2005" spans="1:13" ht="15.6" x14ac:dyDescent="0.3">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List'!$H:$H,MATCH('HFTD CPZ'!$B2005,'08W Project List'!$E:$E,0))),$K2005,#N/A)</f>
        <v>#N/A</v>
      </c>
      <c r="M2005" s="35" t="e">
        <f>IF(ISNUMBER(L2005),#N/A,IF(ISNUMBER(INDEX('Approved CPZ List'!$I:$I,MATCH('HFTD CPZ'!$B2005,'Approved CPZ List'!$B:$B,0))),$K2005,#N/A))</f>
        <v>#N/A</v>
      </c>
    </row>
    <row r="2006" spans="1:13" ht="15.6" x14ac:dyDescent="0.3">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List'!$H:$H,MATCH('HFTD CPZ'!$B2006,'08W Project List'!$E:$E,0))),$K2006,#N/A)</f>
        <v>#N/A</v>
      </c>
      <c r="M2006" s="35" t="e">
        <f>IF(ISNUMBER(L2006),#N/A,IF(ISNUMBER(INDEX('Approved CPZ List'!$I:$I,MATCH('HFTD CPZ'!$B2006,'Approved CPZ List'!$B:$B,0))),$K2006,#N/A))</f>
        <v>#N/A</v>
      </c>
    </row>
    <row r="2007" spans="1:13" ht="15.6" x14ac:dyDescent="0.3">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List'!$H:$H,MATCH('HFTD CPZ'!$B2007,'08W Project List'!$E:$E,0))),$K2007,#N/A)</f>
        <v>#N/A</v>
      </c>
      <c r="M2007" s="35" t="e">
        <f>IF(ISNUMBER(L2007),#N/A,IF(ISNUMBER(INDEX('Approved CPZ List'!$I:$I,MATCH('HFTD CPZ'!$B2007,'Approved CPZ List'!$B:$B,0))),$K2007,#N/A))</f>
        <v>#N/A</v>
      </c>
    </row>
    <row r="2008" spans="1:13" ht="15.6" x14ac:dyDescent="0.3">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List'!$H:$H,MATCH('HFTD CPZ'!$B2008,'08W Project List'!$E:$E,0))),$K2008,#N/A)</f>
        <v>#N/A</v>
      </c>
      <c r="M2008" s="35" t="e">
        <f>IF(ISNUMBER(L2008),#N/A,IF(ISNUMBER(INDEX('Approved CPZ List'!$I:$I,MATCH('HFTD CPZ'!$B2008,'Approved CPZ List'!$B:$B,0))),$K2008,#N/A))</f>
        <v>#N/A</v>
      </c>
    </row>
    <row r="2009" spans="1:13" ht="15.6" x14ac:dyDescent="0.3">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List'!$H:$H,MATCH('HFTD CPZ'!$B2009,'08W Project List'!$E:$E,0))),$K2009,#N/A)</f>
        <v>#N/A</v>
      </c>
      <c r="M2009" s="35" t="e">
        <f>IF(ISNUMBER(L2009),#N/A,IF(ISNUMBER(INDEX('Approved CPZ List'!$I:$I,MATCH('HFTD CPZ'!$B2009,'Approved CPZ List'!$B:$B,0))),$K2009,#N/A))</f>
        <v>#N/A</v>
      </c>
    </row>
    <row r="2010" spans="1:13" ht="15.6" x14ac:dyDescent="0.3">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List'!$H:$H,MATCH('HFTD CPZ'!$B2010,'08W Project List'!$E:$E,0))),$K2010,#N/A)</f>
        <v>#N/A</v>
      </c>
      <c r="M2010" s="35" t="e">
        <f>IF(ISNUMBER(L2010),#N/A,IF(ISNUMBER(INDEX('Approved CPZ List'!$I:$I,MATCH('HFTD CPZ'!$B2010,'Approved CPZ List'!$B:$B,0))),$K2010,#N/A))</f>
        <v>#N/A</v>
      </c>
    </row>
    <row r="2011" spans="1:13" ht="15.6" x14ac:dyDescent="0.3">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List'!$H:$H,MATCH('HFTD CPZ'!$B2011,'08W Project List'!$E:$E,0))),$K2011,#N/A)</f>
        <v>220.33978328395168</v>
      </c>
      <c r="M2011" s="35" t="e">
        <f>IF(ISNUMBER(L2011),#N/A,IF(ISNUMBER(INDEX('Approved CPZ List'!$I:$I,MATCH('HFTD CPZ'!$B2011,'Approved CPZ List'!$B:$B,0))),$K2011,#N/A))</f>
        <v>#N/A</v>
      </c>
    </row>
    <row r="2012" spans="1:13" ht="15.6" x14ac:dyDescent="0.3">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List'!$H:$H,MATCH('HFTD CPZ'!$B2012,'08W Project List'!$E:$E,0))),$K2012,#N/A)</f>
        <v>#N/A</v>
      </c>
      <c r="M2012" s="35" t="e">
        <f>IF(ISNUMBER(L2012),#N/A,IF(ISNUMBER(INDEX('Approved CPZ List'!$I:$I,MATCH('HFTD CPZ'!$B2012,'Approved CPZ List'!$B:$B,0))),$K2012,#N/A))</f>
        <v>#N/A</v>
      </c>
    </row>
    <row r="2013" spans="1:13" ht="15.6" x14ac:dyDescent="0.3">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List'!$H:$H,MATCH('HFTD CPZ'!$B2013,'08W Project List'!$E:$E,0))),$K2013,#N/A)</f>
        <v>#N/A</v>
      </c>
      <c r="M2013" s="35" t="e">
        <f>IF(ISNUMBER(L2013),#N/A,IF(ISNUMBER(INDEX('Approved CPZ List'!$I:$I,MATCH('HFTD CPZ'!$B2013,'Approved CPZ List'!$B:$B,0))),$K2013,#N/A))</f>
        <v>#N/A</v>
      </c>
    </row>
    <row r="2014" spans="1:13" ht="15.6" x14ac:dyDescent="0.3">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List'!$H:$H,MATCH('HFTD CPZ'!$B2014,'08W Project List'!$E:$E,0))),$K2014,#N/A)</f>
        <v>#N/A</v>
      </c>
      <c r="M2014" s="35" t="e">
        <f>IF(ISNUMBER(L2014),#N/A,IF(ISNUMBER(INDEX('Approved CPZ List'!$I:$I,MATCH('HFTD CPZ'!$B2014,'Approved CPZ List'!$B:$B,0))),$K2014,#N/A))</f>
        <v>#N/A</v>
      </c>
    </row>
    <row r="2015" spans="1:13" ht="15.6" x14ac:dyDescent="0.3">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List'!$H:$H,MATCH('HFTD CPZ'!$B2015,'08W Project List'!$E:$E,0))),$K2015,#N/A)</f>
        <v>#N/A</v>
      </c>
      <c r="M2015" s="35" t="e">
        <f>IF(ISNUMBER(L2015),#N/A,IF(ISNUMBER(INDEX('Approved CPZ List'!$I:$I,MATCH('HFTD CPZ'!$B2015,'Approved CPZ List'!$B:$B,0))),$K2015,#N/A))</f>
        <v>#N/A</v>
      </c>
    </row>
    <row r="2016" spans="1:13" ht="15.6" x14ac:dyDescent="0.3">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List'!$H:$H,MATCH('HFTD CPZ'!$B2016,'08W Project List'!$E:$E,0))),$K2016,#N/A)</f>
        <v>#N/A</v>
      </c>
      <c r="M2016" s="35" t="e">
        <f>IF(ISNUMBER(L2016),#N/A,IF(ISNUMBER(INDEX('Approved CPZ List'!$I:$I,MATCH('HFTD CPZ'!$B2016,'Approved CPZ List'!$B:$B,0))),$K2016,#N/A))</f>
        <v>#N/A</v>
      </c>
    </row>
    <row r="2017" spans="1:13" ht="15.6" x14ac:dyDescent="0.3">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List'!$H:$H,MATCH('HFTD CPZ'!$B2017,'08W Project List'!$E:$E,0))),$K2017,#N/A)</f>
        <v>#N/A</v>
      </c>
      <c r="M2017" s="35" t="e">
        <f>IF(ISNUMBER(L2017),#N/A,IF(ISNUMBER(INDEX('Approved CPZ List'!$I:$I,MATCH('HFTD CPZ'!$B2017,'Approved CPZ List'!$B:$B,0))),$K2017,#N/A))</f>
        <v>#N/A</v>
      </c>
    </row>
    <row r="2018" spans="1:13" ht="15.6" x14ac:dyDescent="0.3">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List'!$H:$H,MATCH('HFTD CPZ'!$B2018,'08W Project List'!$E:$E,0))),$K2018,#N/A)</f>
        <v>#N/A</v>
      </c>
      <c r="M2018" s="35" t="e">
        <f>IF(ISNUMBER(L2018),#N/A,IF(ISNUMBER(INDEX('Approved CPZ List'!$I:$I,MATCH('HFTD CPZ'!$B2018,'Approved CPZ List'!$B:$B,0))),$K2018,#N/A))</f>
        <v>#N/A</v>
      </c>
    </row>
    <row r="2019" spans="1:13" ht="15.6" x14ac:dyDescent="0.3">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List'!$H:$H,MATCH('HFTD CPZ'!$B2019,'08W Project List'!$E:$E,0))),$K2019,#N/A)</f>
        <v>#N/A</v>
      </c>
      <c r="M2019" s="35" t="e">
        <f>IF(ISNUMBER(L2019),#N/A,IF(ISNUMBER(INDEX('Approved CPZ List'!$I:$I,MATCH('HFTD CPZ'!$B2019,'Approved CPZ List'!$B:$B,0))),$K2019,#N/A))</f>
        <v>#N/A</v>
      </c>
    </row>
    <row r="2020" spans="1:13" ht="15.6" x14ac:dyDescent="0.3">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List'!$H:$H,MATCH('HFTD CPZ'!$B2020,'08W Project List'!$E:$E,0))),$K2020,#N/A)</f>
        <v>#N/A</v>
      </c>
      <c r="M2020" s="35" t="e">
        <f>IF(ISNUMBER(L2020),#N/A,IF(ISNUMBER(INDEX('Approved CPZ List'!$I:$I,MATCH('HFTD CPZ'!$B2020,'Approved CPZ List'!$B:$B,0))),$K2020,#N/A))</f>
        <v>#N/A</v>
      </c>
    </row>
    <row r="2021" spans="1:13" ht="15.6" x14ac:dyDescent="0.3">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List'!$H:$H,MATCH('HFTD CPZ'!$B2021,'08W Project List'!$E:$E,0))),$K2021,#N/A)</f>
        <v>#N/A</v>
      </c>
      <c r="M2021" s="35" t="e">
        <f>IF(ISNUMBER(L2021),#N/A,IF(ISNUMBER(INDEX('Approved CPZ List'!$I:$I,MATCH('HFTD CPZ'!$B2021,'Approved CPZ List'!$B:$B,0))),$K2021,#N/A))</f>
        <v>#N/A</v>
      </c>
    </row>
    <row r="2022" spans="1:13" ht="15.6" x14ac:dyDescent="0.3">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List'!$H:$H,MATCH('HFTD CPZ'!$B2022,'08W Project List'!$E:$E,0))),$K2022,#N/A)</f>
        <v>#N/A</v>
      </c>
      <c r="M2022" s="35" t="e">
        <f>IF(ISNUMBER(L2022),#N/A,IF(ISNUMBER(INDEX('Approved CPZ List'!$I:$I,MATCH('HFTD CPZ'!$B2022,'Approved CPZ List'!$B:$B,0))),$K2022,#N/A))</f>
        <v>#N/A</v>
      </c>
    </row>
    <row r="2023" spans="1:13" ht="15.6" x14ac:dyDescent="0.3">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List'!$H:$H,MATCH('HFTD CPZ'!$B2023,'08W Project List'!$E:$E,0))),$K2023,#N/A)</f>
        <v>#N/A</v>
      </c>
      <c r="M2023" s="35" t="e">
        <f>IF(ISNUMBER(L2023),#N/A,IF(ISNUMBER(INDEX('Approved CPZ List'!$I:$I,MATCH('HFTD CPZ'!$B2023,'Approved CPZ List'!$B:$B,0))),$K2023,#N/A))</f>
        <v>#N/A</v>
      </c>
    </row>
    <row r="2024" spans="1:13" ht="15.6" x14ac:dyDescent="0.3">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List'!$H:$H,MATCH('HFTD CPZ'!$B2024,'08W Project List'!$E:$E,0))),$K2024,#N/A)</f>
        <v>#N/A</v>
      </c>
      <c r="M2024" s="35" t="e">
        <f>IF(ISNUMBER(L2024),#N/A,IF(ISNUMBER(INDEX('Approved CPZ List'!$I:$I,MATCH('HFTD CPZ'!$B2024,'Approved CPZ List'!$B:$B,0))),$K2024,#N/A))</f>
        <v>#N/A</v>
      </c>
    </row>
    <row r="2025" spans="1:13" ht="15.6" x14ac:dyDescent="0.3">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List'!$H:$H,MATCH('HFTD CPZ'!$B2025,'08W Project List'!$E:$E,0))),$K2025,#N/A)</f>
        <v>#N/A</v>
      </c>
      <c r="M2025" s="35" t="e">
        <f>IF(ISNUMBER(L2025),#N/A,IF(ISNUMBER(INDEX('Approved CPZ List'!$I:$I,MATCH('HFTD CPZ'!$B2025,'Approved CPZ List'!$B:$B,0))),$K2025,#N/A))</f>
        <v>#N/A</v>
      </c>
    </row>
    <row r="2026" spans="1:13" ht="15.6" x14ac:dyDescent="0.3">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List'!$H:$H,MATCH('HFTD CPZ'!$B2026,'08W Project List'!$E:$E,0))),$K2026,#N/A)</f>
        <v>#N/A</v>
      </c>
      <c r="M2026" s="35" t="e">
        <f>IF(ISNUMBER(L2026),#N/A,IF(ISNUMBER(INDEX('Approved CPZ List'!$I:$I,MATCH('HFTD CPZ'!$B2026,'Approved CPZ List'!$B:$B,0))),$K2026,#N/A))</f>
        <v>#N/A</v>
      </c>
    </row>
    <row r="2027" spans="1:13" ht="15.6" x14ac:dyDescent="0.3">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List'!$H:$H,MATCH('HFTD CPZ'!$B2027,'08W Project List'!$E:$E,0))),$K2027,#N/A)</f>
        <v>#N/A</v>
      </c>
      <c r="M2027" s="35" t="e">
        <f>IF(ISNUMBER(L2027),#N/A,IF(ISNUMBER(INDEX('Approved CPZ List'!$I:$I,MATCH('HFTD CPZ'!$B2027,'Approved CPZ List'!$B:$B,0))),$K2027,#N/A))</f>
        <v>#N/A</v>
      </c>
    </row>
    <row r="2028" spans="1:13" ht="15.6" x14ac:dyDescent="0.3">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List'!$H:$H,MATCH('HFTD CPZ'!$B2028,'08W Project List'!$E:$E,0))),$K2028,#N/A)</f>
        <v>#N/A</v>
      </c>
      <c r="M2028" s="35" t="e">
        <f>IF(ISNUMBER(L2028),#N/A,IF(ISNUMBER(INDEX('Approved CPZ List'!$I:$I,MATCH('HFTD CPZ'!$B2028,'Approved CPZ List'!$B:$B,0))),$K2028,#N/A))</f>
        <v>#N/A</v>
      </c>
    </row>
    <row r="2029" spans="1:13" ht="15.6" x14ac:dyDescent="0.3">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List'!$H:$H,MATCH('HFTD CPZ'!$B2029,'08W Project List'!$E:$E,0))),$K2029,#N/A)</f>
        <v>#N/A</v>
      </c>
      <c r="M2029" s="35" t="e">
        <f>IF(ISNUMBER(L2029),#N/A,IF(ISNUMBER(INDEX('Approved CPZ List'!$I:$I,MATCH('HFTD CPZ'!$B2029,'Approved CPZ List'!$B:$B,0))),$K2029,#N/A))</f>
        <v>#N/A</v>
      </c>
    </row>
    <row r="2030" spans="1:13" ht="15.6" x14ac:dyDescent="0.3">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List'!$H:$H,MATCH('HFTD CPZ'!$B2030,'08W Project List'!$E:$E,0))),$K2030,#N/A)</f>
        <v>#N/A</v>
      </c>
      <c r="M2030" s="35" t="e">
        <f>IF(ISNUMBER(L2030),#N/A,IF(ISNUMBER(INDEX('Approved CPZ List'!$I:$I,MATCH('HFTD CPZ'!$B2030,'Approved CPZ List'!$B:$B,0))),$K2030,#N/A))</f>
        <v>#N/A</v>
      </c>
    </row>
    <row r="2031" spans="1:13" ht="15.6" x14ac:dyDescent="0.3">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List'!$H:$H,MATCH('HFTD CPZ'!$B2031,'08W Project List'!$E:$E,0))),$K2031,#N/A)</f>
        <v>#N/A</v>
      </c>
      <c r="M2031" s="35" t="e">
        <f>IF(ISNUMBER(L2031),#N/A,IF(ISNUMBER(INDEX('Approved CPZ List'!$I:$I,MATCH('HFTD CPZ'!$B2031,'Approved CPZ List'!$B:$B,0))),$K2031,#N/A))</f>
        <v>#N/A</v>
      </c>
    </row>
    <row r="2032" spans="1:13" ht="15.6" x14ac:dyDescent="0.3">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List'!$H:$H,MATCH('HFTD CPZ'!$B2032,'08W Project List'!$E:$E,0))),$K2032,#N/A)</f>
        <v>#N/A</v>
      </c>
      <c r="M2032" s="35" t="e">
        <f>IF(ISNUMBER(L2032),#N/A,IF(ISNUMBER(INDEX('Approved CPZ List'!$I:$I,MATCH('HFTD CPZ'!$B2032,'Approved CPZ List'!$B:$B,0))),$K2032,#N/A))</f>
        <v>#N/A</v>
      </c>
    </row>
    <row r="2033" spans="1:13" ht="15.6" x14ac:dyDescent="0.3">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List'!$H:$H,MATCH('HFTD CPZ'!$B2033,'08W Project List'!$E:$E,0))),$K2033,#N/A)</f>
        <v>#N/A</v>
      </c>
      <c r="M2033" s="35" t="e">
        <f>IF(ISNUMBER(L2033),#N/A,IF(ISNUMBER(INDEX('Approved CPZ List'!$I:$I,MATCH('HFTD CPZ'!$B2033,'Approved CPZ List'!$B:$B,0))),$K2033,#N/A))</f>
        <v>#N/A</v>
      </c>
    </row>
    <row r="2034" spans="1:13" ht="15.6" x14ac:dyDescent="0.3">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List'!$H:$H,MATCH('HFTD CPZ'!$B2034,'08W Project List'!$E:$E,0))),$K2034,#N/A)</f>
        <v>#N/A</v>
      </c>
      <c r="M2034" s="35" t="e">
        <f>IF(ISNUMBER(L2034),#N/A,IF(ISNUMBER(INDEX('Approved CPZ List'!$I:$I,MATCH('HFTD CPZ'!$B2034,'Approved CPZ List'!$B:$B,0))),$K2034,#N/A))</f>
        <v>#N/A</v>
      </c>
    </row>
    <row r="2035" spans="1:13" ht="15.6" x14ac:dyDescent="0.3">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List'!$H:$H,MATCH('HFTD CPZ'!$B2035,'08W Project List'!$E:$E,0))),$K2035,#N/A)</f>
        <v>#N/A</v>
      </c>
      <c r="M2035" s="35" t="e">
        <f>IF(ISNUMBER(L2035),#N/A,IF(ISNUMBER(INDEX('Approved CPZ List'!$I:$I,MATCH('HFTD CPZ'!$B2035,'Approved CPZ List'!$B:$B,0))),$K2035,#N/A))</f>
        <v>#N/A</v>
      </c>
    </row>
    <row r="2036" spans="1:13" ht="15.6" x14ac:dyDescent="0.3">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List'!$H:$H,MATCH('HFTD CPZ'!$B2036,'08W Project List'!$E:$E,0))),$K2036,#N/A)</f>
        <v>#N/A</v>
      </c>
      <c r="M2036" s="35" t="e">
        <f>IF(ISNUMBER(L2036),#N/A,IF(ISNUMBER(INDEX('Approved CPZ List'!$I:$I,MATCH('HFTD CPZ'!$B2036,'Approved CPZ List'!$B:$B,0))),$K2036,#N/A))</f>
        <v>#N/A</v>
      </c>
    </row>
    <row r="2037" spans="1:13" ht="15.6" x14ac:dyDescent="0.3">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List'!$H:$H,MATCH('HFTD CPZ'!$B2037,'08W Project List'!$E:$E,0))),$K2037,#N/A)</f>
        <v>#N/A</v>
      </c>
      <c r="M2037" s="35" t="e">
        <f>IF(ISNUMBER(L2037),#N/A,IF(ISNUMBER(INDEX('Approved CPZ List'!$I:$I,MATCH('HFTD CPZ'!$B2037,'Approved CPZ List'!$B:$B,0))),$K2037,#N/A))</f>
        <v>#N/A</v>
      </c>
    </row>
    <row r="2038" spans="1:13" ht="15.6" x14ac:dyDescent="0.3">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List'!$H:$H,MATCH('HFTD CPZ'!$B2038,'08W Project List'!$E:$E,0))),$K2038,#N/A)</f>
        <v>#N/A</v>
      </c>
      <c r="M2038" s="35" t="e">
        <f>IF(ISNUMBER(L2038),#N/A,IF(ISNUMBER(INDEX('Approved CPZ List'!$I:$I,MATCH('HFTD CPZ'!$B2038,'Approved CPZ List'!$B:$B,0))),$K2038,#N/A))</f>
        <v>#N/A</v>
      </c>
    </row>
    <row r="2039" spans="1:13" ht="15.6" x14ac:dyDescent="0.3">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List'!$H:$H,MATCH('HFTD CPZ'!$B2039,'08W Project List'!$E:$E,0))),$K2039,#N/A)</f>
        <v>#N/A</v>
      </c>
      <c r="M2039" s="35" t="e">
        <f>IF(ISNUMBER(L2039),#N/A,IF(ISNUMBER(INDEX('Approved CPZ List'!$I:$I,MATCH('HFTD CPZ'!$B2039,'Approved CPZ List'!$B:$B,0))),$K2039,#N/A))</f>
        <v>#N/A</v>
      </c>
    </row>
    <row r="2040" spans="1:13" ht="15.6" x14ac:dyDescent="0.3">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List'!$H:$H,MATCH('HFTD CPZ'!$B2040,'08W Project List'!$E:$E,0))),$K2040,#N/A)</f>
        <v>#N/A</v>
      </c>
      <c r="M2040" s="35" t="e">
        <f>IF(ISNUMBER(L2040),#N/A,IF(ISNUMBER(INDEX('Approved CPZ List'!$I:$I,MATCH('HFTD CPZ'!$B2040,'Approved CPZ List'!$B:$B,0))),$K2040,#N/A))</f>
        <v>#N/A</v>
      </c>
    </row>
    <row r="2041" spans="1:13" ht="15.6" x14ac:dyDescent="0.3">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List'!$H:$H,MATCH('HFTD CPZ'!$B2041,'08W Project List'!$E:$E,0))),$K2041,#N/A)</f>
        <v>#N/A</v>
      </c>
      <c r="M2041" s="35" t="e">
        <f>IF(ISNUMBER(L2041),#N/A,IF(ISNUMBER(INDEX('Approved CPZ List'!$I:$I,MATCH('HFTD CPZ'!$B2041,'Approved CPZ List'!$B:$B,0))),$K2041,#N/A))</f>
        <v>#N/A</v>
      </c>
    </row>
    <row r="2042" spans="1:13" ht="15.6" x14ac:dyDescent="0.3">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List'!$H:$H,MATCH('HFTD CPZ'!$B2042,'08W Project List'!$E:$E,0))),$K2042,#N/A)</f>
        <v>#N/A</v>
      </c>
      <c r="M2042" s="35" t="e">
        <f>IF(ISNUMBER(L2042),#N/A,IF(ISNUMBER(INDEX('Approved CPZ List'!$I:$I,MATCH('HFTD CPZ'!$B2042,'Approved CPZ List'!$B:$B,0))),$K2042,#N/A))</f>
        <v>#N/A</v>
      </c>
    </row>
    <row r="2043" spans="1:13" ht="15.6" x14ac:dyDescent="0.3">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List'!$H:$H,MATCH('HFTD CPZ'!$B2043,'08W Project List'!$E:$E,0))),$K2043,#N/A)</f>
        <v>#N/A</v>
      </c>
      <c r="M2043" s="35" t="e">
        <f>IF(ISNUMBER(L2043),#N/A,IF(ISNUMBER(INDEX('Approved CPZ List'!$I:$I,MATCH('HFTD CPZ'!$B2043,'Approved CPZ List'!$B:$B,0))),$K2043,#N/A))</f>
        <v>#N/A</v>
      </c>
    </row>
    <row r="2044" spans="1:13" ht="15.6" x14ac:dyDescent="0.3">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List'!$H:$H,MATCH('HFTD CPZ'!$B2044,'08W Project List'!$E:$E,0))),$K2044,#N/A)</f>
        <v>#N/A</v>
      </c>
      <c r="M2044" s="35" t="e">
        <f>IF(ISNUMBER(L2044),#N/A,IF(ISNUMBER(INDEX('Approved CPZ List'!$I:$I,MATCH('HFTD CPZ'!$B2044,'Approved CPZ List'!$B:$B,0))),$K2044,#N/A))</f>
        <v>#N/A</v>
      </c>
    </row>
    <row r="2045" spans="1:13" ht="15.6" x14ac:dyDescent="0.3">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List'!$H:$H,MATCH('HFTD CPZ'!$B2045,'08W Project List'!$E:$E,0))),$K2045,#N/A)</f>
        <v>#N/A</v>
      </c>
      <c r="M2045" s="35" t="e">
        <f>IF(ISNUMBER(L2045),#N/A,IF(ISNUMBER(INDEX('Approved CPZ List'!$I:$I,MATCH('HFTD CPZ'!$B2045,'Approved CPZ List'!$B:$B,0))),$K2045,#N/A))</f>
        <v>#N/A</v>
      </c>
    </row>
    <row r="2046" spans="1:13" ht="15.6" x14ac:dyDescent="0.3">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List'!$H:$H,MATCH('HFTD CPZ'!$B2046,'08W Project List'!$E:$E,0))),$K2046,#N/A)</f>
        <v>#N/A</v>
      </c>
      <c r="M2046" s="35" t="e">
        <f>IF(ISNUMBER(L2046),#N/A,IF(ISNUMBER(INDEX('Approved CPZ List'!$I:$I,MATCH('HFTD CPZ'!$B2046,'Approved CPZ List'!$B:$B,0))),$K2046,#N/A))</f>
        <v>#N/A</v>
      </c>
    </row>
    <row r="2047" spans="1:13" ht="15.6" x14ac:dyDescent="0.3">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List'!$H:$H,MATCH('HFTD CPZ'!$B2047,'08W Project List'!$E:$E,0))),$K2047,#N/A)</f>
        <v>#N/A</v>
      </c>
      <c r="M2047" s="35" t="e">
        <f>IF(ISNUMBER(L2047),#N/A,IF(ISNUMBER(INDEX('Approved CPZ List'!$I:$I,MATCH('HFTD CPZ'!$B2047,'Approved CPZ List'!$B:$B,0))),$K2047,#N/A))</f>
        <v>#N/A</v>
      </c>
    </row>
    <row r="2048" spans="1:13" ht="15.6" x14ac:dyDescent="0.3">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List'!$H:$H,MATCH('HFTD CPZ'!$B2048,'08W Project List'!$E:$E,0))),$K2048,#N/A)</f>
        <v>#N/A</v>
      </c>
      <c r="M2048" s="35" t="e">
        <f>IF(ISNUMBER(L2048),#N/A,IF(ISNUMBER(INDEX('Approved CPZ List'!$I:$I,MATCH('HFTD CPZ'!$B2048,'Approved CPZ List'!$B:$B,0))),$K2048,#N/A))</f>
        <v>#N/A</v>
      </c>
    </row>
    <row r="2049" spans="1:13" ht="15.6" x14ac:dyDescent="0.3">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List'!$H:$H,MATCH('HFTD CPZ'!$B2049,'08W Project List'!$E:$E,0))),$K2049,#N/A)</f>
        <v>194.13043275435709</v>
      </c>
      <c r="M2049" s="35" t="e">
        <f>IF(ISNUMBER(L2049),#N/A,IF(ISNUMBER(INDEX('Approved CPZ List'!$I:$I,MATCH('HFTD CPZ'!$B2049,'Approved CPZ List'!$B:$B,0))),$K2049,#N/A))</f>
        <v>#N/A</v>
      </c>
    </row>
    <row r="2050" spans="1:13" ht="15.6" x14ac:dyDescent="0.3">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List'!$H:$H,MATCH('HFTD CPZ'!$B2050,'08W Project List'!$E:$E,0))),$K2050,#N/A)</f>
        <v>#N/A</v>
      </c>
      <c r="M2050" s="35" t="e">
        <f>IF(ISNUMBER(L2050),#N/A,IF(ISNUMBER(INDEX('Approved CPZ List'!$I:$I,MATCH('HFTD CPZ'!$B2050,'Approved CPZ List'!$B:$B,0))),$K2050,#N/A))</f>
        <v>#N/A</v>
      </c>
    </row>
    <row r="2051" spans="1:13" ht="15.6" x14ac:dyDescent="0.3">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List'!$H:$H,MATCH('HFTD CPZ'!$B2051,'08W Project List'!$E:$E,0))),$K2051,#N/A)</f>
        <v>#N/A</v>
      </c>
      <c r="M2051" s="35" t="e">
        <f>IF(ISNUMBER(L2051),#N/A,IF(ISNUMBER(INDEX('Approved CPZ List'!$I:$I,MATCH('HFTD CPZ'!$B2051,'Approved CPZ List'!$B:$B,0))),$K2051,#N/A))</f>
        <v>#N/A</v>
      </c>
    </row>
    <row r="2052" spans="1:13" ht="15.6" x14ac:dyDescent="0.3">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List'!$H:$H,MATCH('HFTD CPZ'!$B2052,'08W Project List'!$E:$E,0))),$K2052,#N/A)</f>
        <v>#N/A</v>
      </c>
      <c r="M2052" s="35" t="e">
        <f>IF(ISNUMBER(L2052),#N/A,IF(ISNUMBER(INDEX('Approved CPZ List'!$I:$I,MATCH('HFTD CPZ'!$B2052,'Approved CPZ List'!$B:$B,0))),$K2052,#N/A))</f>
        <v>#N/A</v>
      </c>
    </row>
    <row r="2053" spans="1:13" ht="15.6" x14ac:dyDescent="0.3">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List'!$H:$H,MATCH('HFTD CPZ'!$B2053,'08W Project List'!$E:$E,0))),$K2053,#N/A)</f>
        <v>#N/A</v>
      </c>
      <c r="M2053" s="35" t="e">
        <f>IF(ISNUMBER(L2053),#N/A,IF(ISNUMBER(INDEX('Approved CPZ List'!$I:$I,MATCH('HFTD CPZ'!$B2053,'Approved CPZ List'!$B:$B,0))),$K2053,#N/A))</f>
        <v>#N/A</v>
      </c>
    </row>
    <row r="2054" spans="1:13" ht="15.6" x14ac:dyDescent="0.3">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List'!$H:$H,MATCH('HFTD CPZ'!$B2054,'08W Project List'!$E:$E,0))),$K2054,#N/A)</f>
        <v>#N/A</v>
      </c>
      <c r="M2054" s="35" t="e">
        <f>IF(ISNUMBER(L2054),#N/A,IF(ISNUMBER(INDEX('Approved CPZ List'!$I:$I,MATCH('HFTD CPZ'!$B2054,'Approved CPZ List'!$B:$B,0))),$K2054,#N/A))</f>
        <v>#N/A</v>
      </c>
    </row>
    <row r="2055" spans="1:13" ht="15.6" x14ac:dyDescent="0.3">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List'!$H:$H,MATCH('HFTD CPZ'!$B2055,'08W Project List'!$E:$E,0))),$K2055,#N/A)</f>
        <v>#N/A</v>
      </c>
      <c r="M2055" s="35" t="e">
        <f>IF(ISNUMBER(L2055),#N/A,IF(ISNUMBER(INDEX('Approved CPZ List'!$I:$I,MATCH('HFTD CPZ'!$B2055,'Approved CPZ List'!$B:$B,0))),$K2055,#N/A))</f>
        <v>#N/A</v>
      </c>
    </row>
    <row r="2056" spans="1:13" ht="15.6" x14ac:dyDescent="0.3">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List'!$H:$H,MATCH('HFTD CPZ'!$B2056,'08W Project List'!$E:$E,0))),$K2056,#N/A)</f>
        <v>184.02228026523429</v>
      </c>
      <c r="M2056" s="35" t="e">
        <f>IF(ISNUMBER(L2056),#N/A,IF(ISNUMBER(INDEX('Approved CPZ List'!$I:$I,MATCH('HFTD CPZ'!$B2056,'Approved CPZ List'!$B:$B,0))),$K2056,#N/A))</f>
        <v>#N/A</v>
      </c>
    </row>
    <row r="2057" spans="1:13" ht="15.6" x14ac:dyDescent="0.3">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List'!$H:$H,MATCH('HFTD CPZ'!$B2057,'08W Project List'!$E:$E,0))),$K2057,#N/A)</f>
        <v>#N/A</v>
      </c>
      <c r="M2057" s="35" t="e">
        <f>IF(ISNUMBER(L2057),#N/A,IF(ISNUMBER(INDEX('Approved CPZ List'!$I:$I,MATCH('HFTD CPZ'!$B2057,'Approved CPZ List'!$B:$B,0))),$K2057,#N/A))</f>
        <v>#N/A</v>
      </c>
    </row>
    <row r="2058" spans="1:13" ht="15.6" x14ac:dyDescent="0.3">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List'!$H:$H,MATCH('HFTD CPZ'!$B2058,'08W Project List'!$E:$E,0))),$K2058,#N/A)</f>
        <v>#N/A</v>
      </c>
      <c r="M2058" s="35" t="e">
        <f>IF(ISNUMBER(L2058),#N/A,IF(ISNUMBER(INDEX('Approved CPZ List'!$I:$I,MATCH('HFTD CPZ'!$B2058,'Approved CPZ List'!$B:$B,0))),$K2058,#N/A))</f>
        <v>#N/A</v>
      </c>
    </row>
    <row r="2059" spans="1:13" ht="15.6" x14ac:dyDescent="0.3">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List'!$H:$H,MATCH('HFTD CPZ'!$B2059,'08W Project List'!$E:$E,0))),$K2059,#N/A)</f>
        <v>#N/A</v>
      </c>
      <c r="M2059" s="35" t="e">
        <f>IF(ISNUMBER(L2059),#N/A,IF(ISNUMBER(INDEX('Approved CPZ List'!$I:$I,MATCH('HFTD CPZ'!$B2059,'Approved CPZ List'!$B:$B,0))),$K2059,#N/A))</f>
        <v>#N/A</v>
      </c>
    </row>
    <row r="2060" spans="1:13" ht="15.6" x14ac:dyDescent="0.3">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List'!$H:$H,MATCH('HFTD CPZ'!$B2060,'08W Project List'!$E:$E,0))),$K2060,#N/A)</f>
        <v>#N/A</v>
      </c>
      <c r="M2060" s="35" t="e">
        <f>IF(ISNUMBER(L2060),#N/A,IF(ISNUMBER(INDEX('Approved CPZ List'!$I:$I,MATCH('HFTD CPZ'!$B2060,'Approved CPZ List'!$B:$B,0))),$K2060,#N/A))</f>
        <v>#N/A</v>
      </c>
    </row>
    <row r="2061" spans="1:13" ht="15.6" x14ac:dyDescent="0.3">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List'!$H:$H,MATCH('HFTD CPZ'!$B2061,'08W Project List'!$E:$E,0))),$K2061,#N/A)</f>
        <v>#N/A</v>
      </c>
      <c r="M2061" s="35" t="e">
        <f>IF(ISNUMBER(L2061),#N/A,IF(ISNUMBER(INDEX('Approved CPZ List'!$I:$I,MATCH('HFTD CPZ'!$B2061,'Approved CPZ List'!$B:$B,0))),$K2061,#N/A))</f>
        <v>#N/A</v>
      </c>
    </row>
    <row r="2062" spans="1:13" ht="15.6" x14ac:dyDescent="0.3">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List'!$H:$H,MATCH('HFTD CPZ'!$B2062,'08W Project List'!$E:$E,0))),$K2062,#N/A)</f>
        <v>#N/A</v>
      </c>
      <c r="M2062" s="35" t="e">
        <f>IF(ISNUMBER(L2062),#N/A,IF(ISNUMBER(INDEX('Approved CPZ List'!$I:$I,MATCH('HFTD CPZ'!$B2062,'Approved CPZ List'!$B:$B,0))),$K2062,#N/A))</f>
        <v>#N/A</v>
      </c>
    </row>
    <row r="2063" spans="1:13" ht="15.6" x14ac:dyDescent="0.3">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List'!$H:$H,MATCH('HFTD CPZ'!$B2063,'08W Project List'!$E:$E,0))),$K2063,#N/A)</f>
        <v>#N/A</v>
      </c>
      <c r="M2063" s="35" t="e">
        <f>IF(ISNUMBER(L2063),#N/A,IF(ISNUMBER(INDEX('Approved CPZ List'!$I:$I,MATCH('HFTD CPZ'!$B2063,'Approved CPZ List'!$B:$B,0))),$K2063,#N/A))</f>
        <v>#N/A</v>
      </c>
    </row>
    <row r="2064" spans="1:13" ht="15.6" x14ac:dyDescent="0.3">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List'!$H:$H,MATCH('HFTD CPZ'!$B2064,'08W Project List'!$E:$E,0))),$K2064,#N/A)</f>
        <v>#N/A</v>
      </c>
      <c r="M2064" s="35" t="e">
        <f>IF(ISNUMBER(L2064),#N/A,IF(ISNUMBER(INDEX('Approved CPZ List'!$I:$I,MATCH('HFTD CPZ'!$B2064,'Approved CPZ List'!$B:$B,0))),$K2064,#N/A))</f>
        <v>#N/A</v>
      </c>
    </row>
    <row r="2065" spans="1:13" ht="15.6" x14ac:dyDescent="0.3">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List'!$H:$H,MATCH('HFTD CPZ'!$B2065,'08W Project List'!$E:$E,0))),$K2065,#N/A)</f>
        <v>#N/A</v>
      </c>
      <c r="M2065" s="35" t="e">
        <f>IF(ISNUMBER(L2065),#N/A,IF(ISNUMBER(INDEX('Approved CPZ List'!$I:$I,MATCH('HFTD CPZ'!$B2065,'Approved CPZ List'!$B:$B,0))),$K2065,#N/A))</f>
        <v>#N/A</v>
      </c>
    </row>
    <row r="2066" spans="1:13" ht="15.6" x14ac:dyDescent="0.3">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List'!$H:$H,MATCH('HFTD CPZ'!$B2066,'08W Project List'!$E:$E,0))),$K2066,#N/A)</f>
        <v>#N/A</v>
      </c>
      <c r="M2066" s="35" t="e">
        <f>IF(ISNUMBER(L2066),#N/A,IF(ISNUMBER(INDEX('Approved CPZ List'!$I:$I,MATCH('HFTD CPZ'!$B2066,'Approved CPZ List'!$B:$B,0))),$K2066,#N/A))</f>
        <v>#N/A</v>
      </c>
    </row>
    <row r="2067" spans="1:13" ht="15.6" x14ac:dyDescent="0.3">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List'!$H:$H,MATCH('HFTD CPZ'!$B2067,'08W Project List'!$E:$E,0))),$K2067,#N/A)</f>
        <v>#N/A</v>
      </c>
      <c r="M2067" s="35" t="e">
        <f>IF(ISNUMBER(L2067),#N/A,IF(ISNUMBER(INDEX('Approved CPZ List'!$I:$I,MATCH('HFTD CPZ'!$B2067,'Approved CPZ List'!$B:$B,0))),$K2067,#N/A))</f>
        <v>#N/A</v>
      </c>
    </row>
    <row r="2068" spans="1:13" ht="15.6" x14ac:dyDescent="0.3">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List'!$H:$H,MATCH('HFTD CPZ'!$B2068,'08W Project List'!$E:$E,0))),$K2068,#N/A)</f>
        <v>#N/A</v>
      </c>
      <c r="M2068" s="35" t="e">
        <f>IF(ISNUMBER(L2068),#N/A,IF(ISNUMBER(INDEX('Approved CPZ List'!$I:$I,MATCH('HFTD CPZ'!$B2068,'Approved CPZ List'!$B:$B,0))),$K2068,#N/A))</f>
        <v>#N/A</v>
      </c>
    </row>
    <row r="2069" spans="1:13" ht="15.6" x14ac:dyDescent="0.3">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List'!$H:$H,MATCH('HFTD CPZ'!$B2069,'08W Project List'!$E:$E,0))),$K2069,#N/A)</f>
        <v>#N/A</v>
      </c>
      <c r="M2069" s="35" t="e">
        <f>IF(ISNUMBER(L2069),#N/A,IF(ISNUMBER(INDEX('Approved CPZ List'!$I:$I,MATCH('HFTD CPZ'!$B2069,'Approved CPZ List'!$B:$B,0))),$K2069,#N/A))</f>
        <v>#N/A</v>
      </c>
    </row>
    <row r="2070" spans="1:13" ht="15.6" x14ac:dyDescent="0.3">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List'!$H:$H,MATCH('HFTD CPZ'!$B2070,'08W Project List'!$E:$E,0))),$K2070,#N/A)</f>
        <v>#N/A</v>
      </c>
      <c r="M2070" s="35" t="e">
        <f>IF(ISNUMBER(L2070),#N/A,IF(ISNUMBER(INDEX('Approved CPZ List'!$I:$I,MATCH('HFTD CPZ'!$B2070,'Approved CPZ List'!$B:$B,0))),$K2070,#N/A))</f>
        <v>#N/A</v>
      </c>
    </row>
    <row r="2071" spans="1:13" ht="15.6" x14ac:dyDescent="0.3">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List'!$H:$H,MATCH('HFTD CPZ'!$B2071,'08W Project List'!$E:$E,0))),$K2071,#N/A)</f>
        <v>#N/A</v>
      </c>
      <c r="M2071" s="35" t="e">
        <f>IF(ISNUMBER(L2071),#N/A,IF(ISNUMBER(INDEX('Approved CPZ List'!$I:$I,MATCH('HFTD CPZ'!$B2071,'Approved CPZ List'!$B:$B,0))),$K2071,#N/A))</f>
        <v>#N/A</v>
      </c>
    </row>
    <row r="2072" spans="1:13" ht="15.6" x14ac:dyDescent="0.3">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List'!$H:$H,MATCH('HFTD CPZ'!$B2072,'08W Project List'!$E:$E,0))),$K2072,#N/A)</f>
        <v>#N/A</v>
      </c>
      <c r="M2072" s="35" t="e">
        <f>IF(ISNUMBER(L2072),#N/A,IF(ISNUMBER(INDEX('Approved CPZ List'!$I:$I,MATCH('HFTD CPZ'!$B2072,'Approved CPZ List'!$B:$B,0))),$K2072,#N/A))</f>
        <v>#N/A</v>
      </c>
    </row>
    <row r="2073" spans="1:13" ht="15.6" x14ac:dyDescent="0.3">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List'!$H:$H,MATCH('HFTD CPZ'!$B2073,'08W Project List'!$E:$E,0))),$K2073,#N/A)</f>
        <v>#N/A</v>
      </c>
      <c r="M2073" s="35" t="e">
        <f>IF(ISNUMBER(L2073),#N/A,IF(ISNUMBER(INDEX('Approved CPZ List'!$I:$I,MATCH('HFTD CPZ'!$B2073,'Approved CPZ List'!$B:$B,0))),$K2073,#N/A))</f>
        <v>#N/A</v>
      </c>
    </row>
    <row r="2074" spans="1:13" ht="15.6" x14ac:dyDescent="0.3">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List'!$H:$H,MATCH('HFTD CPZ'!$B2074,'08W Project List'!$E:$E,0))),$K2074,#N/A)</f>
        <v>#N/A</v>
      </c>
      <c r="M2074" s="35" t="e">
        <f>IF(ISNUMBER(L2074),#N/A,IF(ISNUMBER(INDEX('Approved CPZ List'!$I:$I,MATCH('HFTD CPZ'!$B2074,'Approved CPZ List'!$B:$B,0))),$K2074,#N/A))</f>
        <v>#N/A</v>
      </c>
    </row>
    <row r="2075" spans="1:13" ht="15.6" x14ac:dyDescent="0.3">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List'!$H:$H,MATCH('HFTD CPZ'!$B2075,'08W Project List'!$E:$E,0))),$K2075,#N/A)</f>
        <v>#N/A</v>
      </c>
      <c r="M2075" s="35" t="e">
        <f>IF(ISNUMBER(L2075),#N/A,IF(ISNUMBER(INDEX('Approved CPZ List'!$I:$I,MATCH('HFTD CPZ'!$B2075,'Approved CPZ List'!$B:$B,0))),$K2075,#N/A))</f>
        <v>#N/A</v>
      </c>
    </row>
    <row r="2076" spans="1:13" ht="15.6" x14ac:dyDescent="0.3">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List'!$H:$H,MATCH('HFTD CPZ'!$B2076,'08W Project List'!$E:$E,0))),$K2076,#N/A)</f>
        <v>#N/A</v>
      </c>
      <c r="M2076" s="35" t="e">
        <f>IF(ISNUMBER(L2076),#N/A,IF(ISNUMBER(INDEX('Approved CPZ List'!$I:$I,MATCH('HFTD CPZ'!$B2076,'Approved CPZ List'!$B:$B,0))),$K2076,#N/A))</f>
        <v>#N/A</v>
      </c>
    </row>
    <row r="2077" spans="1:13" ht="15.6" x14ac:dyDescent="0.3">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List'!$H:$H,MATCH('HFTD CPZ'!$B2077,'08W Project List'!$E:$E,0))),$K2077,#N/A)</f>
        <v>#N/A</v>
      </c>
      <c r="M2077" s="35" t="e">
        <f>IF(ISNUMBER(L2077),#N/A,IF(ISNUMBER(INDEX('Approved CPZ List'!$I:$I,MATCH('HFTD CPZ'!$B2077,'Approved CPZ List'!$B:$B,0))),$K2077,#N/A))</f>
        <v>#N/A</v>
      </c>
    </row>
    <row r="2078" spans="1:13" ht="15.6" x14ac:dyDescent="0.3">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List'!$H:$H,MATCH('HFTD CPZ'!$B2078,'08W Project List'!$E:$E,0))),$K2078,#N/A)</f>
        <v>#N/A</v>
      </c>
      <c r="M2078" s="35" t="e">
        <f>IF(ISNUMBER(L2078),#N/A,IF(ISNUMBER(INDEX('Approved CPZ List'!$I:$I,MATCH('HFTD CPZ'!$B2078,'Approved CPZ List'!$B:$B,0))),$K2078,#N/A))</f>
        <v>#N/A</v>
      </c>
    </row>
    <row r="2079" spans="1:13" ht="15.6" x14ac:dyDescent="0.3">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List'!$H:$H,MATCH('HFTD CPZ'!$B2079,'08W Project List'!$E:$E,0))),$K2079,#N/A)</f>
        <v>#N/A</v>
      </c>
      <c r="M2079" s="35" t="e">
        <f>IF(ISNUMBER(L2079),#N/A,IF(ISNUMBER(INDEX('Approved CPZ List'!$I:$I,MATCH('HFTD CPZ'!$B2079,'Approved CPZ List'!$B:$B,0))),$K2079,#N/A))</f>
        <v>#N/A</v>
      </c>
    </row>
    <row r="2080" spans="1:13" ht="15.6" x14ac:dyDescent="0.3">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List'!$H:$H,MATCH('HFTD CPZ'!$B2080,'08W Project List'!$E:$E,0))),$K2080,#N/A)</f>
        <v>#N/A</v>
      </c>
      <c r="M2080" s="35" t="e">
        <f>IF(ISNUMBER(L2080),#N/A,IF(ISNUMBER(INDEX('Approved CPZ List'!$I:$I,MATCH('HFTD CPZ'!$B2080,'Approved CPZ List'!$B:$B,0))),$K2080,#N/A))</f>
        <v>#N/A</v>
      </c>
    </row>
    <row r="2081" spans="1:13" ht="15.6" x14ac:dyDescent="0.3">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List'!$H:$H,MATCH('HFTD CPZ'!$B2081,'08W Project List'!$E:$E,0))),$K2081,#N/A)</f>
        <v>#N/A</v>
      </c>
      <c r="M2081" s="35" t="e">
        <f>IF(ISNUMBER(L2081),#N/A,IF(ISNUMBER(INDEX('Approved CPZ List'!$I:$I,MATCH('HFTD CPZ'!$B2081,'Approved CPZ List'!$B:$B,0))),$K2081,#N/A))</f>
        <v>#N/A</v>
      </c>
    </row>
    <row r="2082" spans="1:13" ht="15.6" x14ac:dyDescent="0.3">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List'!$H:$H,MATCH('HFTD CPZ'!$B2082,'08W Project List'!$E:$E,0))),$K2082,#N/A)</f>
        <v>#N/A</v>
      </c>
      <c r="M2082" s="35" t="e">
        <f>IF(ISNUMBER(L2082),#N/A,IF(ISNUMBER(INDEX('Approved CPZ List'!$I:$I,MATCH('HFTD CPZ'!$B2082,'Approved CPZ List'!$B:$B,0))),$K2082,#N/A))</f>
        <v>#N/A</v>
      </c>
    </row>
    <row r="2083" spans="1:13" ht="15.6" x14ac:dyDescent="0.3">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List'!$H:$H,MATCH('HFTD CPZ'!$B2083,'08W Project List'!$E:$E,0))),$K2083,#N/A)</f>
        <v>#N/A</v>
      </c>
      <c r="M2083" s="35" t="e">
        <f>IF(ISNUMBER(L2083),#N/A,IF(ISNUMBER(INDEX('Approved CPZ List'!$I:$I,MATCH('HFTD CPZ'!$B2083,'Approved CPZ List'!$B:$B,0))),$K2083,#N/A))</f>
        <v>#N/A</v>
      </c>
    </row>
    <row r="2084" spans="1:13" ht="15.6" x14ac:dyDescent="0.3">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List'!$H:$H,MATCH('HFTD CPZ'!$B2084,'08W Project List'!$E:$E,0))),$K2084,#N/A)</f>
        <v>#N/A</v>
      </c>
      <c r="M2084" s="35" t="e">
        <f>IF(ISNUMBER(L2084),#N/A,IF(ISNUMBER(INDEX('Approved CPZ List'!$I:$I,MATCH('HFTD CPZ'!$B2084,'Approved CPZ List'!$B:$B,0))),$K2084,#N/A))</f>
        <v>#N/A</v>
      </c>
    </row>
    <row r="2085" spans="1:13" ht="15.6" x14ac:dyDescent="0.3">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List'!$H:$H,MATCH('HFTD CPZ'!$B2085,'08W Project List'!$E:$E,0))),$K2085,#N/A)</f>
        <v>#N/A</v>
      </c>
      <c r="M2085" s="35" t="e">
        <f>IF(ISNUMBER(L2085),#N/A,IF(ISNUMBER(INDEX('Approved CPZ List'!$I:$I,MATCH('HFTD CPZ'!$B2085,'Approved CPZ List'!$B:$B,0))),$K2085,#N/A))</f>
        <v>#N/A</v>
      </c>
    </row>
    <row r="2086" spans="1:13" ht="15.6" x14ac:dyDescent="0.3">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List'!$H:$H,MATCH('HFTD CPZ'!$B2086,'08W Project List'!$E:$E,0))),$K2086,#N/A)</f>
        <v>#N/A</v>
      </c>
      <c r="M2086" s="35" t="e">
        <f>IF(ISNUMBER(L2086),#N/A,IF(ISNUMBER(INDEX('Approved CPZ List'!$I:$I,MATCH('HFTD CPZ'!$B2086,'Approved CPZ List'!$B:$B,0))),$K2086,#N/A))</f>
        <v>#N/A</v>
      </c>
    </row>
    <row r="2087" spans="1:13" ht="15.6" x14ac:dyDescent="0.3">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List'!$H:$H,MATCH('HFTD CPZ'!$B2087,'08W Project List'!$E:$E,0))),$K2087,#N/A)</f>
        <v>#N/A</v>
      </c>
      <c r="M2087" s="35" t="e">
        <f>IF(ISNUMBER(L2087),#N/A,IF(ISNUMBER(INDEX('Approved CPZ List'!$I:$I,MATCH('HFTD CPZ'!$B2087,'Approved CPZ List'!$B:$B,0))),$K2087,#N/A))</f>
        <v>#N/A</v>
      </c>
    </row>
    <row r="2088" spans="1:13" ht="15.6" x14ac:dyDescent="0.3">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List'!$H:$H,MATCH('HFTD CPZ'!$B2088,'08W Project List'!$E:$E,0))),$K2088,#N/A)</f>
        <v>#N/A</v>
      </c>
      <c r="M2088" s="35" t="e">
        <f>IF(ISNUMBER(L2088),#N/A,IF(ISNUMBER(INDEX('Approved CPZ List'!$I:$I,MATCH('HFTD CPZ'!$B2088,'Approved CPZ List'!$B:$B,0))),$K2088,#N/A))</f>
        <v>#N/A</v>
      </c>
    </row>
    <row r="2089" spans="1:13" ht="15.6" x14ac:dyDescent="0.3">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List'!$H:$H,MATCH('HFTD CPZ'!$B2089,'08W Project List'!$E:$E,0))),$K2089,#N/A)</f>
        <v>#N/A</v>
      </c>
      <c r="M2089" s="35" t="e">
        <f>IF(ISNUMBER(L2089),#N/A,IF(ISNUMBER(INDEX('Approved CPZ List'!$I:$I,MATCH('HFTD CPZ'!$B2089,'Approved CPZ List'!$B:$B,0))),$K2089,#N/A))</f>
        <v>#N/A</v>
      </c>
    </row>
    <row r="2090" spans="1:13" ht="15.6" x14ac:dyDescent="0.3">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List'!$H:$H,MATCH('HFTD CPZ'!$B2090,'08W Project List'!$E:$E,0))),$K2090,#N/A)</f>
        <v>#N/A</v>
      </c>
      <c r="M2090" s="35" t="e">
        <f>IF(ISNUMBER(L2090),#N/A,IF(ISNUMBER(INDEX('Approved CPZ List'!$I:$I,MATCH('HFTD CPZ'!$B2090,'Approved CPZ List'!$B:$B,0))),$K2090,#N/A))</f>
        <v>#N/A</v>
      </c>
    </row>
    <row r="2091" spans="1:13" ht="15.6" x14ac:dyDescent="0.3">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List'!$H:$H,MATCH('HFTD CPZ'!$B2091,'08W Project List'!$E:$E,0))),$K2091,#N/A)</f>
        <v>#N/A</v>
      </c>
      <c r="M2091" s="35" t="e">
        <f>IF(ISNUMBER(L2091),#N/A,IF(ISNUMBER(INDEX('Approved CPZ List'!$I:$I,MATCH('HFTD CPZ'!$B2091,'Approved CPZ List'!$B:$B,0))),$K2091,#N/A))</f>
        <v>#N/A</v>
      </c>
    </row>
    <row r="2092" spans="1:13" ht="15.6" x14ac:dyDescent="0.3">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List'!$H:$H,MATCH('HFTD CPZ'!$B2092,'08W Project List'!$E:$E,0))),$K2092,#N/A)</f>
        <v>#N/A</v>
      </c>
      <c r="M2092" s="35" t="e">
        <f>IF(ISNUMBER(L2092),#N/A,IF(ISNUMBER(INDEX('Approved CPZ List'!$I:$I,MATCH('HFTD CPZ'!$B2092,'Approved CPZ List'!$B:$B,0))),$K2092,#N/A))</f>
        <v>#N/A</v>
      </c>
    </row>
    <row r="2093" spans="1:13" ht="15.6" x14ac:dyDescent="0.3">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List'!$H:$H,MATCH('HFTD CPZ'!$B2093,'08W Project List'!$E:$E,0))),$K2093,#N/A)</f>
        <v>#N/A</v>
      </c>
      <c r="M2093" s="35" t="e">
        <f>IF(ISNUMBER(L2093),#N/A,IF(ISNUMBER(INDEX('Approved CPZ List'!$I:$I,MATCH('HFTD CPZ'!$B2093,'Approved CPZ List'!$B:$B,0))),$K2093,#N/A))</f>
        <v>#N/A</v>
      </c>
    </row>
    <row r="2094" spans="1:13" ht="15.6" x14ac:dyDescent="0.3">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List'!$H:$H,MATCH('HFTD CPZ'!$B2094,'08W Project List'!$E:$E,0))),$K2094,#N/A)</f>
        <v>#N/A</v>
      </c>
      <c r="M2094" s="35" t="e">
        <f>IF(ISNUMBER(L2094),#N/A,IF(ISNUMBER(INDEX('Approved CPZ List'!$I:$I,MATCH('HFTD CPZ'!$B2094,'Approved CPZ List'!$B:$B,0))),$K2094,#N/A))</f>
        <v>#N/A</v>
      </c>
    </row>
    <row r="2095" spans="1:13" ht="15.6" x14ac:dyDescent="0.3">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List'!$H:$H,MATCH('HFTD CPZ'!$B2095,'08W Project List'!$E:$E,0))),$K2095,#N/A)</f>
        <v>#N/A</v>
      </c>
      <c r="M2095" s="35" t="e">
        <f>IF(ISNUMBER(L2095),#N/A,IF(ISNUMBER(INDEX('Approved CPZ List'!$I:$I,MATCH('HFTD CPZ'!$B2095,'Approved CPZ List'!$B:$B,0))),$K2095,#N/A))</f>
        <v>#N/A</v>
      </c>
    </row>
    <row r="2096" spans="1:13" ht="15.6" x14ac:dyDescent="0.3">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List'!$H:$H,MATCH('HFTD CPZ'!$B2096,'08W Project List'!$E:$E,0))),$K2096,#N/A)</f>
        <v>#N/A</v>
      </c>
      <c r="M2096" s="35" t="e">
        <f>IF(ISNUMBER(L2096),#N/A,IF(ISNUMBER(INDEX('Approved CPZ List'!$I:$I,MATCH('HFTD CPZ'!$B2096,'Approved CPZ List'!$B:$B,0))),$K2096,#N/A))</f>
        <v>#N/A</v>
      </c>
    </row>
    <row r="2097" spans="1:13" ht="15.6" x14ac:dyDescent="0.3">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List'!$H:$H,MATCH('HFTD CPZ'!$B2097,'08W Project List'!$E:$E,0))),$K2097,#N/A)</f>
        <v>#N/A</v>
      </c>
      <c r="M2097" s="35" t="e">
        <f>IF(ISNUMBER(L2097),#N/A,IF(ISNUMBER(INDEX('Approved CPZ List'!$I:$I,MATCH('HFTD CPZ'!$B2097,'Approved CPZ List'!$B:$B,0))),$K2097,#N/A))</f>
        <v>#N/A</v>
      </c>
    </row>
    <row r="2098" spans="1:13" ht="15.6" x14ac:dyDescent="0.3">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List'!$H:$H,MATCH('HFTD CPZ'!$B2098,'08W Project List'!$E:$E,0))),$K2098,#N/A)</f>
        <v>#N/A</v>
      </c>
      <c r="M2098" s="35" t="e">
        <f>IF(ISNUMBER(L2098),#N/A,IF(ISNUMBER(INDEX('Approved CPZ List'!$I:$I,MATCH('HFTD CPZ'!$B2098,'Approved CPZ List'!$B:$B,0))),$K2098,#N/A))</f>
        <v>#N/A</v>
      </c>
    </row>
    <row r="2099" spans="1:13" ht="15.6" x14ac:dyDescent="0.3">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List'!$H:$H,MATCH('HFTD CPZ'!$B2099,'08W Project List'!$E:$E,0))),$K2099,#N/A)</f>
        <v>#N/A</v>
      </c>
      <c r="M2099" s="35" t="e">
        <f>IF(ISNUMBER(L2099),#N/A,IF(ISNUMBER(INDEX('Approved CPZ List'!$I:$I,MATCH('HFTD CPZ'!$B2099,'Approved CPZ List'!$B:$B,0))),$K2099,#N/A))</f>
        <v>#N/A</v>
      </c>
    </row>
    <row r="2100" spans="1:13" ht="15.6" x14ac:dyDescent="0.3">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List'!$H:$H,MATCH('HFTD CPZ'!$B2100,'08W Project List'!$E:$E,0))),$K2100,#N/A)</f>
        <v>#N/A</v>
      </c>
      <c r="M2100" s="35" t="e">
        <f>IF(ISNUMBER(L2100),#N/A,IF(ISNUMBER(INDEX('Approved CPZ List'!$I:$I,MATCH('HFTD CPZ'!$B2100,'Approved CPZ List'!$B:$B,0))),$K2100,#N/A))</f>
        <v>#N/A</v>
      </c>
    </row>
    <row r="2101" spans="1:13" ht="15.6" x14ac:dyDescent="0.3">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List'!$H:$H,MATCH('HFTD CPZ'!$B2101,'08W Project List'!$E:$E,0))),$K2101,#N/A)</f>
        <v>#N/A</v>
      </c>
      <c r="M2101" s="35" t="e">
        <f>IF(ISNUMBER(L2101),#N/A,IF(ISNUMBER(INDEX('Approved CPZ List'!$I:$I,MATCH('HFTD CPZ'!$B2101,'Approved CPZ List'!$B:$B,0))),$K2101,#N/A))</f>
        <v>#N/A</v>
      </c>
    </row>
    <row r="2102" spans="1:13" ht="15.6" x14ac:dyDescent="0.3">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List'!$H:$H,MATCH('HFTD CPZ'!$B2102,'08W Project List'!$E:$E,0))),$K2102,#N/A)</f>
        <v>#N/A</v>
      </c>
      <c r="M2102" s="35" t="e">
        <f>IF(ISNUMBER(L2102),#N/A,IF(ISNUMBER(INDEX('Approved CPZ List'!$I:$I,MATCH('HFTD CPZ'!$B2102,'Approved CPZ List'!$B:$B,0))),$K2102,#N/A))</f>
        <v>#N/A</v>
      </c>
    </row>
    <row r="2103" spans="1:13" ht="15.6" x14ac:dyDescent="0.3">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List'!$H:$H,MATCH('HFTD CPZ'!$B2103,'08W Project List'!$E:$E,0))),$K2103,#N/A)</f>
        <v>#N/A</v>
      </c>
      <c r="M2103" s="35" t="e">
        <f>IF(ISNUMBER(L2103),#N/A,IF(ISNUMBER(INDEX('Approved CPZ List'!$I:$I,MATCH('HFTD CPZ'!$B2103,'Approved CPZ List'!$B:$B,0))),$K2103,#N/A))</f>
        <v>#N/A</v>
      </c>
    </row>
    <row r="2104" spans="1:13" ht="15.6" x14ac:dyDescent="0.3">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List'!$H:$H,MATCH('HFTD CPZ'!$B2104,'08W Project List'!$E:$E,0))),$K2104,#N/A)</f>
        <v>#N/A</v>
      </c>
      <c r="M2104" s="35" t="e">
        <f>IF(ISNUMBER(L2104),#N/A,IF(ISNUMBER(INDEX('Approved CPZ List'!$I:$I,MATCH('HFTD CPZ'!$B2104,'Approved CPZ List'!$B:$B,0))),$K2104,#N/A))</f>
        <v>#N/A</v>
      </c>
    </row>
    <row r="2105" spans="1:13" ht="15.6" x14ac:dyDescent="0.3">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List'!$H:$H,MATCH('HFTD CPZ'!$B2105,'08W Project List'!$E:$E,0))),$K2105,#N/A)</f>
        <v>#N/A</v>
      </c>
      <c r="M2105" s="35" t="e">
        <f>IF(ISNUMBER(L2105),#N/A,IF(ISNUMBER(INDEX('Approved CPZ List'!$I:$I,MATCH('HFTD CPZ'!$B2105,'Approved CPZ List'!$B:$B,0))),$K2105,#N/A))</f>
        <v>#N/A</v>
      </c>
    </row>
    <row r="2106" spans="1:13" ht="15.6" x14ac:dyDescent="0.3">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List'!$H:$H,MATCH('HFTD CPZ'!$B2106,'08W Project List'!$E:$E,0))),$K2106,#N/A)</f>
        <v>#N/A</v>
      </c>
      <c r="M2106" s="35" t="e">
        <f>IF(ISNUMBER(L2106),#N/A,IF(ISNUMBER(INDEX('Approved CPZ List'!$I:$I,MATCH('HFTD CPZ'!$B2106,'Approved CPZ List'!$B:$B,0))),$K2106,#N/A))</f>
        <v>#N/A</v>
      </c>
    </row>
    <row r="2107" spans="1:13" ht="15.6" x14ac:dyDescent="0.3">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List'!$H:$H,MATCH('HFTD CPZ'!$B2107,'08W Project List'!$E:$E,0))),$K2107,#N/A)</f>
        <v>#N/A</v>
      </c>
      <c r="M2107" s="35" t="e">
        <f>IF(ISNUMBER(L2107),#N/A,IF(ISNUMBER(INDEX('Approved CPZ List'!$I:$I,MATCH('HFTD CPZ'!$B2107,'Approved CPZ List'!$B:$B,0))),$K2107,#N/A))</f>
        <v>#N/A</v>
      </c>
    </row>
    <row r="2108" spans="1:13" ht="15.6" x14ac:dyDescent="0.3">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List'!$H:$H,MATCH('HFTD CPZ'!$B2108,'08W Project List'!$E:$E,0))),$K2108,#N/A)</f>
        <v>#N/A</v>
      </c>
      <c r="M2108" s="35" t="e">
        <f>IF(ISNUMBER(L2108),#N/A,IF(ISNUMBER(INDEX('Approved CPZ List'!$I:$I,MATCH('HFTD CPZ'!$B2108,'Approved CPZ List'!$B:$B,0))),$K2108,#N/A))</f>
        <v>#N/A</v>
      </c>
    </row>
    <row r="2109" spans="1:13" ht="15.6" x14ac:dyDescent="0.3">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List'!$H:$H,MATCH('HFTD CPZ'!$B2109,'08W Project List'!$E:$E,0))),$K2109,#N/A)</f>
        <v>#N/A</v>
      </c>
      <c r="M2109" s="35" t="e">
        <f>IF(ISNUMBER(L2109),#N/A,IF(ISNUMBER(INDEX('Approved CPZ List'!$I:$I,MATCH('HFTD CPZ'!$B2109,'Approved CPZ List'!$B:$B,0))),$K2109,#N/A))</f>
        <v>#N/A</v>
      </c>
    </row>
    <row r="2110" spans="1:13" ht="15.6" x14ac:dyDescent="0.3">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List'!$H:$H,MATCH('HFTD CPZ'!$B2110,'08W Project List'!$E:$E,0))),$K2110,#N/A)</f>
        <v>#N/A</v>
      </c>
      <c r="M2110" s="35" t="e">
        <f>IF(ISNUMBER(L2110),#N/A,IF(ISNUMBER(INDEX('Approved CPZ List'!$I:$I,MATCH('HFTD CPZ'!$B2110,'Approved CPZ List'!$B:$B,0))),$K2110,#N/A))</f>
        <v>#N/A</v>
      </c>
    </row>
    <row r="2111" spans="1:13" ht="15.6" x14ac:dyDescent="0.3">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List'!$H:$H,MATCH('HFTD CPZ'!$B2111,'08W Project List'!$E:$E,0))),$K2111,#N/A)</f>
        <v>#N/A</v>
      </c>
      <c r="M2111" s="35" t="e">
        <f>IF(ISNUMBER(L2111),#N/A,IF(ISNUMBER(INDEX('Approved CPZ List'!$I:$I,MATCH('HFTD CPZ'!$B2111,'Approved CPZ List'!$B:$B,0))),$K2111,#N/A))</f>
        <v>#N/A</v>
      </c>
    </row>
    <row r="2112" spans="1:13" ht="15.6" x14ac:dyDescent="0.3">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List'!$H:$H,MATCH('HFTD CPZ'!$B2112,'08W Project List'!$E:$E,0))),$K2112,#N/A)</f>
        <v>#N/A</v>
      </c>
      <c r="M2112" s="35" t="e">
        <f>IF(ISNUMBER(L2112),#N/A,IF(ISNUMBER(INDEX('Approved CPZ List'!$I:$I,MATCH('HFTD CPZ'!$B2112,'Approved CPZ List'!$B:$B,0))),$K2112,#N/A))</f>
        <v>#N/A</v>
      </c>
    </row>
    <row r="2113" spans="1:13" ht="15.6" x14ac:dyDescent="0.3">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List'!$H:$H,MATCH('HFTD CPZ'!$B2113,'08W Project List'!$E:$E,0))),$K2113,#N/A)</f>
        <v>#N/A</v>
      </c>
      <c r="M2113" s="35" t="e">
        <f>IF(ISNUMBER(L2113),#N/A,IF(ISNUMBER(INDEX('Approved CPZ List'!$I:$I,MATCH('HFTD CPZ'!$B2113,'Approved CPZ List'!$B:$B,0))),$K2113,#N/A))</f>
        <v>#N/A</v>
      </c>
    </row>
    <row r="2114" spans="1:13" ht="15.6" x14ac:dyDescent="0.3">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List'!$H:$H,MATCH('HFTD CPZ'!$B2114,'08W Project List'!$E:$E,0))),$K2114,#N/A)</f>
        <v>#N/A</v>
      </c>
      <c r="M2114" s="35" t="e">
        <f>IF(ISNUMBER(L2114),#N/A,IF(ISNUMBER(INDEX('Approved CPZ List'!$I:$I,MATCH('HFTD CPZ'!$B2114,'Approved CPZ List'!$B:$B,0))),$K2114,#N/A))</f>
        <v>#N/A</v>
      </c>
    </row>
    <row r="2115" spans="1:13" ht="15.6" x14ac:dyDescent="0.3">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List'!$H:$H,MATCH('HFTD CPZ'!$B2115,'08W Project List'!$E:$E,0))),$K2115,#N/A)</f>
        <v>#N/A</v>
      </c>
      <c r="M2115" s="35" t="e">
        <f>IF(ISNUMBER(L2115),#N/A,IF(ISNUMBER(INDEX('Approved CPZ List'!$I:$I,MATCH('HFTD CPZ'!$B2115,'Approved CPZ List'!$B:$B,0))),$K2115,#N/A))</f>
        <v>#N/A</v>
      </c>
    </row>
    <row r="2116" spans="1:13" ht="15.6" x14ac:dyDescent="0.3">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List'!$H:$H,MATCH('HFTD CPZ'!$B2116,'08W Project List'!$E:$E,0))),$K2116,#N/A)</f>
        <v>#N/A</v>
      </c>
      <c r="M2116" s="35" t="e">
        <f>IF(ISNUMBER(L2116),#N/A,IF(ISNUMBER(INDEX('Approved CPZ List'!$I:$I,MATCH('HFTD CPZ'!$B2116,'Approved CPZ List'!$B:$B,0))),$K2116,#N/A))</f>
        <v>#N/A</v>
      </c>
    </row>
    <row r="2117" spans="1:13" ht="15.6" x14ac:dyDescent="0.3">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List'!$H:$H,MATCH('HFTD CPZ'!$B2117,'08W Project List'!$E:$E,0))),$K2117,#N/A)</f>
        <v>#N/A</v>
      </c>
      <c r="M2117" s="35" t="e">
        <f>IF(ISNUMBER(L2117),#N/A,IF(ISNUMBER(INDEX('Approved CPZ List'!$I:$I,MATCH('HFTD CPZ'!$B2117,'Approved CPZ List'!$B:$B,0))),$K2117,#N/A))</f>
        <v>#N/A</v>
      </c>
    </row>
    <row r="2118" spans="1:13" ht="15.6" x14ac:dyDescent="0.3">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List'!$H:$H,MATCH('HFTD CPZ'!$B2118,'08W Project List'!$E:$E,0))),$K2118,#N/A)</f>
        <v>#N/A</v>
      </c>
      <c r="M2118" s="35" t="e">
        <f>IF(ISNUMBER(L2118),#N/A,IF(ISNUMBER(INDEX('Approved CPZ List'!$I:$I,MATCH('HFTD CPZ'!$B2118,'Approved CPZ List'!$B:$B,0))),$K2118,#N/A))</f>
        <v>#N/A</v>
      </c>
    </row>
    <row r="2119" spans="1:13" ht="15.6" x14ac:dyDescent="0.3">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List'!$H:$H,MATCH('HFTD CPZ'!$B2119,'08W Project List'!$E:$E,0))),$K2119,#N/A)</f>
        <v>#N/A</v>
      </c>
      <c r="M2119" s="35" t="e">
        <f>IF(ISNUMBER(L2119),#N/A,IF(ISNUMBER(INDEX('Approved CPZ List'!$I:$I,MATCH('HFTD CPZ'!$B2119,'Approved CPZ List'!$B:$B,0))),$K2119,#N/A))</f>
        <v>#N/A</v>
      </c>
    </row>
    <row r="2120" spans="1:13" ht="15.6" x14ac:dyDescent="0.3">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List'!$H:$H,MATCH('HFTD CPZ'!$B2120,'08W Project List'!$E:$E,0))),$K2120,#N/A)</f>
        <v>#N/A</v>
      </c>
      <c r="M2120" s="35" t="e">
        <f>IF(ISNUMBER(L2120),#N/A,IF(ISNUMBER(INDEX('Approved CPZ List'!$I:$I,MATCH('HFTD CPZ'!$B2120,'Approved CPZ List'!$B:$B,0))),$K2120,#N/A))</f>
        <v>#N/A</v>
      </c>
    </row>
    <row r="2121" spans="1:13" ht="15.6" x14ac:dyDescent="0.3">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List'!$H:$H,MATCH('HFTD CPZ'!$B2121,'08W Project List'!$E:$E,0))),$K2121,#N/A)</f>
        <v>#N/A</v>
      </c>
      <c r="M2121" s="35" t="e">
        <f>IF(ISNUMBER(L2121),#N/A,IF(ISNUMBER(INDEX('Approved CPZ List'!$I:$I,MATCH('HFTD CPZ'!$B2121,'Approved CPZ List'!$B:$B,0))),$K2121,#N/A))</f>
        <v>#N/A</v>
      </c>
    </row>
    <row r="2122" spans="1:13" ht="15.6" x14ac:dyDescent="0.3">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List'!$H:$H,MATCH('HFTD CPZ'!$B2122,'08W Project List'!$E:$E,0))),$K2122,#N/A)</f>
        <v>#N/A</v>
      </c>
      <c r="M2122" s="35" t="e">
        <f>IF(ISNUMBER(L2122),#N/A,IF(ISNUMBER(INDEX('Approved CPZ List'!$I:$I,MATCH('HFTD CPZ'!$B2122,'Approved CPZ List'!$B:$B,0))),$K2122,#N/A))</f>
        <v>#N/A</v>
      </c>
    </row>
    <row r="2123" spans="1:13" ht="15.6" x14ac:dyDescent="0.3">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List'!$H:$H,MATCH('HFTD CPZ'!$B2123,'08W Project List'!$E:$E,0))),$K2123,#N/A)</f>
        <v>#N/A</v>
      </c>
      <c r="M2123" s="35" t="e">
        <f>IF(ISNUMBER(L2123),#N/A,IF(ISNUMBER(INDEX('Approved CPZ List'!$I:$I,MATCH('HFTD CPZ'!$B2123,'Approved CPZ List'!$B:$B,0))),$K2123,#N/A))</f>
        <v>#N/A</v>
      </c>
    </row>
    <row r="2124" spans="1:13" ht="15.6" x14ac:dyDescent="0.3">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List'!$H:$H,MATCH('HFTD CPZ'!$B2124,'08W Project List'!$E:$E,0))),$K2124,#N/A)</f>
        <v>138.49996308608863</v>
      </c>
      <c r="M2124" s="35" t="e">
        <f>IF(ISNUMBER(L2124),#N/A,IF(ISNUMBER(INDEX('Approved CPZ List'!$I:$I,MATCH('HFTD CPZ'!$B2124,'Approved CPZ List'!$B:$B,0))),$K2124,#N/A))</f>
        <v>#N/A</v>
      </c>
    </row>
    <row r="2125" spans="1:13" ht="15.6" x14ac:dyDescent="0.3">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List'!$H:$H,MATCH('HFTD CPZ'!$B2125,'08W Project List'!$E:$E,0))),$K2125,#N/A)</f>
        <v>#N/A</v>
      </c>
      <c r="M2125" s="35" t="e">
        <f>IF(ISNUMBER(L2125),#N/A,IF(ISNUMBER(INDEX('Approved CPZ List'!$I:$I,MATCH('HFTD CPZ'!$B2125,'Approved CPZ List'!$B:$B,0))),$K2125,#N/A))</f>
        <v>#N/A</v>
      </c>
    </row>
    <row r="2126" spans="1:13" ht="15.6" x14ac:dyDescent="0.3">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List'!$H:$H,MATCH('HFTD CPZ'!$B2126,'08W Project List'!$E:$E,0))),$K2126,#N/A)</f>
        <v>#N/A</v>
      </c>
      <c r="M2126" s="35" t="e">
        <f>IF(ISNUMBER(L2126),#N/A,IF(ISNUMBER(INDEX('Approved CPZ List'!$I:$I,MATCH('HFTD CPZ'!$B2126,'Approved CPZ List'!$B:$B,0))),$K2126,#N/A))</f>
        <v>#N/A</v>
      </c>
    </row>
    <row r="2127" spans="1:13" ht="15.6" x14ac:dyDescent="0.3">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List'!$H:$H,MATCH('HFTD CPZ'!$B2127,'08W Project List'!$E:$E,0))),$K2127,#N/A)</f>
        <v>#N/A</v>
      </c>
      <c r="M2127" s="35" t="e">
        <f>IF(ISNUMBER(L2127),#N/A,IF(ISNUMBER(INDEX('Approved CPZ List'!$I:$I,MATCH('HFTD CPZ'!$B2127,'Approved CPZ List'!$B:$B,0))),$K2127,#N/A))</f>
        <v>#N/A</v>
      </c>
    </row>
    <row r="2128" spans="1:13" ht="15.6" x14ac:dyDescent="0.3">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List'!$H:$H,MATCH('HFTD CPZ'!$B2128,'08W Project List'!$E:$E,0))),$K2128,#N/A)</f>
        <v>#N/A</v>
      </c>
      <c r="M2128" s="35" t="e">
        <f>IF(ISNUMBER(L2128),#N/A,IF(ISNUMBER(INDEX('Approved CPZ List'!$I:$I,MATCH('HFTD CPZ'!$B2128,'Approved CPZ List'!$B:$B,0))),$K2128,#N/A))</f>
        <v>#N/A</v>
      </c>
    </row>
    <row r="2129" spans="1:13" ht="15.6" x14ac:dyDescent="0.3">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List'!$H:$H,MATCH('HFTD CPZ'!$B2129,'08W Project List'!$E:$E,0))),$K2129,#N/A)</f>
        <v>#N/A</v>
      </c>
      <c r="M2129" s="35" t="e">
        <f>IF(ISNUMBER(L2129),#N/A,IF(ISNUMBER(INDEX('Approved CPZ List'!$I:$I,MATCH('HFTD CPZ'!$B2129,'Approved CPZ List'!$B:$B,0))),$K2129,#N/A))</f>
        <v>#N/A</v>
      </c>
    </row>
    <row r="2130" spans="1:13" ht="15.6" x14ac:dyDescent="0.3">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List'!$H:$H,MATCH('HFTD CPZ'!$B2130,'08W Project List'!$E:$E,0))),$K2130,#N/A)</f>
        <v>#N/A</v>
      </c>
      <c r="M2130" s="35" t="e">
        <f>IF(ISNUMBER(L2130),#N/A,IF(ISNUMBER(INDEX('Approved CPZ List'!$I:$I,MATCH('HFTD CPZ'!$B2130,'Approved CPZ List'!$B:$B,0))),$K2130,#N/A))</f>
        <v>#N/A</v>
      </c>
    </row>
    <row r="2131" spans="1:13" ht="15.6" x14ac:dyDescent="0.3">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List'!$H:$H,MATCH('HFTD CPZ'!$B2131,'08W Project List'!$E:$E,0))),$K2131,#N/A)</f>
        <v>#N/A</v>
      </c>
      <c r="M2131" s="35" t="e">
        <f>IF(ISNUMBER(L2131),#N/A,IF(ISNUMBER(INDEX('Approved CPZ List'!$I:$I,MATCH('HFTD CPZ'!$B2131,'Approved CPZ List'!$B:$B,0))),$K2131,#N/A))</f>
        <v>#N/A</v>
      </c>
    </row>
    <row r="2132" spans="1:13" ht="15.6" x14ac:dyDescent="0.3">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List'!$H:$H,MATCH('HFTD CPZ'!$B2132,'08W Project List'!$E:$E,0))),$K2132,#N/A)</f>
        <v>132.34281648845385</v>
      </c>
      <c r="M2132" s="35" t="e">
        <f>IF(ISNUMBER(L2132),#N/A,IF(ISNUMBER(INDEX('Approved CPZ List'!$I:$I,MATCH('HFTD CPZ'!$B2132,'Approved CPZ List'!$B:$B,0))),$K2132,#N/A))</f>
        <v>#N/A</v>
      </c>
    </row>
    <row r="2133" spans="1:13" ht="15.6" x14ac:dyDescent="0.3">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List'!$H:$H,MATCH('HFTD CPZ'!$B2133,'08W Project List'!$E:$E,0))),$K2133,#N/A)</f>
        <v>#N/A</v>
      </c>
      <c r="M2133" s="35" t="e">
        <f>IF(ISNUMBER(L2133),#N/A,IF(ISNUMBER(INDEX('Approved CPZ List'!$I:$I,MATCH('HFTD CPZ'!$B2133,'Approved CPZ List'!$B:$B,0))),$K2133,#N/A))</f>
        <v>#N/A</v>
      </c>
    </row>
    <row r="2134" spans="1:13" ht="15.6" x14ac:dyDescent="0.3">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List'!$H:$H,MATCH('HFTD CPZ'!$B2134,'08W Project List'!$E:$E,0))),$K2134,#N/A)</f>
        <v>#N/A</v>
      </c>
      <c r="M2134" s="35" t="e">
        <f>IF(ISNUMBER(L2134),#N/A,IF(ISNUMBER(INDEX('Approved CPZ List'!$I:$I,MATCH('HFTD CPZ'!$B2134,'Approved CPZ List'!$B:$B,0))),$K2134,#N/A))</f>
        <v>#N/A</v>
      </c>
    </row>
    <row r="2135" spans="1:13" ht="15.6" x14ac:dyDescent="0.3">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List'!$H:$H,MATCH('HFTD CPZ'!$B2135,'08W Project List'!$E:$E,0))),$K2135,#N/A)</f>
        <v>131.7194372755896</v>
      </c>
      <c r="M2135" s="35" t="e">
        <f>IF(ISNUMBER(L2135),#N/A,IF(ISNUMBER(INDEX('Approved CPZ List'!$I:$I,MATCH('HFTD CPZ'!$B2135,'Approved CPZ List'!$B:$B,0))),$K2135,#N/A))</f>
        <v>#N/A</v>
      </c>
    </row>
    <row r="2136" spans="1:13" ht="15.6" x14ac:dyDescent="0.3">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List'!$H:$H,MATCH('HFTD CPZ'!$B2136,'08W Project List'!$E:$E,0))),$K2136,#N/A)</f>
        <v>#N/A</v>
      </c>
      <c r="M2136" s="35" t="e">
        <f>IF(ISNUMBER(L2136),#N/A,IF(ISNUMBER(INDEX('Approved CPZ List'!$I:$I,MATCH('HFTD CPZ'!$B2136,'Approved CPZ List'!$B:$B,0))),$K2136,#N/A))</f>
        <v>#N/A</v>
      </c>
    </row>
    <row r="2137" spans="1:13" ht="15.6" x14ac:dyDescent="0.3">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List'!$H:$H,MATCH('HFTD CPZ'!$B2137,'08W Project List'!$E:$E,0))),$K2137,#N/A)</f>
        <v>#N/A</v>
      </c>
      <c r="M2137" s="35" t="e">
        <f>IF(ISNUMBER(L2137),#N/A,IF(ISNUMBER(INDEX('Approved CPZ List'!$I:$I,MATCH('HFTD CPZ'!$B2137,'Approved CPZ List'!$B:$B,0))),$K2137,#N/A))</f>
        <v>#N/A</v>
      </c>
    </row>
    <row r="2138" spans="1:13" ht="15.6" x14ac:dyDescent="0.3">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List'!$H:$H,MATCH('HFTD CPZ'!$B2138,'08W Project List'!$E:$E,0))),$K2138,#N/A)</f>
        <v>#N/A</v>
      </c>
      <c r="M2138" s="35" t="e">
        <f>IF(ISNUMBER(L2138),#N/A,IF(ISNUMBER(INDEX('Approved CPZ List'!$I:$I,MATCH('HFTD CPZ'!$B2138,'Approved CPZ List'!$B:$B,0))),$K2138,#N/A))</f>
        <v>#N/A</v>
      </c>
    </row>
    <row r="2139" spans="1:13" ht="15.6" x14ac:dyDescent="0.3">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List'!$H:$H,MATCH('HFTD CPZ'!$B2139,'08W Project List'!$E:$E,0))),$K2139,#N/A)</f>
        <v>#N/A</v>
      </c>
      <c r="M2139" s="35" t="e">
        <f>IF(ISNUMBER(L2139),#N/A,IF(ISNUMBER(INDEX('Approved CPZ List'!$I:$I,MATCH('HFTD CPZ'!$B2139,'Approved CPZ List'!$B:$B,0))),$K2139,#N/A))</f>
        <v>#N/A</v>
      </c>
    </row>
    <row r="2140" spans="1:13" ht="15.6" x14ac:dyDescent="0.3">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List'!$H:$H,MATCH('HFTD CPZ'!$B2140,'08W Project List'!$E:$E,0))),$K2140,#N/A)</f>
        <v>#N/A</v>
      </c>
      <c r="M2140" s="35" t="e">
        <f>IF(ISNUMBER(L2140),#N/A,IF(ISNUMBER(INDEX('Approved CPZ List'!$I:$I,MATCH('HFTD CPZ'!$B2140,'Approved CPZ List'!$B:$B,0))),$K2140,#N/A))</f>
        <v>#N/A</v>
      </c>
    </row>
    <row r="2141" spans="1:13" ht="15.6" x14ac:dyDescent="0.3">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List'!$H:$H,MATCH('HFTD CPZ'!$B2141,'08W Project List'!$E:$E,0))),$K2141,#N/A)</f>
        <v>#N/A</v>
      </c>
      <c r="M2141" s="35" t="e">
        <f>IF(ISNUMBER(L2141),#N/A,IF(ISNUMBER(INDEX('Approved CPZ List'!$I:$I,MATCH('HFTD CPZ'!$B2141,'Approved CPZ List'!$B:$B,0))),$K2141,#N/A))</f>
        <v>#N/A</v>
      </c>
    </row>
    <row r="2142" spans="1:13" ht="15.6" x14ac:dyDescent="0.3">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List'!$H:$H,MATCH('HFTD CPZ'!$B2142,'08W Project List'!$E:$E,0))),$K2142,#N/A)</f>
        <v>#N/A</v>
      </c>
      <c r="M2142" s="35" t="e">
        <f>IF(ISNUMBER(L2142),#N/A,IF(ISNUMBER(INDEX('Approved CPZ List'!$I:$I,MATCH('HFTD CPZ'!$B2142,'Approved CPZ List'!$B:$B,0))),$K2142,#N/A))</f>
        <v>#N/A</v>
      </c>
    </row>
    <row r="2143" spans="1:13" ht="15.6" x14ac:dyDescent="0.3">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List'!$H:$H,MATCH('HFTD CPZ'!$B2143,'08W Project List'!$E:$E,0))),$K2143,#N/A)</f>
        <v>#N/A</v>
      </c>
      <c r="M2143" s="35" t="e">
        <f>IF(ISNUMBER(L2143),#N/A,IF(ISNUMBER(INDEX('Approved CPZ List'!$I:$I,MATCH('HFTD CPZ'!$B2143,'Approved CPZ List'!$B:$B,0))),$K2143,#N/A))</f>
        <v>#N/A</v>
      </c>
    </row>
    <row r="2144" spans="1:13" ht="15.6" x14ac:dyDescent="0.3">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List'!$H:$H,MATCH('HFTD CPZ'!$B2144,'08W Project List'!$E:$E,0))),$K2144,#N/A)</f>
        <v>#N/A</v>
      </c>
      <c r="M2144" s="35" t="e">
        <f>IF(ISNUMBER(L2144),#N/A,IF(ISNUMBER(INDEX('Approved CPZ List'!$I:$I,MATCH('HFTD CPZ'!$B2144,'Approved CPZ List'!$B:$B,0))),$K2144,#N/A))</f>
        <v>#N/A</v>
      </c>
    </row>
    <row r="2145" spans="1:13" ht="15.6" x14ac:dyDescent="0.3">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List'!$H:$H,MATCH('HFTD CPZ'!$B2145,'08W Project List'!$E:$E,0))),$K2145,#N/A)</f>
        <v>124.92476650042676</v>
      </c>
      <c r="M2145" s="35" t="e">
        <f>IF(ISNUMBER(L2145),#N/A,IF(ISNUMBER(INDEX('Approved CPZ List'!$I:$I,MATCH('HFTD CPZ'!$B2145,'Approved CPZ List'!$B:$B,0))),$K2145,#N/A))</f>
        <v>#N/A</v>
      </c>
    </row>
    <row r="2146" spans="1:13" ht="15.6" x14ac:dyDescent="0.3">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List'!$H:$H,MATCH('HFTD CPZ'!$B2146,'08W Project List'!$E:$E,0))),$K2146,#N/A)</f>
        <v>#N/A</v>
      </c>
      <c r="M2146" s="35" t="e">
        <f>IF(ISNUMBER(L2146),#N/A,IF(ISNUMBER(INDEX('Approved CPZ List'!$I:$I,MATCH('HFTD CPZ'!$B2146,'Approved CPZ List'!$B:$B,0))),$K2146,#N/A))</f>
        <v>#N/A</v>
      </c>
    </row>
    <row r="2147" spans="1:13" ht="15.6" x14ac:dyDescent="0.3">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List'!$H:$H,MATCH('HFTD CPZ'!$B2147,'08W Project List'!$E:$E,0))),$K2147,#N/A)</f>
        <v>#N/A</v>
      </c>
      <c r="M2147" s="35" t="e">
        <f>IF(ISNUMBER(L2147),#N/A,IF(ISNUMBER(INDEX('Approved CPZ List'!$I:$I,MATCH('HFTD CPZ'!$B2147,'Approved CPZ List'!$B:$B,0))),$K2147,#N/A))</f>
        <v>#N/A</v>
      </c>
    </row>
    <row r="2148" spans="1:13" ht="15.6" x14ac:dyDescent="0.3">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List'!$H:$H,MATCH('HFTD CPZ'!$B2148,'08W Project List'!$E:$E,0))),$K2148,#N/A)</f>
        <v>#N/A</v>
      </c>
      <c r="M2148" s="35" t="e">
        <f>IF(ISNUMBER(L2148),#N/A,IF(ISNUMBER(INDEX('Approved CPZ List'!$I:$I,MATCH('HFTD CPZ'!$B2148,'Approved CPZ List'!$B:$B,0))),$K2148,#N/A))</f>
        <v>#N/A</v>
      </c>
    </row>
    <row r="2149" spans="1:13" ht="15.6" x14ac:dyDescent="0.3">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List'!$H:$H,MATCH('HFTD CPZ'!$B2149,'08W Project List'!$E:$E,0))),$K2149,#N/A)</f>
        <v>#N/A</v>
      </c>
      <c r="M2149" s="35" t="e">
        <f>IF(ISNUMBER(L2149),#N/A,IF(ISNUMBER(INDEX('Approved CPZ List'!$I:$I,MATCH('HFTD CPZ'!$B2149,'Approved CPZ List'!$B:$B,0))),$K2149,#N/A))</f>
        <v>#N/A</v>
      </c>
    </row>
    <row r="2150" spans="1:13" ht="15.6" x14ac:dyDescent="0.3">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List'!$H:$H,MATCH('HFTD CPZ'!$B2150,'08W Project List'!$E:$E,0))),$K2150,#N/A)</f>
        <v>#N/A</v>
      </c>
      <c r="M2150" s="35" t="e">
        <f>IF(ISNUMBER(L2150),#N/A,IF(ISNUMBER(INDEX('Approved CPZ List'!$I:$I,MATCH('HFTD CPZ'!$B2150,'Approved CPZ List'!$B:$B,0))),$K2150,#N/A))</f>
        <v>#N/A</v>
      </c>
    </row>
    <row r="2151" spans="1:13" ht="15.6" x14ac:dyDescent="0.3">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List'!$H:$H,MATCH('HFTD CPZ'!$B2151,'08W Project List'!$E:$E,0))),$K2151,#N/A)</f>
        <v>#N/A</v>
      </c>
      <c r="M2151" s="35" t="e">
        <f>IF(ISNUMBER(L2151),#N/A,IF(ISNUMBER(INDEX('Approved CPZ List'!$I:$I,MATCH('HFTD CPZ'!$B2151,'Approved CPZ List'!$B:$B,0))),$K2151,#N/A))</f>
        <v>#N/A</v>
      </c>
    </row>
    <row r="2152" spans="1:13" ht="15.6" x14ac:dyDescent="0.3">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List'!$H:$H,MATCH('HFTD CPZ'!$B2152,'08W Project List'!$E:$E,0))),$K2152,#N/A)</f>
        <v>#N/A</v>
      </c>
      <c r="M2152" s="35" t="e">
        <f>IF(ISNUMBER(L2152),#N/A,IF(ISNUMBER(INDEX('Approved CPZ List'!$I:$I,MATCH('HFTD CPZ'!$B2152,'Approved CPZ List'!$B:$B,0))),$K2152,#N/A))</f>
        <v>#N/A</v>
      </c>
    </row>
    <row r="2153" spans="1:13" ht="15.6" x14ac:dyDescent="0.3">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List'!$H:$H,MATCH('HFTD CPZ'!$B2153,'08W Project List'!$E:$E,0))),$K2153,#N/A)</f>
        <v>#N/A</v>
      </c>
      <c r="M2153" s="35" t="e">
        <f>IF(ISNUMBER(L2153),#N/A,IF(ISNUMBER(INDEX('Approved CPZ List'!$I:$I,MATCH('HFTD CPZ'!$B2153,'Approved CPZ List'!$B:$B,0))),$K2153,#N/A))</f>
        <v>#N/A</v>
      </c>
    </row>
    <row r="2154" spans="1:13" ht="15.6" x14ac:dyDescent="0.3">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List'!$H:$H,MATCH('HFTD CPZ'!$B2154,'08W Project List'!$E:$E,0))),$K2154,#N/A)</f>
        <v>#N/A</v>
      </c>
      <c r="M2154" s="35" t="e">
        <f>IF(ISNUMBER(L2154),#N/A,IF(ISNUMBER(INDEX('Approved CPZ List'!$I:$I,MATCH('HFTD CPZ'!$B2154,'Approved CPZ List'!$B:$B,0))),$K2154,#N/A))</f>
        <v>#N/A</v>
      </c>
    </row>
    <row r="2155" spans="1:13" ht="15.6" x14ac:dyDescent="0.3">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List'!$H:$H,MATCH('HFTD CPZ'!$B2155,'08W Project List'!$E:$E,0))),$K2155,#N/A)</f>
        <v>#N/A</v>
      </c>
      <c r="M2155" s="35" t="e">
        <f>IF(ISNUMBER(L2155),#N/A,IF(ISNUMBER(INDEX('Approved CPZ List'!$I:$I,MATCH('HFTD CPZ'!$B2155,'Approved CPZ List'!$B:$B,0))),$K2155,#N/A))</f>
        <v>#N/A</v>
      </c>
    </row>
    <row r="2156" spans="1:13" ht="15.6" x14ac:dyDescent="0.3">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List'!$H:$H,MATCH('HFTD CPZ'!$B2156,'08W Project List'!$E:$E,0))),$K2156,#N/A)</f>
        <v>#N/A</v>
      </c>
      <c r="M2156" s="35" t="e">
        <f>IF(ISNUMBER(L2156),#N/A,IF(ISNUMBER(INDEX('Approved CPZ List'!$I:$I,MATCH('HFTD CPZ'!$B2156,'Approved CPZ List'!$B:$B,0))),$K2156,#N/A))</f>
        <v>#N/A</v>
      </c>
    </row>
    <row r="2157" spans="1:13" ht="15.6" x14ac:dyDescent="0.3">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List'!$H:$H,MATCH('HFTD CPZ'!$B2157,'08W Project List'!$E:$E,0))),$K2157,#N/A)</f>
        <v>#N/A</v>
      </c>
      <c r="M2157" s="35" t="e">
        <f>IF(ISNUMBER(L2157),#N/A,IF(ISNUMBER(INDEX('Approved CPZ List'!$I:$I,MATCH('HFTD CPZ'!$B2157,'Approved CPZ List'!$B:$B,0))),$K2157,#N/A))</f>
        <v>#N/A</v>
      </c>
    </row>
    <row r="2158" spans="1:13" ht="15.6" x14ac:dyDescent="0.3">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List'!$H:$H,MATCH('HFTD CPZ'!$B2158,'08W Project List'!$E:$E,0))),$K2158,#N/A)</f>
        <v>#N/A</v>
      </c>
      <c r="M2158" s="35" t="e">
        <f>IF(ISNUMBER(L2158),#N/A,IF(ISNUMBER(INDEX('Approved CPZ List'!$I:$I,MATCH('HFTD CPZ'!$B2158,'Approved CPZ List'!$B:$B,0))),$K2158,#N/A))</f>
        <v>#N/A</v>
      </c>
    </row>
    <row r="2159" spans="1:13" ht="15.6" x14ac:dyDescent="0.3">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List'!$H:$H,MATCH('HFTD CPZ'!$B2159,'08W Project List'!$E:$E,0))),$K2159,#N/A)</f>
        <v>#N/A</v>
      </c>
      <c r="M2159" s="35" t="e">
        <f>IF(ISNUMBER(L2159),#N/A,IF(ISNUMBER(INDEX('Approved CPZ List'!$I:$I,MATCH('HFTD CPZ'!$B2159,'Approved CPZ List'!$B:$B,0))),$K2159,#N/A))</f>
        <v>#N/A</v>
      </c>
    </row>
    <row r="2160" spans="1:13" ht="15.6" x14ac:dyDescent="0.3">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List'!$H:$H,MATCH('HFTD CPZ'!$B2160,'08W Project List'!$E:$E,0))),$K2160,#N/A)</f>
        <v>#N/A</v>
      </c>
      <c r="M2160" s="35" t="e">
        <f>IF(ISNUMBER(L2160),#N/A,IF(ISNUMBER(INDEX('Approved CPZ List'!$I:$I,MATCH('HFTD CPZ'!$B2160,'Approved CPZ List'!$B:$B,0))),$K2160,#N/A))</f>
        <v>#N/A</v>
      </c>
    </row>
    <row r="2161" spans="1:13" ht="15.6" x14ac:dyDescent="0.3">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List'!$H:$H,MATCH('HFTD CPZ'!$B2161,'08W Project List'!$E:$E,0))),$K2161,#N/A)</f>
        <v>#N/A</v>
      </c>
      <c r="M2161" s="35" t="e">
        <f>IF(ISNUMBER(L2161),#N/A,IF(ISNUMBER(INDEX('Approved CPZ List'!$I:$I,MATCH('HFTD CPZ'!$B2161,'Approved CPZ List'!$B:$B,0))),$K2161,#N/A))</f>
        <v>#N/A</v>
      </c>
    </row>
    <row r="2162" spans="1:13" ht="15.6" x14ac:dyDescent="0.3">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List'!$H:$H,MATCH('HFTD CPZ'!$B2162,'08W Project List'!$E:$E,0))),$K2162,#N/A)</f>
        <v>#N/A</v>
      </c>
      <c r="M2162" s="35" t="e">
        <f>IF(ISNUMBER(L2162),#N/A,IF(ISNUMBER(INDEX('Approved CPZ List'!$I:$I,MATCH('HFTD CPZ'!$B2162,'Approved CPZ List'!$B:$B,0))),$K2162,#N/A))</f>
        <v>#N/A</v>
      </c>
    </row>
    <row r="2163" spans="1:13" ht="15.6" x14ac:dyDescent="0.3">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List'!$H:$H,MATCH('HFTD CPZ'!$B2163,'08W Project List'!$E:$E,0))),$K2163,#N/A)</f>
        <v>#N/A</v>
      </c>
      <c r="M2163" s="35" t="e">
        <f>IF(ISNUMBER(L2163),#N/A,IF(ISNUMBER(INDEX('Approved CPZ List'!$I:$I,MATCH('HFTD CPZ'!$B2163,'Approved CPZ List'!$B:$B,0))),$K2163,#N/A))</f>
        <v>#N/A</v>
      </c>
    </row>
    <row r="2164" spans="1:13" ht="15.6" x14ac:dyDescent="0.3">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List'!$H:$H,MATCH('HFTD CPZ'!$B2164,'08W Project List'!$E:$E,0))),$K2164,#N/A)</f>
        <v>#N/A</v>
      </c>
      <c r="M2164" s="35" t="e">
        <f>IF(ISNUMBER(L2164),#N/A,IF(ISNUMBER(INDEX('Approved CPZ List'!$I:$I,MATCH('HFTD CPZ'!$B2164,'Approved CPZ List'!$B:$B,0))),$K2164,#N/A))</f>
        <v>#N/A</v>
      </c>
    </row>
    <row r="2165" spans="1:13" ht="15.6" x14ac:dyDescent="0.3">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List'!$H:$H,MATCH('HFTD CPZ'!$B2165,'08W Project List'!$E:$E,0))),$K2165,#N/A)</f>
        <v>#N/A</v>
      </c>
      <c r="M2165" s="35" t="e">
        <f>IF(ISNUMBER(L2165),#N/A,IF(ISNUMBER(INDEX('Approved CPZ List'!$I:$I,MATCH('HFTD CPZ'!$B2165,'Approved CPZ List'!$B:$B,0))),$K2165,#N/A))</f>
        <v>#N/A</v>
      </c>
    </row>
    <row r="2166" spans="1:13" ht="15.6" x14ac:dyDescent="0.3">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List'!$H:$H,MATCH('HFTD CPZ'!$B2166,'08W Project List'!$E:$E,0))),$K2166,#N/A)</f>
        <v>#N/A</v>
      </c>
      <c r="M2166" s="35" t="e">
        <f>IF(ISNUMBER(L2166),#N/A,IF(ISNUMBER(INDEX('Approved CPZ List'!$I:$I,MATCH('HFTD CPZ'!$B2166,'Approved CPZ List'!$B:$B,0))),$K2166,#N/A))</f>
        <v>#N/A</v>
      </c>
    </row>
    <row r="2167" spans="1:13" ht="15.6" x14ac:dyDescent="0.3">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List'!$H:$H,MATCH('HFTD CPZ'!$B2167,'08W Project List'!$E:$E,0))),$K2167,#N/A)</f>
        <v>#N/A</v>
      </c>
      <c r="M2167" s="35" t="e">
        <f>IF(ISNUMBER(L2167),#N/A,IF(ISNUMBER(INDEX('Approved CPZ List'!$I:$I,MATCH('HFTD CPZ'!$B2167,'Approved CPZ List'!$B:$B,0))),$K2167,#N/A))</f>
        <v>#N/A</v>
      </c>
    </row>
    <row r="2168" spans="1:13" ht="15.6" x14ac:dyDescent="0.3">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List'!$H:$H,MATCH('HFTD CPZ'!$B2168,'08W Project List'!$E:$E,0))),$K2168,#N/A)</f>
        <v>#N/A</v>
      </c>
      <c r="M2168" s="35" t="e">
        <f>IF(ISNUMBER(L2168),#N/A,IF(ISNUMBER(INDEX('Approved CPZ List'!$I:$I,MATCH('HFTD CPZ'!$B2168,'Approved CPZ List'!$B:$B,0))),$K2168,#N/A))</f>
        <v>#N/A</v>
      </c>
    </row>
    <row r="2169" spans="1:13" ht="15.6" x14ac:dyDescent="0.3">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List'!$H:$H,MATCH('HFTD CPZ'!$B2169,'08W Project List'!$E:$E,0))),$K2169,#N/A)</f>
        <v>#N/A</v>
      </c>
      <c r="M2169" s="35" t="e">
        <f>IF(ISNUMBER(L2169),#N/A,IF(ISNUMBER(INDEX('Approved CPZ List'!$I:$I,MATCH('HFTD CPZ'!$B2169,'Approved CPZ List'!$B:$B,0))),$K2169,#N/A))</f>
        <v>#N/A</v>
      </c>
    </row>
    <row r="2170" spans="1:13" ht="15.6" x14ac:dyDescent="0.3">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List'!$H:$H,MATCH('HFTD CPZ'!$B2170,'08W Project List'!$E:$E,0))),$K2170,#N/A)</f>
        <v>#N/A</v>
      </c>
      <c r="M2170" s="35" t="e">
        <f>IF(ISNUMBER(L2170),#N/A,IF(ISNUMBER(INDEX('Approved CPZ List'!$I:$I,MATCH('HFTD CPZ'!$B2170,'Approved CPZ List'!$B:$B,0))),$K2170,#N/A))</f>
        <v>#N/A</v>
      </c>
    </row>
    <row r="2171" spans="1:13" ht="15.6" x14ac:dyDescent="0.3">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List'!$H:$H,MATCH('HFTD CPZ'!$B2171,'08W Project List'!$E:$E,0))),$K2171,#N/A)</f>
        <v>#N/A</v>
      </c>
      <c r="M2171" s="35" t="e">
        <f>IF(ISNUMBER(L2171),#N/A,IF(ISNUMBER(INDEX('Approved CPZ List'!$I:$I,MATCH('HFTD CPZ'!$B2171,'Approved CPZ List'!$B:$B,0))),$K2171,#N/A))</f>
        <v>#N/A</v>
      </c>
    </row>
    <row r="2172" spans="1:13" ht="15.6" x14ac:dyDescent="0.3">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List'!$H:$H,MATCH('HFTD CPZ'!$B2172,'08W Project List'!$E:$E,0))),$K2172,#N/A)</f>
        <v>#N/A</v>
      </c>
      <c r="M2172" s="35" t="e">
        <f>IF(ISNUMBER(L2172),#N/A,IF(ISNUMBER(INDEX('Approved CPZ List'!$I:$I,MATCH('HFTD CPZ'!$B2172,'Approved CPZ List'!$B:$B,0))),$K2172,#N/A))</f>
        <v>#N/A</v>
      </c>
    </row>
    <row r="2173" spans="1:13" ht="15.6" x14ac:dyDescent="0.3">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List'!$H:$H,MATCH('HFTD CPZ'!$B2173,'08W Project List'!$E:$E,0))),$K2173,#N/A)</f>
        <v>#N/A</v>
      </c>
      <c r="M2173" s="35" t="e">
        <f>IF(ISNUMBER(L2173),#N/A,IF(ISNUMBER(INDEX('Approved CPZ List'!$I:$I,MATCH('HFTD CPZ'!$B2173,'Approved CPZ List'!$B:$B,0))),$K2173,#N/A))</f>
        <v>#N/A</v>
      </c>
    </row>
    <row r="2174" spans="1:13" ht="15.6" x14ac:dyDescent="0.3">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List'!$H:$H,MATCH('HFTD CPZ'!$B2174,'08W Project List'!$E:$E,0))),$K2174,#N/A)</f>
        <v>#N/A</v>
      </c>
      <c r="M2174" s="35" t="e">
        <f>IF(ISNUMBER(L2174),#N/A,IF(ISNUMBER(INDEX('Approved CPZ List'!$I:$I,MATCH('HFTD CPZ'!$B2174,'Approved CPZ List'!$B:$B,0))),$K2174,#N/A))</f>
        <v>#N/A</v>
      </c>
    </row>
    <row r="2175" spans="1:13" ht="15.6" x14ac:dyDescent="0.3">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List'!$H:$H,MATCH('HFTD CPZ'!$B2175,'08W Project List'!$E:$E,0))),$K2175,#N/A)</f>
        <v>#N/A</v>
      </c>
      <c r="M2175" s="35" t="e">
        <f>IF(ISNUMBER(L2175),#N/A,IF(ISNUMBER(INDEX('Approved CPZ List'!$I:$I,MATCH('HFTD CPZ'!$B2175,'Approved CPZ List'!$B:$B,0))),$K2175,#N/A))</f>
        <v>#N/A</v>
      </c>
    </row>
    <row r="2176" spans="1:13" ht="15.6" x14ac:dyDescent="0.3">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List'!$H:$H,MATCH('HFTD CPZ'!$B2176,'08W Project List'!$E:$E,0))),$K2176,#N/A)</f>
        <v>#N/A</v>
      </c>
      <c r="M2176" s="35" t="e">
        <f>IF(ISNUMBER(L2176),#N/A,IF(ISNUMBER(INDEX('Approved CPZ List'!$I:$I,MATCH('HFTD CPZ'!$B2176,'Approved CPZ List'!$B:$B,0))),$K2176,#N/A))</f>
        <v>#N/A</v>
      </c>
    </row>
    <row r="2177" spans="1:13" ht="15.6" x14ac:dyDescent="0.3">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List'!$H:$H,MATCH('HFTD CPZ'!$B2177,'08W Project List'!$E:$E,0))),$K2177,#N/A)</f>
        <v>#N/A</v>
      </c>
      <c r="M2177" s="35" t="e">
        <f>IF(ISNUMBER(L2177),#N/A,IF(ISNUMBER(INDEX('Approved CPZ List'!$I:$I,MATCH('HFTD CPZ'!$B2177,'Approved CPZ List'!$B:$B,0))),$K2177,#N/A))</f>
        <v>#N/A</v>
      </c>
    </row>
    <row r="2178" spans="1:13" ht="15.6" x14ac:dyDescent="0.3">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List'!$H:$H,MATCH('HFTD CPZ'!$B2178,'08W Project List'!$E:$E,0))),$K2178,#N/A)</f>
        <v>#N/A</v>
      </c>
      <c r="M2178" s="35" t="e">
        <f>IF(ISNUMBER(L2178),#N/A,IF(ISNUMBER(INDEX('Approved CPZ List'!$I:$I,MATCH('HFTD CPZ'!$B2178,'Approved CPZ List'!$B:$B,0))),$K2178,#N/A))</f>
        <v>#N/A</v>
      </c>
    </row>
    <row r="2179" spans="1:13" ht="15.6" x14ac:dyDescent="0.3">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List'!$H:$H,MATCH('HFTD CPZ'!$B2179,'08W Project List'!$E:$E,0))),$K2179,#N/A)</f>
        <v>#N/A</v>
      </c>
      <c r="M2179" s="35" t="e">
        <f>IF(ISNUMBER(L2179),#N/A,IF(ISNUMBER(INDEX('Approved CPZ List'!$I:$I,MATCH('HFTD CPZ'!$B2179,'Approved CPZ List'!$B:$B,0))),$K2179,#N/A))</f>
        <v>#N/A</v>
      </c>
    </row>
    <row r="2180" spans="1:13" ht="15.6" x14ac:dyDescent="0.3">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List'!$H:$H,MATCH('HFTD CPZ'!$B2180,'08W Project List'!$E:$E,0))),$K2180,#N/A)</f>
        <v>#N/A</v>
      </c>
      <c r="M2180" s="35" t="e">
        <f>IF(ISNUMBER(L2180),#N/A,IF(ISNUMBER(INDEX('Approved CPZ List'!$I:$I,MATCH('HFTD CPZ'!$B2180,'Approved CPZ List'!$B:$B,0))),$K2180,#N/A))</f>
        <v>#N/A</v>
      </c>
    </row>
    <row r="2181" spans="1:13" ht="15.6" x14ac:dyDescent="0.3">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List'!$H:$H,MATCH('HFTD CPZ'!$B2181,'08W Project List'!$E:$E,0))),$K2181,#N/A)</f>
        <v>#N/A</v>
      </c>
      <c r="M2181" s="35" t="e">
        <f>IF(ISNUMBER(L2181),#N/A,IF(ISNUMBER(INDEX('Approved CPZ List'!$I:$I,MATCH('HFTD CPZ'!$B2181,'Approved CPZ List'!$B:$B,0))),$K2181,#N/A))</f>
        <v>#N/A</v>
      </c>
    </row>
    <row r="2182" spans="1:13" ht="15.6" x14ac:dyDescent="0.3">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List'!$H:$H,MATCH('HFTD CPZ'!$B2182,'08W Project List'!$E:$E,0))),$K2182,#N/A)</f>
        <v>#N/A</v>
      </c>
      <c r="M2182" s="35" t="e">
        <f>IF(ISNUMBER(L2182),#N/A,IF(ISNUMBER(INDEX('Approved CPZ List'!$I:$I,MATCH('HFTD CPZ'!$B2182,'Approved CPZ List'!$B:$B,0))),$K2182,#N/A))</f>
        <v>#N/A</v>
      </c>
    </row>
    <row r="2183" spans="1:13" ht="15.6" x14ac:dyDescent="0.3">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List'!$H:$H,MATCH('HFTD CPZ'!$B2183,'08W Project List'!$E:$E,0))),$K2183,#N/A)</f>
        <v>#N/A</v>
      </c>
      <c r="M2183" s="35" t="e">
        <f>IF(ISNUMBER(L2183),#N/A,IF(ISNUMBER(INDEX('Approved CPZ List'!$I:$I,MATCH('HFTD CPZ'!$B2183,'Approved CPZ List'!$B:$B,0))),$K2183,#N/A))</f>
        <v>#N/A</v>
      </c>
    </row>
    <row r="2184" spans="1:13" ht="15.6" x14ac:dyDescent="0.3">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List'!$H:$H,MATCH('HFTD CPZ'!$B2184,'08W Project List'!$E:$E,0))),$K2184,#N/A)</f>
        <v>#N/A</v>
      </c>
      <c r="M2184" s="35" t="e">
        <f>IF(ISNUMBER(L2184),#N/A,IF(ISNUMBER(INDEX('Approved CPZ List'!$I:$I,MATCH('HFTD CPZ'!$B2184,'Approved CPZ List'!$B:$B,0))),$K2184,#N/A))</f>
        <v>#N/A</v>
      </c>
    </row>
    <row r="2185" spans="1:13" ht="15.6" x14ac:dyDescent="0.3">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List'!$H:$H,MATCH('HFTD CPZ'!$B2185,'08W Project List'!$E:$E,0))),$K2185,#N/A)</f>
        <v>#N/A</v>
      </c>
      <c r="M2185" s="35" t="e">
        <f>IF(ISNUMBER(L2185),#N/A,IF(ISNUMBER(INDEX('Approved CPZ List'!$I:$I,MATCH('HFTD CPZ'!$B2185,'Approved CPZ List'!$B:$B,0))),$K2185,#N/A))</f>
        <v>#N/A</v>
      </c>
    </row>
    <row r="2186" spans="1:13" ht="15.6" x14ac:dyDescent="0.3">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List'!$H:$H,MATCH('HFTD CPZ'!$B2186,'08W Project List'!$E:$E,0))),$K2186,#N/A)</f>
        <v>#N/A</v>
      </c>
      <c r="M2186" s="35" t="e">
        <f>IF(ISNUMBER(L2186),#N/A,IF(ISNUMBER(INDEX('Approved CPZ List'!$I:$I,MATCH('HFTD CPZ'!$B2186,'Approved CPZ List'!$B:$B,0))),$K2186,#N/A))</f>
        <v>#N/A</v>
      </c>
    </row>
    <row r="2187" spans="1:13" ht="15.6" x14ac:dyDescent="0.3">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List'!$H:$H,MATCH('HFTD CPZ'!$B2187,'08W Project List'!$E:$E,0))),$K2187,#N/A)</f>
        <v>103.39897823012654</v>
      </c>
      <c r="M2187" s="35" t="e">
        <f>IF(ISNUMBER(L2187),#N/A,IF(ISNUMBER(INDEX('Approved CPZ List'!$I:$I,MATCH('HFTD CPZ'!$B2187,'Approved CPZ List'!$B:$B,0))),$K2187,#N/A))</f>
        <v>#N/A</v>
      </c>
    </row>
    <row r="2188" spans="1:13" ht="15.6" x14ac:dyDescent="0.3">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List'!$H:$H,MATCH('HFTD CPZ'!$B2188,'08W Project List'!$E:$E,0))),$K2188,#N/A)</f>
        <v>#N/A</v>
      </c>
      <c r="M2188" s="35" t="e">
        <f>IF(ISNUMBER(L2188),#N/A,IF(ISNUMBER(INDEX('Approved CPZ List'!$I:$I,MATCH('HFTD CPZ'!$B2188,'Approved CPZ List'!$B:$B,0))),$K2188,#N/A))</f>
        <v>#N/A</v>
      </c>
    </row>
    <row r="2189" spans="1:13" ht="15.6" x14ac:dyDescent="0.3">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List'!$H:$H,MATCH('HFTD CPZ'!$B2189,'08W Project List'!$E:$E,0))),$K2189,#N/A)</f>
        <v>#N/A</v>
      </c>
      <c r="M2189" s="35" t="e">
        <f>IF(ISNUMBER(L2189),#N/A,IF(ISNUMBER(INDEX('Approved CPZ List'!$I:$I,MATCH('HFTD CPZ'!$B2189,'Approved CPZ List'!$B:$B,0))),$K2189,#N/A))</f>
        <v>#N/A</v>
      </c>
    </row>
    <row r="2190" spans="1:13" ht="15.6" x14ac:dyDescent="0.3">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List'!$H:$H,MATCH('HFTD CPZ'!$B2190,'08W Project List'!$E:$E,0))),$K2190,#N/A)</f>
        <v>#N/A</v>
      </c>
      <c r="M2190" s="35" t="e">
        <f>IF(ISNUMBER(L2190),#N/A,IF(ISNUMBER(INDEX('Approved CPZ List'!$I:$I,MATCH('HFTD CPZ'!$B2190,'Approved CPZ List'!$B:$B,0))),$K2190,#N/A))</f>
        <v>#N/A</v>
      </c>
    </row>
    <row r="2191" spans="1:13" ht="15.6" x14ac:dyDescent="0.3">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List'!$H:$H,MATCH('HFTD CPZ'!$B2191,'08W Project List'!$E:$E,0))),$K2191,#N/A)</f>
        <v>#N/A</v>
      </c>
      <c r="M2191" s="35" t="e">
        <f>IF(ISNUMBER(L2191),#N/A,IF(ISNUMBER(INDEX('Approved CPZ List'!$I:$I,MATCH('HFTD CPZ'!$B2191,'Approved CPZ List'!$B:$B,0))),$K2191,#N/A))</f>
        <v>#N/A</v>
      </c>
    </row>
    <row r="2192" spans="1:13" ht="15.6" x14ac:dyDescent="0.3">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List'!$H:$H,MATCH('HFTD CPZ'!$B2192,'08W Project List'!$E:$E,0))),$K2192,#N/A)</f>
        <v>#N/A</v>
      </c>
      <c r="M2192" s="35" t="e">
        <f>IF(ISNUMBER(L2192),#N/A,IF(ISNUMBER(INDEX('Approved CPZ List'!$I:$I,MATCH('HFTD CPZ'!$B2192,'Approved CPZ List'!$B:$B,0))),$K2192,#N/A))</f>
        <v>#N/A</v>
      </c>
    </row>
    <row r="2193" spans="1:13" ht="15.6" x14ac:dyDescent="0.3">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List'!$H:$H,MATCH('HFTD CPZ'!$B2193,'08W Project List'!$E:$E,0))),$K2193,#N/A)</f>
        <v>#N/A</v>
      </c>
      <c r="M2193" s="35" t="e">
        <f>IF(ISNUMBER(L2193),#N/A,IF(ISNUMBER(INDEX('Approved CPZ List'!$I:$I,MATCH('HFTD CPZ'!$B2193,'Approved CPZ List'!$B:$B,0))),$K2193,#N/A))</f>
        <v>#N/A</v>
      </c>
    </row>
    <row r="2194" spans="1:13" ht="15.6" x14ac:dyDescent="0.3">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List'!$H:$H,MATCH('HFTD CPZ'!$B2194,'08W Project List'!$E:$E,0))),$K2194,#N/A)</f>
        <v>#N/A</v>
      </c>
      <c r="M2194" s="35" t="e">
        <f>IF(ISNUMBER(L2194),#N/A,IF(ISNUMBER(INDEX('Approved CPZ List'!$I:$I,MATCH('HFTD CPZ'!$B2194,'Approved CPZ List'!$B:$B,0))),$K2194,#N/A))</f>
        <v>#N/A</v>
      </c>
    </row>
    <row r="2195" spans="1:13" ht="15.6" x14ac:dyDescent="0.3">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List'!$H:$H,MATCH('HFTD CPZ'!$B2195,'08W Project List'!$E:$E,0))),$K2195,#N/A)</f>
        <v>#N/A</v>
      </c>
      <c r="M2195" s="35" t="e">
        <f>IF(ISNUMBER(L2195),#N/A,IF(ISNUMBER(INDEX('Approved CPZ List'!$I:$I,MATCH('HFTD CPZ'!$B2195,'Approved CPZ List'!$B:$B,0))),$K2195,#N/A))</f>
        <v>#N/A</v>
      </c>
    </row>
    <row r="2196" spans="1:13" ht="15.6" x14ac:dyDescent="0.3">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List'!$H:$H,MATCH('HFTD CPZ'!$B2196,'08W Project List'!$E:$E,0))),$K2196,#N/A)</f>
        <v>#N/A</v>
      </c>
      <c r="M2196" s="35" t="e">
        <f>IF(ISNUMBER(L2196),#N/A,IF(ISNUMBER(INDEX('Approved CPZ List'!$I:$I,MATCH('HFTD CPZ'!$B2196,'Approved CPZ List'!$B:$B,0))),$K2196,#N/A))</f>
        <v>#N/A</v>
      </c>
    </row>
    <row r="2197" spans="1:13" ht="15.6" x14ac:dyDescent="0.3">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List'!$H:$H,MATCH('HFTD CPZ'!$B2197,'08W Project List'!$E:$E,0))),$K2197,#N/A)</f>
        <v>#N/A</v>
      </c>
      <c r="M2197" s="35" t="e">
        <f>IF(ISNUMBER(L2197),#N/A,IF(ISNUMBER(INDEX('Approved CPZ List'!$I:$I,MATCH('HFTD CPZ'!$B2197,'Approved CPZ List'!$B:$B,0))),$K2197,#N/A))</f>
        <v>#N/A</v>
      </c>
    </row>
    <row r="2198" spans="1:13" ht="15.6" x14ac:dyDescent="0.3">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List'!$H:$H,MATCH('HFTD CPZ'!$B2198,'08W Project List'!$E:$E,0))),$K2198,#N/A)</f>
        <v>#N/A</v>
      </c>
      <c r="M2198" s="35" t="e">
        <f>IF(ISNUMBER(L2198),#N/A,IF(ISNUMBER(INDEX('Approved CPZ List'!$I:$I,MATCH('HFTD CPZ'!$B2198,'Approved CPZ List'!$B:$B,0))),$K2198,#N/A))</f>
        <v>#N/A</v>
      </c>
    </row>
    <row r="2199" spans="1:13" ht="15.6" x14ac:dyDescent="0.3">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List'!$H:$H,MATCH('HFTD CPZ'!$B2199,'08W Project List'!$E:$E,0))),$K2199,#N/A)</f>
        <v>#N/A</v>
      </c>
      <c r="M2199" s="35" t="e">
        <f>IF(ISNUMBER(L2199),#N/A,IF(ISNUMBER(INDEX('Approved CPZ List'!$I:$I,MATCH('HFTD CPZ'!$B2199,'Approved CPZ List'!$B:$B,0))),$K2199,#N/A))</f>
        <v>#N/A</v>
      </c>
    </row>
    <row r="2200" spans="1:13" ht="15.6" x14ac:dyDescent="0.3">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List'!$H:$H,MATCH('HFTD CPZ'!$B2200,'08W Project List'!$E:$E,0))),$K2200,#N/A)</f>
        <v>#N/A</v>
      </c>
      <c r="M2200" s="35" t="e">
        <f>IF(ISNUMBER(L2200),#N/A,IF(ISNUMBER(INDEX('Approved CPZ List'!$I:$I,MATCH('HFTD CPZ'!$B2200,'Approved CPZ List'!$B:$B,0))),$K2200,#N/A))</f>
        <v>#N/A</v>
      </c>
    </row>
    <row r="2201" spans="1:13" ht="15.6" x14ac:dyDescent="0.3">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List'!$H:$H,MATCH('HFTD CPZ'!$B2201,'08W Project List'!$E:$E,0))),$K2201,#N/A)</f>
        <v>#N/A</v>
      </c>
      <c r="M2201" s="35" t="e">
        <f>IF(ISNUMBER(L2201),#N/A,IF(ISNUMBER(INDEX('Approved CPZ List'!$I:$I,MATCH('HFTD CPZ'!$B2201,'Approved CPZ List'!$B:$B,0))),$K2201,#N/A))</f>
        <v>#N/A</v>
      </c>
    </row>
    <row r="2202" spans="1:13" ht="15.6" x14ac:dyDescent="0.3">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List'!$H:$H,MATCH('HFTD CPZ'!$B2202,'08W Project List'!$E:$E,0))),$K2202,#N/A)</f>
        <v>#N/A</v>
      </c>
      <c r="M2202" s="35" t="e">
        <f>IF(ISNUMBER(L2202),#N/A,IF(ISNUMBER(INDEX('Approved CPZ List'!$I:$I,MATCH('HFTD CPZ'!$B2202,'Approved CPZ List'!$B:$B,0))),$K2202,#N/A))</f>
        <v>#N/A</v>
      </c>
    </row>
    <row r="2203" spans="1:13" ht="15.6" x14ac:dyDescent="0.3">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List'!$H:$H,MATCH('HFTD CPZ'!$B2203,'08W Project List'!$E:$E,0))),$K2203,#N/A)</f>
        <v>#N/A</v>
      </c>
      <c r="M2203" s="35" t="e">
        <f>IF(ISNUMBER(L2203),#N/A,IF(ISNUMBER(INDEX('Approved CPZ List'!$I:$I,MATCH('HFTD CPZ'!$B2203,'Approved CPZ List'!$B:$B,0))),$K2203,#N/A))</f>
        <v>#N/A</v>
      </c>
    </row>
    <row r="2204" spans="1:13" ht="15.6" x14ac:dyDescent="0.3">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List'!$H:$H,MATCH('HFTD CPZ'!$B2204,'08W Project List'!$E:$E,0))),$K2204,#N/A)</f>
        <v>#N/A</v>
      </c>
      <c r="M2204" s="35" t="e">
        <f>IF(ISNUMBER(L2204),#N/A,IF(ISNUMBER(INDEX('Approved CPZ List'!$I:$I,MATCH('HFTD CPZ'!$B2204,'Approved CPZ List'!$B:$B,0))),$K2204,#N/A))</f>
        <v>#N/A</v>
      </c>
    </row>
    <row r="2205" spans="1:13" ht="15.6" x14ac:dyDescent="0.3">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List'!$H:$H,MATCH('HFTD CPZ'!$B2205,'08W Project List'!$E:$E,0))),$K2205,#N/A)</f>
        <v>#N/A</v>
      </c>
      <c r="M2205" s="35" t="e">
        <f>IF(ISNUMBER(L2205),#N/A,IF(ISNUMBER(INDEX('Approved CPZ List'!$I:$I,MATCH('HFTD CPZ'!$B2205,'Approved CPZ List'!$B:$B,0))),$K2205,#N/A))</f>
        <v>#N/A</v>
      </c>
    </row>
    <row r="2206" spans="1:13" ht="15.6" x14ac:dyDescent="0.3">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List'!$H:$H,MATCH('HFTD CPZ'!$B2206,'08W Project List'!$E:$E,0))),$K2206,#N/A)</f>
        <v>#N/A</v>
      </c>
      <c r="M2206" s="35" t="e">
        <f>IF(ISNUMBER(L2206),#N/A,IF(ISNUMBER(INDEX('Approved CPZ List'!$I:$I,MATCH('HFTD CPZ'!$B2206,'Approved CPZ List'!$B:$B,0))),$K2206,#N/A))</f>
        <v>#N/A</v>
      </c>
    </row>
    <row r="2207" spans="1:13" ht="15.6" x14ac:dyDescent="0.3">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List'!$H:$H,MATCH('HFTD CPZ'!$B2207,'08W Project List'!$E:$E,0))),$K2207,#N/A)</f>
        <v>#N/A</v>
      </c>
      <c r="M2207" s="35" t="e">
        <f>IF(ISNUMBER(L2207),#N/A,IF(ISNUMBER(INDEX('Approved CPZ List'!$I:$I,MATCH('HFTD CPZ'!$B2207,'Approved CPZ List'!$B:$B,0))),$K2207,#N/A))</f>
        <v>#N/A</v>
      </c>
    </row>
    <row r="2208" spans="1:13" ht="15.6" x14ac:dyDescent="0.3">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List'!$H:$H,MATCH('HFTD CPZ'!$B2208,'08W Project List'!$E:$E,0))),$K2208,#N/A)</f>
        <v>#N/A</v>
      </c>
      <c r="M2208" s="35" t="e">
        <f>IF(ISNUMBER(L2208),#N/A,IF(ISNUMBER(INDEX('Approved CPZ List'!$I:$I,MATCH('HFTD CPZ'!$B2208,'Approved CPZ List'!$B:$B,0))),$K2208,#N/A))</f>
        <v>#N/A</v>
      </c>
    </row>
    <row r="2209" spans="1:13" ht="15.6" x14ac:dyDescent="0.3">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List'!$H:$H,MATCH('HFTD CPZ'!$B2209,'08W Project List'!$E:$E,0))),$K2209,#N/A)</f>
        <v>#N/A</v>
      </c>
      <c r="M2209" s="35" t="e">
        <f>IF(ISNUMBER(L2209),#N/A,IF(ISNUMBER(INDEX('Approved CPZ List'!$I:$I,MATCH('HFTD CPZ'!$B2209,'Approved CPZ List'!$B:$B,0))),$K2209,#N/A))</f>
        <v>#N/A</v>
      </c>
    </row>
    <row r="2210" spans="1:13" ht="15.6" x14ac:dyDescent="0.3">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List'!$H:$H,MATCH('HFTD CPZ'!$B2210,'08W Project List'!$E:$E,0))),$K2210,#N/A)</f>
        <v>#N/A</v>
      </c>
      <c r="M2210" s="35" t="e">
        <f>IF(ISNUMBER(L2210),#N/A,IF(ISNUMBER(INDEX('Approved CPZ List'!$I:$I,MATCH('HFTD CPZ'!$B2210,'Approved CPZ List'!$B:$B,0))),$K2210,#N/A))</f>
        <v>#N/A</v>
      </c>
    </row>
    <row r="2211" spans="1:13" ht="15.6" x14ac:dyDescent="0.3">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List'!$H:$H,MATCH('HFTD CPZ'!$B2211,'08W Project List'!$E:$E,0))),$K2211,#N/A)</f>
        <v>#N/A</v>
      </c>
      <c r="M2211" s="35" t="e">
        <f>IF(ISNUMBER(L2211),#N/A,IF(ISNUMBER(INDEX('Approved CPZ List'!$I:$I,MATCH('HFTD CPZ'!$B2211,'Approved CPZ List'!$B:$B,0))),$K2211,#N/A))</f>
        <v>#N/A</v>
      </c>
    </row>
    <row r="2212" spans="1:13" ht="15.6" x14ac:dyDescent="0.3">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List'!$H:$H,MATCH('HFTD CPZ'!$B2212,'08W Project List'!$E:$E,0))),$K2212,#N/A)</f>
        <v>#N/A</v>
      </c>
      <c r="M2212" s="35" t="e">
        <f>IF(ISNUMBER(L2212),#N/A,IF(ISNUMBER(INDEX('Approved CPZ List'!$I:$I,MATCH('HFTD CPZ'!$B2212,'Approved CPZ List'!$B:$B,0))),$K2212,#N/A))</f>
        <v>#N/A</v>
      </c>
    </row>
    <row r="2213" spans="1:13" ht="15.6" x14ac:dyDescent="0.3">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List'!$H:$H,MATCH('HFTD CPZ'!$B2213,'08W Project List'!$E:$E,0))),$K2213,#N/A)</f>
        <v>#N/A</v>
      </c>
      <c r="M2213" s="35" t="e">
        <f>IF(ISNUMBER(L2213),#N/A,IF(ISNUMBER(INDEX('Approved CPZ List'!$I:$I,MATCH('HFTD CPZ'!$B2213,'Approved CPZ List'!$B:$B,0))),$K2213,#N/A))</f>
        <v>#N/A</v>
      </c>
    </row>
    <row r="2214" spans="1:13" ht="15.6" x14ac:dyDescent="0.3">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List'!$H:$H,MATCH('HFTD CPZ'!$B2214,'08W Project List'!$E:$E,0))),$K2214,#N/A)</f>
        <v>#N/A</v>
      </c>
      <c r="M2214" s="35" t="e">
        <f>IF(ISNUMBER(L2214),#N/A,IF(ISNUMBER(INDEX('Approved CPZ List'!$I:$I,MATCH('HFTD CPZ'!$B2214,'Approved CPZ List'!$B:$B,0))),$K2214,#N/A))</f>
        <v>#N/A</v>
      </c>
    </row>
    <row r="2215" spans="1:13" ht="15.6" x14ac:dyDescent="0.3">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List'!$H:$H,MATCH('HFTD CPZ'!$B2215,'08W Project List'!$E:$E,0))),$K2215,#N/A)</f>
        <v>#N/A</v>
      </c>
      <c r="M2215" s="35" t="e">
        <f>IF(ISNUMBER(L2215),#N/A,IF(ISNUMBER(INDEX('Approved CPZ List'!$I:$I,MATCH('HFTD CPZ'!$B2215,'Approved CPZ List'!$B:$B,0))),$K2215,#N/A))</f>
        <v>#N/A</v>
      </c>
    </row>
    <row r="2216" spans="1:13" ht="15.6" x14ac:dyDescent="0.3">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List'!$H:$H,MATCH('HFTD CPZ'!$B2216,'08W Project List'!$E:$E,0))),$K2216,#N/A)</f>
        <v>#N/A</v>
      </c>
      <c r="M2216" s="35" t="e">
        <f>IF(ISNUMBER(L2216),#N/A,IF(ISNUMBER(INDEX('Approved CPZ List'!$I:$I,MATCH('HFTD CPZ'!$B2216,'Approved CPZ List'!$B:$B,0))),$K2216,#N/A))</f>
        <v>#N/A</v>
      </c>
    </row>
    <row r="2217" spans="1:13" ht="15.6" x14ac:dyDescent="0.3">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List'!$H:$H,MATCH('HFTD CPZ'!$B2217,'08W Project List'!$E:$E,0))),$K2217,#N/A)</f>
        <v>#N/A</v>
      </c>
      <c r="M2217" s="35" t="e">
        <f>IF(ISNUMBER(L2217),#N/A,IF(ISNUMBER(INDEX('Approved CPZ List'!$I:$I,MATCH('HFTD CPZ'!$B2217,'Approved CPZ List'!$B:$B,0))),$K2217,#N/A))</f>
        <v>#N/A</v>
      </c>
    </row>
    <row r="2218" spans="1:13" ht="15.6" x14ac:dyDescent="0.3">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List'!$H:$H,MATCH('HFTD CPZ'!$B2218,'08W Project List'!$E:$E,0))),$K2218,#N/A)</f>
        <v>#N/A</v>
      </c>
      <c r="M2218" s="35" t="e">
        <f>IF(ISNUMBER(L2218),#N/A,IF(ISNUMBER(INDEX('Approved CPZ List'!$I:$I,MATCH('HFTD CPZ'!$B2218,'Approved CPZ List'!$B:$B,0))),$K2218,#N/A))</f>
        <v>#N/A</v>
      </c>
    </row>
    <row r="2219" spans="1:13" ht="15.6" x14ac:dyDescent="0.3">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List'!$H:$H,MATCH('HFTD CPZ'!$B2219,'08W Project List'!$E:$E,0))),$K2219,#N/A)</f>
        <v>#N/A</v>
      </c>
      <c r="M2219" s="35" t="e">
        <f>IF(ISNUMBER(L2219),#N/A,IF(ISNUMBER(INDEX('Approved CPZ List'!$I:$I,MATCH('HFTD CPZ'!$B2219,'Approved CPZ List'!$B:$B,0))),$K2219,#N/A))</f>
        <v>#N/A</v>
      </c>
    </row>
    <row r="2220" spans="1:13" ht="15.6" x14ac:dyDescent="0.3">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List'!$H:$H,MATCH('HFTD CPZ'!$B2220,'08W Project List'!$E:$E,0))),$K2220,#N/A)</f>
        <v>#N/A</v>
      </c>
      <c r="M2220" s="35" t="e">
        <f>IF(ISNUMBER(L2220),#N/A,IF(ISNUMBER(INDEX('Approved CPZ List'!$I:$I,MATCH('HFTD CPZ'!$B2220,'Approved CPZ List'!$B:$B,0))),$K2220,#N/A))</f>
        <v>#N/A</v>
      </c>
    </row>
    <row r="2221" spans="1:13" ht="15.6" x14ac:dyDescent="0.3">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List'!$H:$H,MATCH('HFTD CPZ'!$B2221,'08W Project List'!$E:$E,0))),$K2221,#N/A)</f>
        <v>#N/A</v>
      </c>
      <c r="M2221" s="35" t="e">
        <f>IF(ISNUMBER(L2221),#N/A,IF(ISNUMBER(INDEX('Approved CPZ List'!$I:$I,MATCH('HFTD CPZ'!$B2221,'Approved CPZ List'!$B:$B,0))),$K2221,#N/A))</f>
        <v>#N/A</v>
      </c>
    </row>
    <row r="2222" spans="1:13" ht="15.6" x14ac:dyDescent="0.3">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List'!$H:$H,MATCH('HFTD CPZ'!$B2222,'08W Project List'!$E:$E,0))),$K2222,#N/A)</f>
        <v>#N/A</v>
      </c>
      <c r="M2222" s="35" t="e">
        <f>IF(ISNUMBER(L2222),#N/A,IF(ISNUMBER(INDEX('Approved CPZ List'!$I:$I,MATCH('HFTD CPZ'!$B2222,'Approved CPZ List'!$B:$B,0))),$K2222,#N/A))</f>
        <v>#N/A</v>
      </c>
    </row>
    <row r="2223" spans="1:13" ht="15.6" x14ac:dyDescent="0.3">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List'!$H:$H,MATCH('HFTD CPZ'!$B2223,'08W Project List'!$E:$E,0))),$K2223,#N/A)</f>
        <v>#N/A</v>
      </c>
      <c r="M2223" s="35" t="e">
        <f>IF(ISNUMBER(L2223),#N/A,IF(ISNUMBER(INDEX('Approved CPZ List'!$I:$I,MATCH('HFTD CPZ'!$B2223,'Approved CPZ List'!$B:$B,0))),$K2223,#N/A))</f>
        <v>#N/A</v>
      </c>
    </row>
    <row r="2224" spans="1:13" ht="15.6" x14ac:dyDescent="0.3">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List'!$H:$H,MATCH('HFTD CPZ'!$B2224,'08W Project List'!$E:$E,0))),$K2224,#N/A)</f>
        <v>#N/A</v>
      </c>
      <c r="M2224" s="35" t="e">
        <f>IF(ISNUMBER(L2224),#N/A,IF(ISNUMBER(INDEX('Approved CPZ List'!$I:$I,MATCH('HFTD CPZ'!$B2224,'Approved CPZ List'!$B:$B,0))),$K2224,#N/A))</f>
        <v>#N/A</v>
      </c>
    </row>
    <row r="2225" spans="1:13" ht="15.6" x14ac:dyDescent="0.3">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List'!$H:$H,MATCH('HFTD CPZ'!$B2225,'08W Project List'!$E:$E,0))),$K2225,#N/A)</f>
        <v>#N/A</v>
      </c>
      <c r="M2225" s="35" t="e">
        <f>IF(ISNUMBER(L2225),#N/A,IF(ISNUMBER(INDEX('Approved CPZ List'!$I:$I,MATCH('HFTD CPZ'!$B2225,'Approved CPZ List'!$B:$B,0))),$K2225,#N/A))</f>
        <v>#N/A</v>
      </c>
    </row>
    <row r="2226" spans="1:13" ht="15.6" x14ac:dyDescent="0.3">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List'!$H:$H,MATCH('HFTD CPZ'!$B2226,'08W Project List'!$E:$E,0))),$K2226,#N/A)</f>
        <v>#N/A</v>
      </c>
      <c r="M2226" s="35" t="e">
        <f>IF(ISNUMBER(L2226),#N/A,IF(ISNUMBER(INDEX('Approved CPZ List'!$I:$I,MATCH('HFTD CPZ'!$B2226,'Approved CPZ List'!$B:$B,0))),$K2226,#N/A))</f>
        <v>#N/A</v>
      </c>
    </row>
    <row r="2227" spans="1:13" ht="15.6" x14ac:dyDescent="0.3">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List'!$H:$H,MATCH('HFTD CPZ'!$B2227,'08W Project List'!$E:$E,0))),$K2227,#N/A)</f>
        <v>#N/A</v>
      </c>
      <c r="M2227" s="35" t="e">
        <f>IF(ISNUMBER(L2227),#N/A,IF(ISNUMBER(INDEX('Approved CPZ List'!$I:$I,MATCH('HFTD CPZ'!$B2227,'Approved CPZ List'!$B:$B,0))),$K2227,#N/A))</f>
        <v>#N/A</v>
      </c>
    </row>
    <row r="2228" spans="1:13" ht="15.6" x14ac:dyDescent="0.3">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List'!$H:$H,MATCH('HFTD CPZ'!$B2228,'08W Project List'!$E:$E,0))),$K2228,#N/A)</f>
        <v>#N/A</v>
      </c>
      <c r="M2228" s="35" t="e">
        <f>IF(ISNUMBER(L2228),#N/A,IF(ISNUMBER(INDEX('Approved CPZ List'!$I:$I,MATCH('HFTD CPZ'!$B2228,'Approved CPZ List'!$B:$B,0))),$K2228,#N/A))</f>
        <v>#N/A</v>
      </c>
    </row>
    <row r="2229" spans="1:13" ht="15.6" x14ac:dyDescent="0.3">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List'!$H:$H,MATCH('HFTD CPZ'!$B2229,'08W Project List'!$E:$E,0))),$K2229,#N/A)</f>
        <v>#N/A</v>
      </c>
      <c r="M2229" s="35" t="e">
        <f>IF(ISNUMBER(L2229),#N/A,IF(ISNUMBER(INDEX('Approved CPZ List'!$I:$I,MATCH('HFTD CPZ'!$B2229,'Approved CPZ List'!$B:$B,0))),$K2229,#N/A))</f>
        <v>#N/A</v>
      </c>
    </row>
    <row r="2230" spans="1:13" ht="15.6" x14ac:dyDescent="0.3">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List'!$H:$H,MATCH('HFTD CPZ'!$B2230,'08W Project List'!$E:$E,0))),$K2230,#N/A)</f>
        <v>#N/A</v>
      </c>
      <c r="M2230" s="35" t="e">
        <f>IF(ISNUMBER(L2230),#N/A,IF(ISNUMBER(INDEX('Approved CPZ List'!$I:$I,MATCH('HFTD CPZ'!$B2230,'Approved CPZ List'!$B:$B,0))),$K2230,#N/A))</f>
        <v>#N/A</v>
      </c>
    </row>
    <row r="2231" spans="1:13" ht="15.6" x14ac:dyDescent="0.3">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List'!$H:$H,MATCH('HFTD CPZ'!$B2231,'08W Project List'!$E:$E,0))),$K2231,#N/A)</f>
        <v>#N/A</v>
      </c>
      <c r="M2231" s="35" t="e">
        <f>IF(ISNUMBER(L2231),#N/A,IF(ISNUMBER(INDEX('Approved CPZ List'!$I:$I,MATCH('HFTD CPZ'!$B2231,'Approved CPZ List'!$B:$B,0))),$K2231,#N/A))</f>
        <v>#N/A</v>
      </c>
    </row>
    <row r="2232" spans="1:13" ht="15.6" x14ac:dyDescent="0.3">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List'!$H:$H,MATCH('HFTD CPZ'!$B2232,'08W Project List'!$E:$E,0))),$K2232,#N/A)</f>
        <v>#N/A</v>
      </c>
      <c r="M2232" s="35" t="e">
        <f>IF(ISNUMBER(L2232),#N/A,IF(ISNUMBER(INDEX('Approved CPZ List'!$I:$I,MATCH('HFTD CPZ'!$B2232,'Approved CPZ List'!$B:$B,0))),$K2232,#N/A))</f>
        <v>#N/A</v>
      </c>
    </row>
    <row r="2233" spans="1:13" ht="15.6" x14ac:dyDescent="0.3">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List'!$H:$H,MATCH('HFTD CPZ'!$B2233,'08W Project List'!$E:$E,0))),$K2233,#N/A)</f>
        <v>#N/A</v>
      </c>
      <c r="M2233" s="35" t="e">
        <f>IF(ISNUMBER(L2233),#N/A,IF(ISNUMBER(INDEX('Approved CPZ List'!$I:$I,MATCH('HFTD CPZ'!$B2233,'Approved CPZ List'!$B:$B,0))),$K2233,#N/A))</f>
        <v>#N/A</v>
      </c>
    </row>
    <row r="2234" spans="1:13" ht="15.6" x14ac:dyDescent="0.3">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List'!$H:$H,MATCH('HFTD CPZ'!$B2234,'08W Project List'!$E:$E,0))),$K2234,#N/A)</f>
        <v>#N/A</v>
      </c>
      <c r="M2234" s="35" t="e">
        <f>IF(ISNUMBER(L2234),#N/A,IF(ISNUMBER(INDEX('Approved CPZ List'!$I:$I,MATCH('HFTD CPZ'!$B2234,'Approved CPZ List'!$B:$B,0))),$K2234,#N/A))</f>
        <v>#N/A</v>
      </c>
    </row>
    <row r="2235" spans="1:13" ht="15.6" x14ac:dyDescent="0.3">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List'!$H:$H,MATCH('HFTD CPZ'!$B2235,'08W Project List'!$E:$E,0))),$K2235,#N/A)</f>
        <v>#N/A</v>
      </c>
      <c r="M2235" s="35" t="e">
        <f>IF(ISNUMBER(L2235),#N/A,IF(ISNUMBER(INDEX('Approved CPZ List'!$I:$I,MATCH('HFTD CPZ'!$B2235,'Approved CPZ List'!$B:$B,0))),$K2235,#N/A))</f>
        <v>#N/A</v>
      </c>
    </row>
    <row r="2236" spans="1:13" ht="15.6" x14ac:dyDescent="0.3">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List'!$H:$H,MATCH('HFTD CPZ'!$B2236,'08W Project List'!$E:$E,0))),$K2236,#N/A)</f>
        <v>#N/A</v>
      </c>
      <c r="M2236" s="35" t="e">
        <f>IF(ISNUMBER(L2236),#N/A,IF(ISNUMBER(INDEX('Approved CPZ List'!$I:$I,MATCH('HFTD CPZ'!$B2236,'Approved CPZ List'!$B:$B,0))),$K2236,#N/A))</f>
        <v>#N/A</v>
      </c>
    </row>
    <row r="2237" spans="1:13" ht="15.6" x14ac:dyDescent="0.3">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List'!$H:$H,MATCH('HFTD CPZ'!$B2237,'08W Project List'!$E:$E,0))),$K2237,#N/A)</f>
        <v>#N/A</v>
      </c>
      <c r="M2237" s="35" t="e">
        <f>IF(ISNUMBER(L2237),#N/A,IF(ISNUMBER(INDEX('Approved CPZ List'!$I:$I,MATCH('HFTD CPZ'!$B2237,'Approved CPZ List'!$B:$B,0))),$K2237,#N/A))</f>
        <v>#N/A</v>
      </c>
    </row>
    <row r="2238" spans="1:13" ht="15.6" x14ac:dyDescent="0.3">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List'!$H:$H,MATCH('HFTD CPZ'!$B2238,'08W Project List'!$E:$E,0))),$K2238,#N/A)</f>
        <v>#N/A</v>
      </c>
      <c r="M2238" s="35" t="e">
        <f>IF(ISNUMBER(L2238),#N/A,IF(ISNUMBER(INDEX('Approved CPZ List'!$I:$I,MATCH('HFTD CPZ'!$B2238,'Approved CPZ List'!$B:$B,0))),$K2238,#N/A))</f>
        <v>#N/A</v>
      </c>
    </row>
    <row r="2239" spans="1:13" ht="15.6" x14ac:dyDescent="0.3">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List'!$H:$H,MATCH('HFTD CPZ'!$B2239,'08W Project List'!$E:$E,0))),$K2239,#N/A)</f>
        <v>#N/A</v>
      </c>
      <c r="M2239" s="35" t="e">
        <f>IF(ISNUMBER(L2239),#N/A,IF(ISNUMBER(INDEX('Approved CPZ List'!$I:$I,MATCH('HFTD CPZ'!$B2239,'Approved CPZ List'!$B:$B,0))),$K2239,#N/A))</f>
        <v>#N/A</v>
      </c>
    </row>
    <row r="2240" spans="1:13" ht="15.6" x14ac:dyDescent="0.3">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List'!$H:$H,MATCH('HFTD CPZ'!$B2240,'08W Project List'!$E:$E,0))),$K2240,#N/A)</f>
        <v>#N/A</v>
      </c>
      <c r="M2240" s="35" t="e">
        <f>IF(ISNUMBER(L2240),#N/A,IF(ISNUMBER(INDEX('Approved CPZ List'!$I:$I,MATCH('HFTD CPZ'!$B2240,'Approved CPZ List'!$B:$B,0))),$K2240,#N/A))</f>
        <v>#N/A</v>
      </c>
    </row>
    <row r="2241" spans="1:13" ht="15.6" x14ac:dyDescent="0.3">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List'!$H:$H,MATCH('HFTD CPZ'!$B2241,'08W Project List'!$E:$E,0))),$K2241,#N/A)</f>
        <v>#N/A</v>
      </c>
      <c r="M2241" s="35" t="e">
        <f>IF(ISNUMBER(L2241),#N/A,IF(ISNUMBER(INDEX('Approved CPZ List'!$I:$I,MATCH('HFTD CPZ'!$B2241,'Approved CPZ List'!$B:$B,0))),$K2241,#N/A))</f>
        <v>#N/A</v>
      </c>
    </row>
    <row r="2242" spans="1:13" ht="15.6" x14ac:dyDescent="0.3">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List'!$H:$H,MATCH('HFTD CPZ'!$B2242,'08W Project List'!$E:$E,0))),$K2242,#N/A)</f>
        <v>#N/A</v>
      </c>
      <c r="M2242" s="35" t="e">
        <f>IF(ISNUMBER(L2242),#N/A,IF(ISNUMBER(INDEX('Approved CPZ List'!$I:$I,MATCH('HFTD CPZ'!$B2242,'Approved CPZ List'!$B:$B,0))),$K2242,#N/A))</f>
        <v>#N/A</v>
      </c>
    </row>
    <row r="2243" spans="1:13" ht="15.6" x14ac:dyDescent="0.3">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List'!$H:$H,MATCH('HFTD CPZ'!$B2243,'08W Project List'!$E:$E,0))),$K2243,#N/A)</f>
        <v>#N/A</v>
      </c>
      <c r="M2243" s="35" t="e">
        <f>IF(ISNUMBER(L2243),#N/A,IF(ISNUMBER(INDEX('Approved CPZ List'!$I:$I,MATCH('HFTD CPZ'!$B2243,'Approved CPZ List'!$B:$B,0))),$K2243,#N/A))</f>
        <v>#N/A</v>
      </c>
    </row>
    <row r="2244" spans="1:13" ht="15.6" x14ac:dyDescent="0.3">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List'!$H:$H,MATCH('HFTD CPZ'!$B2244,'08W Project List'!$E:$E,0))),$K2244,#N/A)</f>
        <v>#N/A</v>
      </c>
      <c r="M2244" s="35" t="e">
        <f>IF(ISNUMBER(L2244),#N/A,IF(ISNUMBER(INDEX('Approved CPZ List'!$I:$I,MATCH('HFTD CPZ'!$B2244,'Approved CPZ List'!$B:$B,0))),$K2244,#N/A))</f>
        <v>#N/A</v>
      </c>
    </row>
    <row r="2245" spans="1:13" ht="15.6" x14ac:dyDescent="0.3">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List'!$H:$H,MATCH('HFTD CPZ'!$B2245,'08W Project List'!$E:$E,0))),$K2245,#N/A)</f>
        <v>#N/A</v>
      </c>
      <c r="M2245" s="35" t="e">
        <f>IF(ISNUMBER(L2245),#N/A,IF(ISNUMBER(INDEX('Approved CPZ List'!$I:$I,MATCH('HFTD CPZ'!$B2245,'Approved CPZ List'!$B:$B,0))),$K2245,#N/A))</f>
        <v>#N/A</v>
      </c>
    </row>
    <row r="2246" spans="1:13" ht="15.6" x14ac:dyDescent="0.3">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List'!$H:$H,MATCH('HFTD CPZ'!$B2246,'08W Project List'!$E:$E,0))),$K2246,#N/A)</f>
        <v>#N/A</v>
      </c>
      <c r="M2246" s="35" t="e">
        <f>IF(ISNUMBER(L2246),#N/A,IF(ISNUMBER(INDEX('Approved CPZ List'!$I:$I,MATCH('HFTD CPZ'!$B2246,'Approved CPZ List'!$B:$B,0))),$K2246,#N/A))</f>
        <v>#N/A</v>
      </c>
    </row>
    <row r="2247" spans="1:13" ht="15.6" x14ac:dyDescent="0.3">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List'!$H:$H,MATCH('HFTD CPZ'!$B2247,'08W Project List'!$E:$E,0))),$K2247,#N/A)</f>
        <v>#N/A</v>
      </c>
      <c r="M2247" s="35" t="e">
        <f>IF(ISNUMBER(L2247),#N/A,IF(ISNUMBER(INDEX('Approved CPZ List'!$I:$I,MATCH('HFTD CPZ'!$B2247,'Approved CPZ List'!$B:$B,0))),$K2247,#N/A))</f>
        <v>#N/A</v>
      </c>
    </row>
    <row r="2248" spans="1:13" ht="15.6" x14ac:dyDescent="0.3">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List'!$H:$H,MATCH('HFTD CPZ'!$B2248,'08W Project List'!$E:$E,0))),$K2248,#N/A)</f>
        <v>#N/A</v>
      </c>
      <c r="M2248" s="35" t="e">
        <f>IF(ISNUMBER(L2248),#N/A,IF(ISNUMBER(INDEX('Approved CPZ List'!$I:$I,MATCH('HFTD CPZ'!$B2248,'Approved CPZ List'!$B:$B,0))),$K2248,#N/A))</f>
        <v>#N/A</v>
      </c>
    </row>
    <row r="2249" spans="1:13" ht="15.6" x14ac:dyDescent="0.3">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List'!$H:$H,MATCH('HFTD CPZ'!$B2249,'08W Project List'!$E:$E,0))),$K2249,#N/A)</f>
        <v>#N/A</v>
      </c>
      <c r="M2249" s="35" t="e">
        <f>IF(ISNUMBER(L2249),#N/A,IF(ISNUMBER(INDEX('Approved CPZ List'!$I:$I,MATCH('HFTD CPZ'!$B2249,'Approved CPZ List'!$B:$B,0))),$K2249,#N/A))</f>
        <v>#N/A</v>
      </c>
    </row>
    <row r="2250" spans="1:13" ht="15.6" x14ac:dyDescent="0.3">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List'!$H:$H,MATCH('HFTD CPZ'!$B2250,'08W Project List'!$E:$E,0))),$K2250,#N/A)</f>
        <v>#N/A</v>
      </c>
      <c r="M2250" s="35" t="e">
        <f>IF(ISNUMBER(L2250),#N/A,IF(ISNUMBER(INDEX('Approved CPZ List'!$I:$I,MATCH('HFTD CPZ'!$B2250,'Approved CPZ List'!$B:$B,0))),$K2250,#N/A))</f>
        <v>#N/A</v>
      </c>
    </row>
    <row r="2251" spans="1:13" ht="15.6" x14ac:dyDescent="0.3">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List'!$H:$H,MATCH('HFTD CPZ'!$B2251,'08W Project List'!$E:$E,0))),$K2251,#N/A)</f>
        <v>#N/A</v>
      </c>
      <c r="M2251" s="35" t="e">
        <f>IF(ISNUMBER(L2251),#N/A,IF(ISNUMBER(INDEX('Approved CPZ List'!$I:$I,MATCH('HFTD CPZ'!$B2251,'Approved CPZ List'!$B:$B,0))),$K2251,#N/A))</f>
        <v>#N/A</v>
      </c>
    </row>
    <row r="2252" spans="1:13" ht="15.6" x14ac:dyDescent="0.3">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List'!$H:$H,MATCH('HFTD CPZ'!$B2252,'08W Project List'!$E:$E,0))),$K2252,#N/A)</f>
        <v>#N/A</v>
      </c>
      <c r="M2252" s="35" t="e">
        <f>IF(ISNUMBER(L2252),#N/A,IF(ISNUMBER(INDEX('Approved CPZ List'!$I:$I,MATCH('HFTD CPZ'!$B2252,'Approved CPZ List'!$B:$B,0))),$K2252,#N/A))</f>
        <v>#N/A</v>
      </c>
    </row>
    <row r="2253" spans="1:13" ht="15.6" x14ac:dyDescent="0.3">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List'!$H:$H,MATCH('HFTD CPZ'!$B2253,'08W Project List'!$E:$E,0))),$K2253,#N/A)</f>
        <v>#N/A</v>
      </c>
      <c r="M2253" s="35" t="e">
        <f>IF(ISNUMBER(L2253),#N/A,IF(ISNUMBER(INDEX('Approved CPZ List'!$I:$I,MATCH('HFTD CPZ'!$B2253,'Approved CPZ List'!$B:$B,0))),$K2253,#N/A))</f>
        <v>#N/A</v>
      </c>
    </row>
    <row r="2254" spans="1:13" ht="15.6" x14ac:dyDescent="0.3">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List'!$H:$H,MATCH('HFTD CPZ'!$B2254,'08W Project List'!$E:$E,0))),$K2254,#N/A)</f>
        <v>#N/A</v>
      </c>
      <c r="M2254" s="35" t="e">
        <f>IF(ISNUMBER(L2254),#N/A,IF(ISNUMBER(INDEX('Approved CPZ List'!$I:$I,MATCH('HFTD CPZ'!$B2254,'Approved CPZ List'!$B:$B,0))),$K2254,#N/A))</f>
        <v>#N/A</v>
      </c>
    </row>
    <row r="2255" spans="1:13" ht="15.6" x14ac:dyDescent="0.3">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List'!$H:$H,MATCH('HFTD CPZ'!$B2255,'08W Project List'!$E:$E,0))),$K2255,#N/A)</f>
        <v>#N/A</v>
      </c>
      <c r="M2255" s="35" t="e">
        <f>IF(ISNUMBER(L2255),#N/A,IF(ISNUMBER(INDEX('Approved CPZ List'!$I:$I,MATCH('HFTD CPZ'!$B2255,'Approved CPZ List'!$B:$B,0))),$K2255,#N/A))</f>
        <v>#N/A</v>
      </c>
    </row>
    <row r="2256" spans="1:13" ht="15.6" x14ac:dyDescent="0.3">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List'!$H:$H,MATCH('HFTD CPZ'!$B2256,'08W Project List'!$E:$E,0))),$K2256,#N/A)</f>
        <v>#N/A</v>
      </c>
      <c r="M2256" s="35" t="e">
        <f>IF(ISNUMBER(L2256),#N/A,IF(ISNUMBER(INDEX('Approved CPZ List'!$I:$I,MATCH('HFTD CPZ'!$B2256,'Approved CPZ List'!$B:$B,0))),$K2256,#N/A))</f>
        <v>#N/A</v>
      </c>
    </row>
    <row r="2257" spans="1:13" ht="15.6" x14ac:dyDescent="0.3">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List'!$H:$H,MATCH('HFTD CPZ'!$B2257,'08W Project List'!$E:$E,0))),$K2257,#N/A)</f>
        <v>#N/A</v>
      </c>
      <c r="M2257" s="35" t="e">
        <f>IF(ISNUMBER(L2257),#N/A,IF(ISNUMBER(INDEX('Approved CPZ List'!$I:$I,MATCH('HFTD CPZ'!$B2257,'Approved CPZ List'!$B:$B,0))),$K2257,#N/A))</f>
        <v>#N/A</v>
      </c>
    </row>
    <row r="2258" spans="1:13" ht="15.6" x14ac:dyDescent="0.3">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List'!$H:$H,MATCH('HFTD CPZ'!$B2258,'08W Project List'!$E:$E,0))),$K2258,#N/A)</f>
        <v>#N/A</v>
      </c>
      <c r="M2258" s="35" t="e">
        <f>IF(ISNUMBER(L2258),#N/A,IF(ISNUMBER(INDEX('Approved CPZ List'!$I:$I,MATCH('HFTD CPZ'!$B2258,'Approved CPZ List'!$B:$B,0))),$K2258,#N/A))</f>
        <v>#N/A</v>
      </c>
    </row>
    <row r="2259" spans="1:13" ht="15.6" x14ac:dyDescent="0.3">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List'!$H:$H,MATCH('HFTD CPZ'!$B2259,'08W Project List'!$E:$E,0))),$K2259,#N/A)</f>
        <v>#N/A</v>
      </c>
      <c r="M2259" s="35" t="e">
        <f>IF(ISNUMBER(L2259),#N/A,IF(ISNUMBER(INDEX('Approved CPZ List'!$I:$I,MATCH('HFTD CPZ'!$B2259,'Approved CPZ List'!$B:$B,0))),$K2259,#N/A))</f>
        <v>#N/A</v>
      </c>
    </row>
    <row r="2260" spans="1:13" ht="15.6" x14ac:dyDescent="0.3">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List'!$H:$H,MATCH('HFTD CPZ'!$B2260,'08W Project List'!$E:$E,0))),$K2260,#N/A)</f>
        <v>#N/A</v>
      </c>
      <c r="M2260" s="35" t="e">
        <f>IF(ISNUMBER(L2260),#N/A,IF(ISNUMBER(INDEX('Approved CPZ List'!$I:$I,MATCH('HFTD CPZ'!$B2260,'Approved CPZ List'!$B:$B,0))),$K2260,#N/A))</f>
        <v>#N/A</v>
      </c>
    </row>
    <row r="2261" spans="1:13" ht="15.6" x14ac:dyDescent="0.3">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List'!$H:$H,MATCH('HFTD CPZ'!$B2261,'08W Project List'!$E:$E,0))),$K2261,#N/A)</f>
        <v>#N/A</v>
      </c>
      <c r="M2261" s="35" t="e">
        <f>IF(ISNUMBER(L2261),#N/A,IF(ISNUMBER(INDEX('Approved CPZ List'!$I:$I,MATCH('HFTD CPZ'!$B2261,'Approved CPZ List'!$B:$B,0))),$K2261,#N/A))</f>
        <v>#N/A</v>
      </c>
    </row>
    <row r="2262" spans="1:13" ht="15.6" x14ac:dyDescent="0.3">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List'!$H:$H,MATCH('HFTD CPZ'!$B2262,'08W Project List'!$E:$E,0))),$K2262,#N/A)</f>
        <v>#N/A</v>
      </c>
      <c r="M2262" s="35" t="e">
        <f>IF(ISNUMBER(L2262),#N/A,IF(ISNUMBER(INDEX('Approved CPZ List'!$I:$I,MATCH('HFTD CPZ'!$B2262,'Approved CPZ List'!$B:$B,0))),$K2262,#N/A))</f>
        <v>#N/A</v>
      </c>
    </row>
    <row r="2263" spans="1:13" ht="15.6" x14ac:dyDescent="0.3">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List'!$H:$H,MATCH('HFTD CPZ'!$B2263,'08W Project List'!$E:$E,0))),$K2263,#N/A)</f>
        <v>#N/A</v>
      </c>
      <c r="M2263" s="35" t="e">
        <f>IF(ISNUMBER(L2263),#N/A,IF(ISNUMBER(INDEX('Approved CPZ List'!$I:$I,MATCH('HFTD CPZ'!$B2263,'Approved CPZ List'!$B:$B,0))),$K2263,#N/A))</f>
        <v>#N/A</v>
      </c>
    </row>
    <row r="2264" spans="1:13" ht="15.6" x14ac:dyDescent="0.3">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List'!$H:$H,MATCH('HFTD CPZ'!$B2264,'08W Project List'!$E:$E,0))),$K2264,#N/A)</f>
        <v>#N/A</v>
      </c>
      <c r="M2264" s="35" t="e">
        <f>IF(ISNUMBER(L2264),#N/A,IF(ISNUMBER(INDEX('Approved CPZ List'!$I:$I,MATCH('HFTD CPZ'!$B2264,'Approved CPZ List'!$B:$B,0))),$K2264,#N/A))</f>
        <v>#N/A</v>
      </c>
    </row>
    <row r="2265" spans="1:13" ht="15.6" x14ac:dyDescent="0.3">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List'!$H:$H,MATCH('HFTD CPZ'!$B2265,'08W Project List'!$E:$E,0))),$K2265,#N/A)</f>
        <v>#N/A</v>
      </c>
      <c r="M2265" s="35" t="e">
        <f>IF(ISNUMBER(L2265),#N/A,IF(ISNUMBER(INDEX('Approved CPZ List'!$I:$I,MATCH('HFTD CPZ'!$B2265,'Approved CPZ List'!$B:$B,0))),$K2265,#N/A))</f>
        <v>#N/A</v>
      </c>
    </row>
    <row r="2266" spans="1:13" ht="15.6" x14ac:dyDescent="0.3">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List'!$H:$H,MATCH('HFTD CPZ'!$B2266,'08W Project List'!$E:$E,0))),$K2266,#N/A)</f>
        <v>#N/A</v>
      </c>
      <c r="M2266" s="35" t="e">
        <f>IF(ISNUMBER(L2266),#N/A,IF(ISNUMBER(INDEX('Approved CPZ List'!$I:$I,MATCH('HFTD CPZ'!$B2266,'Approved CPZ List'!$B:$B,0))),$K2266,#N/A))</f>
        <v>#N/A</v>
      </c>
    </row>
    <row r="2267" spans="1:13" ht="15.6" x14ac:dyDescent="0.3">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List'!$H:$H,MATCH('HFTD CPZ'!$B2267,'08W Project List'!$E:$E,0))),$K2267,#N/A)</f>
        <v>#N/A</v>
      </c>
      <c r="M2267" s="35" t="e">
        <f>IF(ISNUMBER(L2267),#N/A,IF(ISNUMBER(INDEX('Approved CPZ List'!$I:$I,MATCH('HFTD CPZ'!$B2267,'Approved CPZ List'!$B:$B,0))),$K2267,#N/A))</f>
        <v>#N/A</v>
      </c>
    </row>
    <row r="2268" spans="1:13" ht="15.6" x14ac:dyDescent="0.3">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List'!$H:$H,MATCH('HFTD CPZ'!$B2268,'08W Project List'!$E:$E,0))),$K2268,#N/A)</f>
        <v>72.414960410795317</v>
      </c>
      <c r="M2268" s="35" t="e">
        <f>IF(ISNUMBER(L2268),#N/A,IF(ISNUMBER(INDEX('Approved CPZ List'!$I:$I,MATCH('HFTD CPZ'!$B2268,'Approved CPZ List'!$B:$B,0))),$K2268,#N/A))</f>
        <v>#N/A</v>
      </c>
    </row>
    <row r="2269" spans="1:13" ht="15.6" x14ac:dyDescent="0.3">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List'!$H:$H,MATCH('HFTD CPZ'!$B2269,'08W Project List'!$E:$E,0))),$K2269,#N/A)</f>
        <v>#N/A</v>
      </c>
      <c r="M2269" s="35" t="e">
        <f>IF(ISNUMBER(L2269),#N/A,IF(ISNUMBER(INDEX('Approved CPZ List'!$I:$I,MATCH('HFTD CPZ'!$B2269,'Approved CPZ List'!$B:$B,0))),$K2269,#N/A))</f>
        <v>#N/A</v>
      </c>
    </row>
    <row r="2270" spans="1:13" ht="15.6" x14ac:dyDescent="0.3">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List'!$H:$H,MATCH('HFTD CPZ'!$B2270,'08W Project List'!$E:$E,0))),$K2270,#N/A)</f>
        <v>#N/A</v>
      </c>
      <c r="M2270" s="35" t="e">
        <f>IF(ISNUMBER(L2270),#N/A,IF(ISNUMBER(INDEX('Approved CPZ List'!$I:$I,MATCH('HFTD CPZ'!$B2270,'Approved CPZ List'!$B:$B,0))),$K2270,#N/A))</f>
        <v>#N/A</v>
      </c>
    </row>
    <row r="2271" spans="1:13" ht="15.6" x14ac:dyDescent="0.3">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List'!$H:$H,MATCH('HFTD CPZ'!$B2271,'08W Project List'!$E:$E,0))),$K2271,#N/A)</f>
        <v>#N/A</v>
      </c>
      <c r="M2271" s="35" t="e">
        <f>IF(ISNUMBER(L2271),#N/A,IF(ISNUMBER(INDEX('Approved CPZ List'!$I:$I,MATCH('HFTD CPZ'!$B2271,'Approved CPZ List'!$B:$B,0))),$K2271,#N/A))</f>
        <v>#N/A</v>
      </c>
    </row>
    <row r="2272" spans="1:13" ht="15.6" x14ac:dyDescent="0.3">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List'!$H:$H,MATCH('HFTD CPZ'!$B2272,'08W Project List'!$E:$E,0))),$K2272,#N/A)</f>
        <v>70.598143592991249</v>
      </c>
      <c r="M2272" s="35" t="e">
        <f>IF(ISNUMBER(L2272),#N/A,IF(ISNUMBER(INDEX('Approved CPZ List'!$I:$I,MATCH('HFTD CPZ'!$B2272,'Approved CPZ List'!$B:$B,0))),$K2272,#N/A))</f>
        <v>#N/A</v>
      </c>
    </row>
    <row r="2273" spans="1:13" ht="15.6" x14ac:dyDescent="0.3">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List'!$H:$H,MATCH('HFTD CPZ'!$B2273,'08W Project List'!$E:$E,0))),$K2273,#N/A)</f>
        <v>#N/A</v>
      </c>
      <c r="M2273" s="35" t="e">
        <f>IF(ISNUMBER(L2273),#N/A,IF(ISNUMBER(INDEX('Approved CPZ List'!$I:$I,MATCH('HFTD CPZ'!$B2273,'Approved CPZ List'!$B:$B,0))),$K2273,#N/A))</f>
        <v>#N/A</v>
      </c>
    </row>
    <row r="2274" spans="1:13" ht="15.6" x14ac:dyDescent="0.3">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List'!$H:$H,MATCH('HFTD CPZ'!$B2274,'08W Project List'!$E:$E,0))),$K2274,#N/A)</f>
        <v>#N/A</v>
      </c>
      <c r="M2274" s="35" t="e">
        <f>IF(ISNUMBER(L2274),#N/A,IF(ISNUMBER(INDEX('Approved CPZ List'!$I:$I,MATCH('HFTD CPZ'!$B2274,'Approved CPZ List'!$B:$B,0))),$K2274,#N/A))</f>
        <v>#N/A</v>
      </c>
    </row>
    <row r="2275" spans="1:13" ht="15.6" x14ac:dyDescent="0.3">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List'!$H:$H,MATCH('HFTD CPZ'!$B2275,'08W Project List'!$E:$E,0))),$K2275,#N/A)</f>
        <v>#N/A</v>
      </c>
      <c r="M2275" s="35" t="e">
        <f>IF(ISNUMBER(L2275),#N/A,IF(ISNUMBER(INDEX('Approved CPZ List'!$I:$I,MATCH('HFTD CPZ'!$B2275,'Approved CPZ List'!$B:$B,0))),$K2275,#N/A))</f>
        <v>#N/A</v>
      </c>
    </row>
    <row r="2276" spans="1:13" ht="15.6" x14ac:dyDescent="0.3">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List'!$H:$H,MATCH('HFTD CPZ'!$B2276,'08W Project List'!$E:$E,0))),$K2276,#N/A)</f>
        <v>#N/A</v>
      </c>
      <c r="M2276" s="35" t="e">
        <f>IF(ISNUMBER(L2276),#N/A,IF(ISNUMBER(INDEX('Approved CPZ List'!$I:$I,MATCH('HFTD CPZ'!$B2276,'Approved CPZ List'!$B:$B,0))),$K2276,#N/A))</f>
        <v>#N/A</v>
      </c>
    </row>
    <row r="2277" spans="1:13" ht="15.6" x14ac:dyDescent="0.3">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List'!$H:$H,MATCH('HFTD CPZ'!$B2277,'08W Project List'!$E:$E,0))),$K2277,#N/A)</f>
        <v>#N/A</v>
      </c>
      <c r="M2277" s="35" t="e">
        <f>IF(ISNUMBER(L2277),#N/A,IF(ISNUMBER(INDEX('Approved CPZ List'!$I:$I,MATCH('HFTD CPZ'!$B2277,'Approved CPZ List'!$B:$B,0))),$K2277,#N/A))</f>
        <v>#N/A</v>
      </c>
    </row>
    <row r="2278" spans="1:13" ht="15.6" x14ac:dyDescent="0.3">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List'!$H:$H,MATCH('HFTD CPZ'!$B2278,'08W Project List'!$E:$E,0))),$K2278,#N/A)</f>
        <v>#N/A</v>
      </c>
      <c r="M2278" s="35" t="e">
        <f>IF(ISNUMBER(L2278),#N/A,IF(ISNUMBER(INDEX('Approved CPZ List'!$I:$I,MATCH('HFTD CPZ'!$B2278,'Approved CPZ List'!$B:$B,0))),$K2278,#N/A))</f>
        <v>#N/A</v>
      </c>
    </row>
    <row r="2279" spans="1:13" ht="15.6" x14ac:dyDescent="0.3">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List'!$H:$H,MATCH('HFTD CPZ'!$B2279,'08W Project List'!$E:$E,0))),$K2279,#N/A)</f>
        <v>#N/A</v>
      </c>
      <c r="M2279" s="35" t="e">
        <f>IF(ISNUMBER(L2279),#N/A,IF(ISNUMBER(INDEX('Approved CPZ List'!$I:$I,MATCH('HFTD CPZ'!$B2279,'Approved CPZ List'!$B:$B,0))),$K2279,#N/A))</f>
        <v>#N/A</v>
      </c>
    </row>
    <row r="2280" spans="1:13" ht="15.6" x14ac:dyDescent="0.3">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List'!$H:$H,MATCH('HFTD CPZ'!$B2280,'08W Project List'!$E:$E,0))),$K2280,#N/A)</f>
        <v>#N/A</v>
      </c>
      <c r="M2280" s="35" t="e">
        <f>IF(ISNUMBER(L2280),#N/A,IF(ISNUMBER(INDEX('Approved CPZ List'!$I:$I,MATCH('HFTD CPZ'!$B2280,'Approved CPZ List'!$B:$B,0))),$K2280,#N/A))</f>
        <v>#N/A</v>
      </c>
    </row>
    <row r="2281" spans="1:13" ht="15.6" x14ac:dyDescent="0.3">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List'!$H:$H,MATCH('HFTD CPZ'!$B2281,'08W Project List'!$E:$E,0))),$K2281,#N/A)</f>
        <v>#N/A</v>
      </c>
      <c r="M2281" s="35" t="e">
        <f>IF(ISNUMBER(L2281),#N/A,IF(ISNUMBER(INDEX('Approved CPZ List'!$I:$I,MATCH('HFTD CPZ'!$B2281,'Approved CPZ List'!$B:$B,0))),$K2281,#N/A))</f>
        <v>#N/A</v>
      </c>
    </row>
    <row r="2282" spans="1:13" ht="15.6" x14ac:dyDescent="0.3">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List'!$H:$H,MATCH('HFTD CPZ'!$B2282,'08W Project List'!$E:$E,0))),$K2282,#N/A)</f>
        <v>#N/A</v>
      </c>
      <c r="M2282" s="35" t="e">
        <f>IF(ISNUMBER(L2282),#N/A,IF(ISNUMBER(INDEX('Approved CPZ List'!$I:$I,MATCH('HFTD CPZ'!$B2282,'Approved CPZ List'!$B:$B,0))),$K2282,#N/A))</f>
        <v>#N/A</v>
      </c>
    </row>
    <row r="2283" spans="1:13" ht="15.6" x14ac:dyDescent="0.3">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List'!$H:$H,MATCH('HFTD CPZ'!$B2283,'08W Project List'!$E:$E,0))),$K2283,#N/A)</f>
        <v>#N/A</v>
      </c>
      <c r="M2283" s="35" t="e">
        <f>IF(ISNUMBER(L2283),#N/A,IF(ISNUMBER(INDEX('Approved CPZ List'!$I:$I,MATCH('HFTD CPZ'!$B2283,'Approved CPZ List'!$B:$B,0))),$K2283,#N/A))</f>
        <v>#N/A</v>
      </c>
    </row>
    <row r="2284" spans="1:13" ht="15.6" x14ac:dyDescent="0.3">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List'!$H:$H,MATCH('HFTD CPZ'!$B2284,'08W Project List'!$E:$E,0))),$K2284,#N/A)</f>
        <v>#N/A</v>
      </c>
      <c r="M2284" s="35" t="e">
        <f>IF(ISNUMBER(L2284),#N/A,IF(ISNUMBER(INDEX('Approved CPZ List'!$I:$I,MATCH('HFTD CPZ'!$B2284,'Approved CPZ List'!$B:$B,0))),$K2284,#N/A))</f>
        <v>#N/A</v>
      </c>
    </row>
    <row r="2285" spans="1:13" ht="15.6" x14ac:dyDescent="0.3">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List'!$H:$H,MATCH('HFTD CPZ'!$B2285,'08W Project List'!$E:$E,0))),$K2285,#N/A)</f>
        <v>#N/A</v>
      </c>
      <c r="M2285" s="35" t="e">
        <f>IF(ISNUMBER(L2285),#N/A,IF(ISNUMBER(INDEX('Approved CPZ List'!$I:$I,MATCH('HFTD CPZ'!$B2285,'Approved CPZ List'!$B:$B,0))),$K2285,#N/A))</f>
        <v>#N/A</v>
      </c>
    </row>
    <row r="2286" spans="1:13" ht="15.6" x14ac:dyDescent="0.3">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List'!$H:$H,MATCH('HFTD CPZ'!$B2286,'08W Project List'!$E:$E,0))),$K2286,#N/A)</f>
        <v>#N/A</v>
      </c>
      <c r="M2286" s="35" t="e">
        <f>IF(ISNUMBER(L2286),#N/A,IF(ISNUMBER(INDEX('Approved CPZ List'!$I:$I,MATCH('HFTD CPZ'!$B2286,'Approved CPZ List'!$B:$B,0))),$K2286,#N/A))</f>
        <v>#N/A</v>
      </c>
    </row>
    <row r="2287" spans="1:13" ht="15.6" x14ac:dyDescent="0.3">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List'!$H:$H,MATCH('HFTD CPZ'!$B2287,'08W Project List'!$E:$E,0))),$K2287,#N/A)</f>
        <v>#N/A</v>
      </c>
      <c r="M2287" s="35" t="e">
        <f>IF(ISNUMBER(L2287),#N/A,IF(ISNUMBER(INDEX('Approved CPZ List'!$I:$I,MATCH('HFTD CPZ'!$B2287,'Approved CPZ List'!$B:$B,0))),$K2287,#N/A))</f>
        <v>#N/A</v>
      </c>
    </row>
    <row r="2288" spans="1:13" ht="15.6" x14ac:dyDescent="0.3">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List'!$H:$H,MATCH('HFTD CPZ'!$B2288,'08W Project List'!$E:$E,0))),$K2288,#N/A)</f>
        <v>#N/A</v>
      </c>
      <c r="M2288" s="35" t="e">
        <f>IF(ISNUMBER(L2288),#N/A,IF(ISNUMBER(INDEX('Approved CPZ List'!$I:$I,MATCH('HFTD CPZ'!$B2288,'Approved CPZ List'!$B:$B,0))),$K2288,#N/A))</f>
        <v>#N/A</v>
      </c>
    </row>
    <row r="2289" spans="1:13" ht="15.6" x14ac:dyDescent="0.3">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List'!$H:$H,MATCH('HFTD CPZ'!$B2289,'08W Project List'!$E:$E,0))),$K2289,#N/A)</f>
        <v>#N/A</v>
      </c>
      <c r="M2289" s="35" t="e">
        <f>IF(ISNUMBER(L2289),#N/A,IF(ISNUMBER(INDEX('Approved CPZ List'!$I:$I,MATCH('HFTD CPZ'!$B2289,'Approved CPZ List'!$B:$B,0))),$K2289,#N/A))</f>
        <v>#N/A</v>
      </c>
    </row>
    <row r="2290" spans="1:13" ht="15.6" x14ac:dyDescent="0.3">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List'!$H:$H,MATCH('HFTD CPZ'!$B2290,'08W Project List'!$E:$E,0))),$K2290,#N/A)</f>
        <v>#N/A</v>
      </c>
      <c r="M2290" s="35" t="e">
        <f>IF(ISNUMBER(L2290),#N/A,IF(ISNUMBER(INDEX('Approved CPZ List'!$I:$I,MATCH('HFTD CPZ'!$B2290,'Approved CPZ List'!$B:$B,0))),$K2290,#N/A))</f>
        <v>#N/A</v>
      </c>
    </row>
    <row r="2291" spans="1:13" ht="15.6" x14ac:dyDescent="0.3">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List'!$H:$H,MATCH('HFTD CPZ'!$B2291,'08W Project List'!$E:$E,0))),$K2291,#N/A)</f>
        <v>#N/A</v>
      </c>
      <c r="M2291" s="35" t="e">
        <f>IF(ISNUMBER(L2291),#N/A,IF(ISNUMBER(INDEX('Approved CPZ List'!$I:$I,MATCH('HFTD CPZ'!$B2291,'Approved CPZ List'!$B:$B,0))),$K2291,#N/A))</f>
        <v>#N/A</v>
      </c>
    </row>
    <row r="2292" spans="1:13" ht="15.6" x14ac:dyDescent="0.3">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List'!$H:$H,MATCH('HFTD CPZ'!$B2292,'08W Project List'!$E:$E,0))),$K2292,#N/A)</f>
        <v>#N/A</v>
      </c>
      <c r="M2292" s="35" t="e">
        <f>IF(ISNUMBER(L2292),#N/A,IF(ISNUMBER(INDEX('Approved CPZ List'!$I:$I,MATCH('HFTD CPZ'!$B2292,'Approved CPZ List'!$B:$B,0))),$K2292,#N/A))</f>
        <v>#N/A</v>
      </c>
    </row>
    <row r="2293" spans="1:13" ht="15.6" x14ac:dyDescent="0.3">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List'!$H:$H,MATCH('HFTD CPZ'!$B2293,'08W Project List'!$E:$E,0))),$K2293,#N/A)</f>
        <v>#N/A</v>
      </c>
      <c r="M2293" s="35" t="e">
        <f>IF(ISNUMBER(L2293),#N/A,IF(ISNUMBER(INDEX('Approved CPZ List'!$I:$I,MATCH('HFTD CPZ'!$B2293,'Approved CPZ List'!$B:$B,0))),$K2293,#N/A))</f>
        <v>#N/A</v>
      </c>
    </row>
    <row r="2294" spans="1:13" ht="15.6" x14ac:dyDescent="0.3">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List'!$H:$H,MATCH('HFTD CPZ'!$B2294,'08W Project List'!$E:$E,0))),$K2294,#N/A)</f>
        <v>#N/A</v>
      </c>
      <c r="M2294" s="35" t="e">
        <f>IF(ISNUMBER(L2294),#N/A,IF(ISNUMBER(INDEX('Approved CPZ List'!$I:$I,MATCH('HFTD CPZ'!$B2294,'Approved CPZ List'!$B:$B,0))),$K2294,#N/A))</f>
        <v>#N/A</v>
      </c>
    </row>
    <row r="2295" spans="1:13" ht="15.6" x14ac:dyDescent="0.3">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List'!$H:$H,MATCH('HFTD CPZ'!$B2295,'08W Project List'!$E:$E,0))),$K2295,#N/A)</f>
        <v>#N/A</v>
      </c>
      <c r="M2295" s="35" t="e">
        <f>IF(ISNUMBER(L2295),#N/A,IF(ISNUMBER(INDEX('Approved CPZ List'!$I:$I,MATCH('HFTD CPZ'!$B2295,'Approved CPZ List'!$B:$B,0))),$K2295,#N/A))</f>
        <v>#N/A</v>
      </c>
    </row>
    <row r="2296" spans="1:13" ht="15.6" x14ac:dyDescent="0.3">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List'!$H:$H,MATCH('HFTD CPZ'!$B2296,'08W Project List'!$E:$E,0))),$K2296,#N/A)</f>
        <v>#N/A</v>
      </c>
      <c r="M2296" s="35" t="e">
        <f>IF(ISNUMBER(L2296),#N/A,IF(ISNUMBER(INDEX('Approved CPZ List'!$I:$I,MATCH('HFTD CPZ'!$B2296,'Approved CPZ List'!$B:$B,0))),$K2296,#N/A))</f>
        <v>#N/A</v>
      </c>
    </row>
    <row r="2297" spans="1:13" ht="15.6" x14ac:dyDescent="0.3">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List'!$H:$H,MATCH('HFTD CPZ'!$B2297,'08W Project List'!$E:$E,0))),$K2297,#N/A)</f>
        <v>#N/A</v>
      </c>
      <c r="M2297" s="35" t="e">
        <f>IF(ISNUMBER(L2297),#N/A,IF(ISNUMBER(INDEX('Approved CPZ List'!$I:$I,MATCH('HFTD CPZ'!$B2297,'Approved CPZ List'!$B:$B,0))),$K2297,#N/A))</f>
        <v>#N/A</v>
      </c>
    </row>
    <row r="2298" spans="1:13" ht="15.6" x14ac:dyDescent="0.3">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List'!$H:$H,MATCH('HFTD CPZ'!$B2298,'08W Project List'!$E:$E,0))),$K2298,#N/A)</f>
        <v>#N/A</v>
      </c>
      <c r="M2298" s="35" t="e">
        <f>IF(ISNUMBER(L2298),#N/A,IF(ISNUMBER(INDEX('Approved CPZ List'!$I:$I,MATCH('HFTD CPZ'!$B2298,'Approved CPZ List'!$B:$B,0))),$K2298,#N/A))</f>
        <v>#N/A</v>
      </c>
    </row>
    <row r="2299" spans="1:13" ht="15.6" x14ac:dyDescent="0.3">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List'!$H:$H,MATCH('HFTD CPZ'!$B2299,'08W Project List'!$E:$E,0))),$K2299,#N/A)</f>
        <v>#N/A</v>
      </c>
      <c r="M2299" s="35" t="e">
        <f>IF(ISNUMBER(L2299),#N/A,IF(ISNUMBER(INDEX('Approved CPZ List'!$I:$I,MATCH('HFTD CPZ'!$B2299,'Approved CPZ List'!$B:$B,0))),$K2299,#N/A))</f>
        <v>#N/A</v>
      </c>
    </row>
    <row r="2300" spans="1:13" ht="15.6" x14ac:dyDescent="0.3">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List'!$H:$H,MATCH('HFTD CPZ'!$B2300,'08W Project List'!$E:$E,0))),$K2300,#N/A)</f>
        <v>#N/A</v>
      </c>
      <c r="M2300" s="35" t="e">
        <f>IF(ISNUMBER(L2300),#N/A,IF(ISNUMBER(INDEX('Approved CPZ List'!$I:$I,MATCH('HFTD CPZ'!$B2300,'Approved CPZ List'!$B:$B,0))),$K2300,#N/A))</f>
        <v>#N/A</v>
      </c>
    </row>
    <row r="2301" spans="1:13" ht="15.6" x14ac:dyDescent="0.3">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List'!$H:$H,MATCH('HFTD CPZ'!$B2301,'08W Project List'!$E:$E,0))),$K2301,#N/A)</f>
        <v>#N/A</v>
      </c>
      <c r="M2301" s="35" t="e">
        <f>IF(ISNUMBER(L2301),#N/A,IF(ISNUMBER(INDEX('Approved CPZ List'!$I:$I,MATCH('HFTD CPZ'!$B2301,'Approved CPZ List'!$B:$B,0))),$K2301,#N/A))</f>
        <v>#N/A</v>
      </c>
    </row>
    <row r="2302" spans="1:13" ht="15.6" x14ac:dyDescent="0.3">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List'!$H:$H,MATCH('HFTD CPZ'!$B2302,'08W Project List'!$E:$E,0))),$K2302,#N/A)</f>
        <v>#N/A</v>
      </c>
      <c r="M2302" s="35" t="e">
        <f>IF(ISNUMBER(L2302),#N/A,IF(ISNUMBER(INDEX('Approved CPZ List'!$I:$I,MATCH('HFTD CPZ'!$B2302,'Approved CPZ List'!$B:$B,0))),$K2302,#N/A))</f>
        <v>#N/A</v>
      </c>
    </row>
    <row r="2303" spans="1:13" ht="15.6" x14ac:dyDescent="0.3">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List'!$H:$H,MATCH('HFTD CPZ'!$B2303,'08W Project List'!$E:$E,0))),$K2303,#N/A)</f>
        <v>#N/A</v>
      </c>
      <c r="M2303" s="35" t="e">
        <f>IF(ISNUMBER(L2303),#N/A,IF(ISNUMBER(INDEX('Approved CPZ List'!$I:$I,MATCH('HFTD CPZ'!$B2303,'Approved CPZ List'!$B:$B,0))),$K2303,#N/A))</f>
        <v>#N/A</v>
      </c>
    </row>
    <row r="2304" spans="1:13" ht="15.6" x14ac:dyDescent="0.3">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List'!$H:$H,MATCH('HFTD CPZ'!$B2304,'08W Project List'!$E:$E,0))),$K2304,#N/A)</f>
        <v>#N/A</v>
      </c>
      <c r="M2304" s="35" t="e">
        <f>IF(ISNUMBER(L2304),#N/A,IF(ISNUMBER(INDEX('Approved CPZ List'!$I:$I,MATCH('HFTD CPZ'!$B2304,'Approved CPZ List'!$B:$B,0))),$K2304,#N/A))</f>
        <v>#N/A</v>
      </c>
    </row>
    <row r="2305" spans="1:13" ht="15.6" x14ac:dyDescent="0.3">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List'!$H:$H,MATCH('HFTD CPZ'!$B2305,'08W Project List'!$E:$E,0))),$K2305,#N/A)</f>
        <v>#N/A</v>
      </c>
      <c r="M2305" s="35" t="e">
        <f>IF(ISNUMBER(L2305),#N/A,IF(ISNUMBER(INDEX('Approved CPZ List'!$I:$I,MATCH('HFTD CPZ'!$B2305,'Approved CPZ List'!$B:$B,0))),$K2305,#N/A))</f>
        <v>#N/A</v>
      </c>
    </row>
    <row r="2306" spans="1:13" ht="15.6" x14ac:dyDescent="0.3">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List'!$H:$H,MATCH('HFTD CPZ'!$B2306,'08W Project List'!$E:$E,0))),$K2306,#N/A)</f>
        <v>#N/A</v>
      </c>
      <c r="M2306" s="35" t="e">
        <f>IF(ISNUMBER(L2306),#N/A,IF(ISNUMBER(INDEX('Approved CPZ List'!$I:$I,MATCH('HFTD CPZ'!$B2306,'Approved CPZ List'!$B:$B,0))),$K2306,#N/A))</f>
        <v>#N/A</v>
      </c>
    </row>
    <row r="2307" spans="1:13" ht="15.6" x14ac:dyDescent="0.3">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List'!$H:$H,MATCH('HFTD CPZ'!$B2307,'08W Project List'!$E:$E,0))),$K2307,#N/A)</f>
        <v>#N/A</v>
      </c>
      <c r="M2307" s="35" t="e">
        <f>IF(ISNUMBER(L2307),#N/A,IF(ISNUMBER(INDEX('Approved CPZ List'!$I:$I,MATCH('HFTD CPZ'!$B2307,'Approved CPZ List'!$B:$B,0))),$K2307,#N/A))</f>
        <v>#N/A</v>
      </c>
    </row>
    <row r="2308" spans="1:13" ht="15.6" x14ac:dyDescent="0.3">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List'!$H:$H,MATCH('HFTD CPZ'!$B2308,'08W Project List'!$E:$E,0))),$K2308,#N/A)</f>
        <v>#N/A</v>
      </c>
      <c r="M2308" s="35" t="e">
        <f>IF(ISNUMBER(L2308),#N/A,IF(ISNUMBER(INDEX('Approved CPZ List'!$I:$I,MATCH('HFTD CPZ'!$B2308,'Approved CPZ List'!$B:$B,0))),$K2308,#N/A))</f>
        <v>#N/A</v>
      </c>
    </row>
    <row r="2309" spans="1:13" ht="15.6" x14ac:dyDescent="0.3">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List'!$H:$H,MATCH('HFTD CPZ'!$B2309,'08W Project List'!$E:$E,0))),$K2309,#N/A)</f>
        <v>#N/A</v>
      </c>
      <c r="M2309" s="35" t="e">
        <f>IF(ISNUMBER(L2309),#N/A,IF(ISNUMBER(INDEX('Approved CPZ List'!$I:$I,MATCH('HFTD CPZ'!$B2309,'Approved CPZ List'!$B:$B,0))),$K2309,#N/A))</f>
        <v>#N/A</v>
      </c>
    </row>
    <row r="2310" spans="1:13" ht="15.6" x14ac:dyDescent="0.3">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List'!$H:$H,MATCH('HFTD CPZ'!$B2310,'08W Project List'!$E:$E,0))),$K2310,#N/A)</f>
        <v>#N/A</v>
      </c>
      <c r="M2310" s="35" t="e">
        <f>IF(ISNUMBER(L2310),#N/A,IF(ISNUMBER(INDEX('Approved CPZ List'!$I:$I,MATCH('HFTD CPZ'!$B2310,'Approved CPZ List'!$B:$B,0))),$K2310,#N/A))</f>
        <v>#N/A</v>
      </c>
    </row>
    <row r="2311" spans="1:13" ht="15.6" x14ac:dyDescent="0.3">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List'!$H:$H,MATCH('HFTD CPZ'!$B2311,'08W Project List'!$E:$E,0))),$K2311,#N/A)</f>
        <v>#N/A</v>
      </c>
      <c r="M2311" s="35" t="e">
        <f>IF(ISNUMBER(L2311),#N/A,IF(ISNUMBER(INDEX('Approved CPZ List'!$I:$I,MATCH('HFTD CPZ'!$B2311,'Approved CPZ List'!$B:$B,0))),$K2311,#N/A))</f>
        <v>#N/A</v>
      </c>
    </row>
    <row r="2312" spans="1:13" ht="15.6" x14ac:dyDescent="0.3">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List'!$H:$H,MATCH('HFTD CPZ'!$B2312,'08W Project List'!$E:$E,0))),$K2312,#N/A)</f>
        <v>#N/A</v>
      </c>
      <c r="M2312" s="35" t="e">
        <f>IF(ISNUMBER(L2312),#N/A,IF(ISNUMBER(INDEX('Approved CPZ List'!$I:$I,MATCH('HFTD CPZ'!$B2312,'Approved CPZ List'!$B:$B,0))),$K2312,#N/A))</f>
        <v>#N/A</v>
      </c>
    </row>
    <row r="2313" spans="1:13" ht="15.6" x14ac:dyDescent="0.3">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List'!$H:$H,MATCH('HFTD CPZ'!$B2313,'08W Project List'!$E:$E,0))),$K2313,#N/A)</f>
        <v>#N/A</v>
      </c>
      <c r="M2313" s="35" t="e">
        <f>IF(ISNUMBER(L2313),#N/A,IF(ISNUMBER(INDEX('Approved CPZ List'!$I:$I,MATCH('HFTD CPZ'!$B2313,'Approved CPZ List'!$B:$B,0))),$K2313,#N/A))</f>
        <v>#N/A</v>
      </c>
    </row>
    <row r="2314" spans="1:13" ht="15.6" x14ac:dyDescent="0.3">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List'!$H:$H,MATCH('HFTD CPZ'!$B2314,'08W Project List'!$E:$E,0))),$K2314,#N/A)</f>
        <v>#N/A</v>
      </c>
      <c r="M2314" s="35" t="e">
        <f>IF(ISNUMBER(L2314),#N/A,IF(ISNUMBER(INDEX('Approved CPZ List'!$I:$I,MATCH('HFTD CPZ'!$B2314,'Approved CPZ List'!$B:$B,0))),$K2314,#N/A))</f>
        <v>#N/A</v>
      </c>
    </row>
    <row r="2315" spans="1:13" ht="15.6" x14ac:dyDescent="0.3">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List'!$H:$H,MATCH('HFTD CPZ'!$B2315,'08W Project List'!$E:$E,0))),$K2315,#N/A)</f>
        <v>#N/A</v>
      </c>
      <c r="M2315" s="35" t="e">
        <f>IF(ISNUMBER(L2315),#N/A,IF(ISNUMBER(INDEX('Approved CPZ List'!$I:$I,MATCH('HFTD CPZ'!$B2315,'Approved CPZ List'!$B:$B,0))),$K2315,#N/A))</f>
        <v>#N/A</v>
      </c>
    </row>
    <row r="2316" spans="1:13" ht="15.6" x14ac:dyDescent="0.3">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List'!$H:$H,MATCH('HFTD CPZ'!$B2316,'08W Project List'!$E:$E,0))),$K2316,#N/A)</f>
        <v>#N/A</v>
      </c>
      <c r="M2316" s="35" t="e">
        <f>IF(ISNUMBER(L2316),#N/A,IF(ISNUMBER(INDEX('Approved CPZ List'!$I:$I,MATCH('HFTD CPZ'!$B2316,'Approved CPZ List'!$B:$B,0))),$K2316,#N/A))</f>
        <v>#N/A</v>
      </c>
    </row>
    <row r="2317" spans="1:13" ht="15.6" x14ac:dyDescent="0.3">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List'!$H:$H,MATCH('HFTD CPZ'!$B2317,'08W Project List'!$E:$E,0))),$K2317,#N/A)</f>
        <v>#N/A</v>
      </c>
      <c r="M2317" s="35" t="e">
        <f>IF(ISNUMBER(L2317),#N/A,IF(ISNUMBER(INDEX('Approved CPZ List'!$I:$I,MATCH('HFTD CPZ'!$B2317,'Approved CPZ List'!$B:$B,0))),$K2317,#N/A))</f>
        <v>#N/A</v>
      </c>
    </row>
    <row r="2318" spans="1:13" ht="15.6" x14ac:dyDescent="0.3">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List'!$H:$H,MATCH('HFTD CPZ'!$B2318,'08W Project List'!$E:$E,0))),$K2318,#N/A)</f>
        <v>#N/A</v>
      </c>
      <c r="M2318" s="35" t="e">
        <f>IF(ISNUMBER(L2318),#N/A,IF(ISNUMBER(INDEX('Approved CPZ List'!$I:$I,MATCH('HFTD CPZ'!$B2318,'Approved CPZ List'!$B:$B,0))),$K2318,#N/A))</f>
        <v>#N/A</v>
      </c>
    </row>
    <row r="2319" spans="1:13" ht="15.6" x14ac:dyDescent="0.3">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List'!$H:$H,MATCH('HFTD CPZ'!$B2319,'08W Project List'!$E:$E,0))),$K2319,#N/A)</f>
        <v>#N/A</v>
      </c>
      <c r="M2319" s="35" t="e">
        <f>IF(ISNUMBER(L2319),#N/A,IF(ISNUMBER(INDEX('Approved CPZ List'!$I:$I,MATCH('HFTD CPZ'!$B2319,'Approved CPZ List'!$B:$B,0))),$K2319,#N/A))</f>
        <v>#N/A</v>
      </c>
    </row>
    <row r="2320" spans="1:13" ht="15.6" x14ac:dyDescent="0.3">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List'!$H:$H,MATCH('HFTD CPZ'!$B2320,'08W Project List'!$E:$E,0))),$K2320,#N/A)</f>
        <v>#N/A</v>
      </c>
      <c r="M2320" s="35" t="e">
        <f>IF(ISNUMBER(L2320),#N/A,IF(ISNUMBER(INDEX('Approved CPZ List'!$I:$I,MATCH('HFTD CPZ'!$B2320,'Approved CPZ List'!$B:$B,0))),$K2320,#N/A))</f>
        <v>#N/A</v>
      </c>
    </row>
    <row r="2321" spans="1:13" ht="15.6" x14ac:dyDescent="0.3">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List'!$H:$H,MATCH('HFTD CPZ'!$B2321,'08W Project List'!$E:$E,0))),$K2321,#N/A)</f>
        <v>#N/A</v>
      </c>
      <c r="M2321" s="35" t="e">
        <f>IF(ISNUMBER(L2321),#N/A,IF(ISNUMBER(INDEX('Approved CPZ List'!$I:$I,MATCH('HFTD CPZ'!$B2321,'Approved CPZ List'!$B:$B,0))),$K2321,#N/A))</f>
        <v>#N/A</v>
      </c>
    </row>
    <row r="2322" spans="1:13" ht="15.6" x14ac:dyDescent="0.3">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List'!$H:$H,MATCH('HFTD CPZ'!$B2322,'08W Project List'!$E:$E,0))),$K2322,#N/A)</f>
        <v>#N/A</v>
      </c>
      <c r="M2322" s="35" t="e">
        <f>IF(ISNUMBER(L2322),#N/A,IF(ISNUMBER(INDEX('Approved CPZ List'!$I:$I,MATCH('HFTD CPZ'!$B2322,'Approved CPZ List'!$B:$B,0))),$K2322,#N/A))</f>
        <v>#N/A</v>
      </c>
    </row>
    <row r="2323" spans="1:13" ht="15.6" x14ac:dyDescent="0.3">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List'!$H:$H,MATCH('HFTD CPZ'!$B2323,'08W Project List'!$E:$E,0))),$K2323,#N/A)</f>
        <v>#N/A</v>
      </c>
      <c r="M2323" s="35" t="e">
        <f>IF(ISNUMBER(L2323),#N/A,IF(ISNUMBER(INDEX('Approved CPZ List'!$I:$I,MATCH('HFTD CPZ'!$B2323,'Approved CPZ List'!$B:$B,0))),$K2323,#N/A))</f>
        <v>#N/A</v>
      </c>
    </row>
    <row r="2324" spans="1:13" ht="15.6" x14ac:dyDescent="0.3">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List'!$H:$H,MATCH('HFTD CPZ'!$B2324,'08W Project List'!$E:$E,0))),$K2324,#N/A)</f>
        <v>#N/A</v>
      </c>
      <c r="M2324" s="35" t="e">
        <f>IF(ISNUMBER(L2324),#N/A,IF(ISNUMBER(INDEX('Approved CPZ List'!$I:$I,MATCH('HFTD CPZ'!$B2324,'Approved CPZ List'!$B:$B,0))),$K2324,#N/A))</f>
        <v>#N/A</v>
      </c>
    </row>
    <row r="2325" spans="1:13" ht="15.6" x14ac:dyDescent="0.3">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List'!$H:$H,MATCH('HFTD CPZ'!$B2325,'08W Project List'!$E:$E,0))),$K2325,#N/A)</f>
        <v>#N/A</v>
      </c>
      <c r="M2325" s="35" t="e">
        <f>IF(ISNUMBER(L2325),#N/A,IF(ISNUMBER(INDEX('Approved CPZ List'!$I:$I,MATCH('HFTD CPZ'!$B2325,'Approved CPZ List'!$B:$B,0))),$K2325,#N/A))</f>
        <v>#N/A</v>
      </c>
    </row>
    <row r="2326" spans="1:13" ht="15.6" x14ac:dyDescent="0.3">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List'!$H:$H,MATCH('HFTD CPZ'!$B2326,'08W Project List'!$E:$E,0))),$K2326,#N/A)</f>
        <v>#N/A</v>
      </c>
      <c r="M2326" s="35" t="e">
        <f>IF(ISNUMBER(L2326),#N/A,IF(ISNUMBER(INDEX('Approved CPZ List'!$I:$I,MATCH('HFTD CPZ'!$B2326,'Approved CPZ List'!$B:$B,0))),$K2326,#N/A))</f>
        <v>#N/A</v>
      </c>
    </row>
    <row r="2327" spans="1:13" ht="15.6" x14ac:dyDescent="0.3">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List'!$H:$H,MATCH('HFTD CPZ'!$B2327,'08W Project List'!$E:$E,0))),$K2327,#N/A)</f>
        <v>#N/A</v>
      </c>
      <c r="M2327" s="35" t="e">
        <f>IF(ISNUMBER(L2327),#N/A,IF(ISNUMBER(INDEX('Approved CPZ List'!$I:$I,MATCH('HFTD CPZ'!$B2327,'Approved CPZ List'!$B:$B,0))),$K2327,#N/A))</f>
        <v>#N/A</v>
      </c>
    </row>
    <row r="2328" spans="1:13" ht="15.6" x14ac:dyDescent="0.3">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List'!$H:$H,MATCH('HFTD CPZ'!$B2328,'08W Project List'!$E:$E,0))),$K2328,#N/A)</f>
        <v>#N/A</v>
      </c>
      <c r="M2328" s="35" t="e">
        <f>IF(ISNUMBER(L2328),#N/A,IF(ISNUMBER(INDEX('Approved CPZ List'!$I:$I,MATCH('HFTD CPZ'!$B2328,'Approved CPZ List'!$B:$B,0))),$K2328,#N/A))</f>
        <v>#N/A</v>
      </c>
    </row>
    <row r="2329" spans="1:13" ht="15.6" x14ac:dyDescent="0.3">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List'!$H:$H,MATCH('HFTD CPZ'!$B2329,'08W Project List'!$E:$E,0))),$K2329,#N/A)</f>
        <v>#N/A</v>
      </c>
      <c r="M2329" s="35" t="e">
        <f>IF(ISNUMBER(L2329),#N/A,IF(ISNUMBER(INDEX('Approved CPZ List'!$I:$I,MATCH('HFTD CPZ'!$B2329,'Approved CPZ List'!$B:$B,0))),$K2329,#N/A))</f>
        <v>#N/A</v>
      </c>
    </row>
    <row r="2330" spans="1:13" ht="15.6" x14ac:dyDescent="0.3">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List'!$H:$H,MATCH('HFTD CPZ'!$B2330,'08W Project List'!$E:$E,0))),$K2330,#N/A)</f>
        <v>#N/A</v>
      </c>
      <c r="M2330" s="35" t="e">
        <f>IF(ISNUMBER(L2330),#N/A,IF(ISNUMBER(INDEX('Approved CPZ List'!$I:$I,MATCH('HFTD CPZ'!$B2330,'Approved CPZ List'!$B:$B,0))),$K2330,#N/A))</f>
        <v>#N/A</v>
      </c>
    </row>
    <row r="2331" spans="1:13" ht="15.6" x14ac:dyDescent="0.3">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List'!$H:$H,MATCH('HFTD CPZ'!$B2331,'08W Project List'!$E:$E,0))),$K2331,#N/A)</f>
        <v>#N/A</v>
      </c>
      <c r="M2331" s="35" t="e">
        <f>IF(ISNUMBER(L2331),#N/A,IF(ISNUMBER(INDEX('Approved CPZ List'!$I:$I,MATCH('HFTD CPZ'!$B2331,'Approved CPZ List'!$B:$B,0))),$K2331,#N/A))</f>
        <v>#N/A</v>
      </c>
    </row>
    <row r="2332" spans="1:13" ht="15.6" x14ac:dyDescent="0.3">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List'!$H:$H,MATCH('HFTD CPZ'!$B2332,'08W Project List'!$E:$E,0))),$K2332,#N/A)</f>
        <v>#N/A</v>
      </c>
      <c r="M2332" s="35" t="e">
        <f>IF(ISNUMBER(L2332),#N/A,IF(ISNUMBER(INDEX('Approved CPZ List'!$I:$I,MATCH('HFTD CPZ'!$B2332,'Approved CPZ List'!$B:$B,0))),$K2332,#N/A))</f>
        <v>#N/A</v>
      </c>
    </row>
    <row r="2333" spans="1:13" ht="15.6" x14ac:dyDescent="0.3">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List'!$H:$H,MATCH('HFTD CPZ'!$B2333,'08W Project List'!$E:$E,0))),$K2333,#N/A)</f>
        <v>#N/A</v>
      </c>
      <c r="M2333" s="35" t="e">
        <f>IF(ISNUMBER(L2333),#N/A,IF(ISNUMBER(INDEX('Approved CPZ List'!$I:$I,MATCH('HFTD CPZ'!$B2333,'Approved CPZ List'!$B:$B,0))),$K2333,#N/A))</f>
        <v>#N/A</v>
      </c>
    </row>
    <row r="2334" spans="1:13" ht="15.6" x14ac:dyDescent="0.3">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List'!$H:$H,MATCH('HFTD CPZ'!$B2334,'08W Project List'!$E:$E,0))),$K2334,#N/A)</f>
        <v>#N/A</v>
      </c>
      <c r="M2334" s="35" t="e">
        <f>IF(ISNUMBER(L2334),#N/A,IF(ISNUMBER(INDEX('Approved CPZ List'!$I:$I,MATCH('HFTD CPZ'!$B2334,'Approved CPZ List'!$B:$B,0))),$K2334,#N/A))</f>
        <v>#N/A</v>
      </c>
    </row>
    <row r="2335" spans="1:13" ht="15.6" x14ac:dyDescent="0.3">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List'!$H:$H,MATCH('HFTD CPZ'!$B2335,'08W Project List'!$E:$E,0))),$K2335,#N/A)</f>
        <v>#N/A</v>
      </c>
      <c r="M2335" s="35" t="e">
        <f>IF(ISNUMBER(L2335),#N/A,IF(ISNUMBER(INDEX('Approved CPZ List'!$I:$I,MATCH('HFTD CPZ'!$B2335,'Approved CPZ List'!$B:$B,0))),$K2335,#N/A))</f>
        <v>#N/A</v>
      </c>
    </row>
    <row r="2336" spans="1:13" ht="15.6" x14ac:dyDescent="0.3">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List'!$H:$H,MATCH('HFTD CPZ'!$B2336,'08W Project List'!$E:$E,0))),$K2336,#N/A)</f>
        <v>#N/A</v>
      </c>
      <c r="M2336" s="35" t="e">
        <f>IF(ISNUMBER(L2336),#N/A,IF(ISNUMBER(INDEX('Approved CPZ List'!$I:$I,MATCH('HFTD CPZ'!$B2336,'Approved CPZ List'!$B:$B,0))),$K2336,#N/A))</f>
        <v>#N/A</v>
      </c>
    </row>
    <row r="2337" spans="1:13" ht="15.6" x14ac:dyDescent="0.3">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List'!$H:$H,MATCH('HFTD CPZ'!$B2337,'08W Project List'!$E:$E,0))),$K2337,#N/A)</f>
        <v>#N/A</v>
      </c>
      <c r="M2337" s="35" t="e">
        <f>IF(ISNUMBER(L2337),#N/A,IF(ISNUMBER(INDEX('Approved CPZ List'!$I:$I,MATCH('HFTD CPZ'!$B2337,'Approved CPZ List'!$B:$B,0))),$K2337,#N/A))</f>
        <v>#N/A</v>
      </c>
    </row>
    <row r="2338" spans="1:13" ht="15.6" x14ac:dyDescent="0.3">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List'!$H:$H,MATCH('HFTD CPZ'!$B2338,'08W Project List'!$E:$E,0))),$K2338,#N/A)</f>
        <v>#N/A</v>
      </c>
      <c r="M2338" s="35" t="e">
        <f>IF(ISNUMBER(L2338),#N/A,IF(ISNUMBER(INDEX('Approved CPZ List'!$I:$I,MATCH('HFTD CPZ'!$B2338,'Approved CPZ List'!$B:$B,0))),$K2338,#N/A))</f>
        <v>#N/A</v>
      </c>
    </row>
    <row r="2339" spans="1:13" ht="15.6" x14ac:dyDescent="0.3">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List'!$H:$H,MATCH('HFTD CPZ'!$B2339,'08W Project List'!$E:$E,0))),$K2339,#N/A)</f>
        <v>#N/A</v>
      </c>
      <c r="M2339" s="35" t="e">
        <f>IF(ISNUMBER(L2339),#N/A,IF(ISNUMBER(INDEX('Approved CPZ List'!$I:$I,MATCH('HFTD CPZ'!$B2339,'Approved CPZ List'!$B:$B,0))),$K2339,#N/A))</f>
        <v>#N/A</v>
      </c>
    </row>
    <row r="2340" spans="1:13" ht="15.6" x14ac:dyDescent="0.3">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List'!$H:$H,MATCH('HFTD CPZ'!$B2340,'08W Project List'!$E:$E,0))),$K2340,#N/A)</f>
        <v>#N/A</v>
      </c>
      <c r="M2340" s="35" t="e">
        <f>IF(ISNUMBER(L2340),#N/A,IF(ISNUMBER(INDEX('Approved CPZ List'!$I:$I,MATCH('HFTD CPZ'!$B2340,'Approved CPZ List'!$B:$B,0))),$K2340,#N/A))</f>
        <v>#N/A</v>
      </c>
    </row>
    <row r="2341" spans="1:13" ht="15.6" x14ac:dyDescent="0.3">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List'!$H:$H,MATCH('HFTD CPZ'!$B2341,'08W Project List'!$E:$E,0))),$K2341,#N/A)</f>
        <v>#N/A</v>
      </c>
      <c r="M2341" s="35" t="e">
        <f>IF(ISNUMBER(L2341),#N/A,IF(ISNUMBER(INDEX('Approved CPZ List'!$I:$I,MATCH('HFTD CPZ'!$B2341,'Approved CPZ List'!$B:$B,0))),$K2341,#N/A))</f>
        <v>#N/A</v>
      </c>
    </row>
    <row r="2342" spans="1:13" ht="15.6" x14ac:dyDescent="0.3">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List'!$H:$H,MATCH('HFTD CPZ'!$B2342,'08W Project List'!$E:$E,0))),$K2342,#N/A)</f>
        <v>#N/A</v>
      </c>
      <c r="M2342" s="35" t="e">
        <f>IF(ISNUMBER(L2342),#N/A,IF(ISNUMBER(INDEX('Approved CPZ List'!$I:$I,MATCH('HFTD CPZ'!$B2342,'Approved CPZ List'!$B:$B,0))),$K2342,#N/A))</f>
        <v>#N/A</v>
      </c>
    </row>
    <row r="2343" spans="1:13" ht="15.6" x14ac:dyDescent="0.3">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List'!$H:$H,MATCH('HFTD CPZ'!$B2343,'08W Project List'!$E:$E,0))),$K2343,#N/A)</f>
        <v>#N/A</v>
      </c>
      <c r="M2343" s="35" t="e">
        <f>IF(ISNUMBER(L2343),#N/A,IF(ISNUMBER(INDEX('Approved CPZ List'!$I:$I,MATCH('HFTD CPZ'!$B2343,'Approved CPZ List'!$B:$B,0))),$K2343,#N/A))</f>
        <v>#N/A</v>
      </c>
    </row>
    <row r="2344" spans="1:13" ht="15.6" x14ac:dyDescent="0.3">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List'!$H:$H,MATCH('HFTD CPZ'!$B2344,'08W Project List'!$E:$E,0))),$K2344,#N/A)</f>
        <v>#N/A</v>
      </c>
      <c r="M2344" s="35" t="e">
        <f>IF(ISNUMBER(L2344),#N/A,IF(ISNUMBER(INDEX('Approved CPZ List'!$I:$I,MATCH('HFTD CPZ'!$B2344,'Approved CPZ List'!$B:$B,0))),$K2344,#N/A))</f>
        <v>#N/A</v>
      </c>
    </row>
    <row r="2345" spans="1:13" ht="15.6" x14ac:dyDescent="0.3">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List'!$H:$H,MATCH('HFTD CPZ'!$B2345,'08W Project List'!$E:$E,0))),$K2345,#N/A)</f>
        <v>#N/A</v>
      </c>
      <c r="M2345" s="35" t="e">
        <f>IF(ISNUMBER(L2345),#N/A,IF(ISNUMBER(INDEX('Approved CPZ List'!$I:$I,MATCH('HFTD CPZ'!$B2345,'Approved CPZ List'!$B:$B,0))),$K2345,#N/A))</f>
        <v>#N/A</v>
      </c>
    </row>
    <row r="2346" spans="1:13" ht="15.6" x14ac:dyDescent="0.3">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List'!$H:$H,MATCH('HFTD CPZ'!$B2346,'08W Project List'!$E:$E,0))),$K2346,#N/A)</f>
        <v>#N/A</v>
      </c>
      <c r="M2346" s="35" t="e">
        <f>IF(ISNUMBER(L2346),#N/A,IF(ISNUMBER(INDEX('Approved CPZ List'!$I:$I,MATCH('HFTD CPZ'!$B2346,'Approved CPZ List'!$B:$B,0))),$K2346,#N/A))</f>
        <v>#N/A</v>
      </c>
    </row>
    <row r="2347" spans="1:13" ht="15.6" x14ac:dyDescent="0.3">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List'!$H:$H,MATCH('HFTD CPZ'!$B2347,'08W Project List'!$E:$E,0))),$K2347,#N/A)</f>
        <v>#N/A</v>
      </c>
      <c r="M2347" s="35" t="e">
        <f>IF(ISNUMBER(L2347),#N/A,IF(ISNUMBER(INDEX('Approved CPZ List'!$I:$I,MATCH('HFTD CPZ'!$B2347,'Approved CPZ List'!$B:$B,0))),$K2347,#N/A))</f>
        <v>#N/A</v>
      </c>
    </row>
    <row r="2348" spans="1:13" ht="15.6" x14ac:dyDescent="0.3">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List'!$H:$H,MATCH('HFTD CPZ'!$B2348,'08W Project List'!$E:$E,0))),$K2348,#N/A)</f>
        <v>#N/A</v>
      </c>
      <c r="M2348" s="35" t="e">
        <f>IF(ISNUMBER(L2348),#N/A,IF(ISNUMBER(INDEX('Approved CPZ List'!$I:$I,MATCH('HFTD CPZ'!$B2348,'Approved CPZ List'!$B:$B,0))),$K2348,#N/A))</f>
        <v>#N/A</v>
      </c>
    </row>
    <row r="2349" spans="1:13" ht="15.6" x14ac:dyDescent="0.3">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List'!$H:$H,MATCH('HFTD CPZ'!$B2349,'08W Project List'!$E:$E,0))),$K2349,#N/A)</f>
        <v>#N/A</v>
      </c>
      <c r="M2349" s="35" t="e">
        <f>IF(ISNUMBER(L2349),#N/A,IF(ISNUMBER(INDEX('Approved CPZ List'!$I:$I,MATCH('HFTD CPZ'!$B2349,'Approved CPZ List'!$B:$B,0))),$K2349,#N/A))</f>
        <v>#N/A</v>
      </c>
    </row>
    <row r="2350" spans="1:13" ht="15.6" x14ac:dyDescent="0.3">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List'!$H:$H,MATCH('HFTD CPZ'!$B2350,'08W Project List'!$E:$E,0))),$K2350,#N/A)</f>
        <v>#N/A</v>
      </c>
      <c r="M2350" s="35" t="e">
        <f>IF(ISNUMBER(L2350),#N/A,IF(ISNUMBER(INDEX('Approved CPZ List'!$I:$I,MATCH('HFTD CPZ'!$B2350,'Approved CPZ List'!$B:$B,0))),$K2350,#N/A))</f>
        <v>#N/A</v>
      </c>
    </row>
    <row r="2351" spans="1:13" ht="15.6" x14ac:dyDescent="0.3">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List'!$H:$H,MATCH('HFTD CPZ'!$B2351,'08W Project List'!$E:$E,0))),$K2351,#N/A)</f>
        <v>#N/A</v>
      </c>
      <c r="M2351" s="35" t="e">
        <f>IF(ISNUMBER(L2351),#N/A,IF(ISNUMBER(INDEX('Approved CPZ List'!$I:$I,MATCH('HFTD CPZ'!$B2351,'Approved CPZ List'!$B:$B,0))),$K2351,#N/A))</f>
        <v>#N/A</v>
      </c>
    </row>
    <row r="2352" spans="1:13" ht="15.6" x14ac:dyDescent="0.3">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List'!$H:$H,MATCH('HFTD CPZ'!$B2352,'08W Project List'!$E:$E,0))),$K2352,#N/A)</f>
        <v>#N/A</v>
      </c>
      <c r="M2352" s="35" t="e">
        <f>IF(ISNUMBER(L2352),#N/A,IF(ISNUMBER(INDEX('Approved CPZ List'!$I:$I,MATCH('HFTD CPZ'!$B2352,'Approved CPZ List'!$B:$B,0))),$K2352,#N/A))</f>
        <v>#N/A</v>
      </c>
    </row>
    <row r="2353" spans="1:13" ht="15.6" x14ac:dyDescent="0.3">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List'!$H:$H,MATCH('HFTD CPZ'!$B2353,'08W Project List'!$E:$E,0))),$K2353,#N/A)</f>
        <v>#N/A</v>
      </c>
      <c r="M2353" s="35" t="e">
        <f>IF(ISNUMBER(L2353),#N/A,IF(ISNUMBER(INDEX('Approved CPZ List'!$I:$I,MATCH('HFTD CPZ'!$B2353,'Approved CPZ List'!$B:$B,0))),$K2353,#N/A))</f>
        <v>#N/A</v>
      </c>
    </row>
    <row r="2354" spans="1:13" ht="15.6" x14ac:dyDescent="0.3">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List'!$H:$H,MATCH('HFTD CPZ'!$B2354,'08W Project List'!$E:$E,0))),$K2354,#N/A)</f>
        <v>51.365341212264894</v>
      </c>
      <c r="M2354" s="35" t="e">
        <f>IF(ISNUMBER(L2354),#N/A,IF(ISNUMBER(INDEX('Approved CPZ List'!$I:$I,MATCH('HFTD CPZ'!$B2354,'Approved CPZ List'!$B:$B,0))),$K2354,#N/A))</f>
        <v>#N/A</v>
      </c>
    </row>
    <row r="2355" spans="1:13" ht="15.6" x14ac:dyDescent="0.3">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List'!$H:$H,MATCH('HFTD CPZ'!$B2355,'08W Project List'!$E:$E,0))),$K2355,#N/A)</f>
        <v>#N/A</v>
      </c>
      <c r="M2355" s="35" t="e">
        <f>IF(ISNUMBER(L2355),#N/A,IF(ISNUMBER(INDEX('Approved CPZ List'!$I:$I,MATCH('HFTD CPZ'!$B2355,'Approved CPZ List'!$B:$B,0))),$K2355,#N/A))</f>
        <v>#N/A</v>
      </c>
    </row>
    <row r="2356" spans="1:13" ht="15.6" x14ac:dyDescent="0.3">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List'!$H:$H,MATCH('HFTD CPZ'!$B2356,'08W Project List'!$E:$E,0))),$K2356,#N/A)</f>
        <v>#N/A</v>
      </c>
      <c r="M2356" s="35" t="e">
        <f>IF(ISNUMBER(L2356),#N/A,IF(ISNUMBER(INDEX('Approved CPZ List'!$I:$I,MATCH('HFTD CPZ'!$B2356,'Approved CPZ List'!$B:$B,0))),$K2356,#N/A))</f>
        <v>#N/A</v>
      </c>
    </row>
    <row r="2357" spans="1:13" ht="15.6" x14ac:dyDescent="0.3">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List'!$H:$H,MATCH('HFTD CPZ'!$B2357,'08W Project List'!$E:$E,0))),$K2357,#N/A)</f>
        <v>#N/A</v>
      </c>
      <c r="M2357" s="35" t="e">
        <f>IF(ISNUMBER(L2357),#N/A,IF(ISNUMBER(INDEX('Approved CPZ List'!$I:$I,MATCH('HFTD CPZ'!$B2357,'Approved CPZ List'!$B:$B,0))),$K2357,#N/A))</f>
        <v>#N/A</v>
      </c>
    </row>
    <row r="2358" spans="1:13" ht="15.6" x14ac:dyDescent="0.3">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List'!$H:$H,MATCH('HFTD CPZ'!$B2358,'08W Project List'!$E:$E,0))),$K2358,#N/A)</f>
        <v>#N/A</v>
      </c>
      <c r="M2358" s="35" t="e">
        <f>IF(ISNUMBER(L2358),#N/A,IF(ISNUMBER(INDEX('Approved CPZ List'!$I:$I,MATCH('HFTD CPZ'!$B2358,'Approved CPZ List'!$B:$B,0))),$K2358,#N/A))</f>
        <v>#N/A</v>
      </c>
    </row>
    <row r="2359" spans="1:13" ht="15.6" x14ac:dyDescent="0.3">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List'!$H:$H,MATCH('HFTD CPZ'!$B2359,'08W Project List'!$E:$E,0))),$K2359,#N/A)</f>
        <v>#N/A</v>
      </c>
      <c r="M2359" s="35" t="e">
        <f>IF(ISNUMBER(L2359),#N/A,IF(ISNUMBER(INDEX('Approved CPZ List'!$I:$I,MATCH('HFTD CPZ'!$B2359,'Approved CPZ List'!$B:$B,0))),$K2359,#N/A))</f>
        <v>#N/A</v>
      </c>
    </row>
    <row r="2360" spans="1:13" ht="15.6" x14ac:dyDescent="0.3">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List'!$H:$H,MATCH('HFTD CPZ'!$B2360,'08W Project List'!$E:$E,0))),$K2360,#N/A)</f>
        <v>#N/A</v>
      </c>
      <c r="M2360" s="35" t="e">
        <f>IF(ISNUMBER(L2360),#N/A,IF(ISNUMBER(INDEX('Approved CPZ List'!$I:$I,MATCH('HFTD CPZ'!$B2360,'Approved CPZ List'!$B:$B,0))),$K2360,#N/A))</f>
        <v>#N/A</v>
      </c>
    </row>
    <row r="2361" spans="1:13" ht="15.6" x14ac:dyDescent="0.3">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List'!$H:$H,MATCH('HFTD CPZ'!$B2361,'08W Project List'!$E:$E,0))),$K2361,#N/A)</f>
        <v>#N/A</v>
      </c>
      <c r="M2361" s="35" t="e">
        <f>IF(ISNUMBER(L2361),#N/A,IF(ISNUMBER(INDEX('Approved CPZ List'!$I:$I,MATCH('HFTD CPZ'!$B2361,'Approved CPZ List'!$B:$B,0))),$K2361,#N/A))</f>
        <v>#N/A</v>
      </c>
    </row>
    <row r="2362" spans="1:13" ht="15.6" x14ac:dyDescent="0.3">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List'!$H:$H,MATCH('HFTD CPZ'!$B2362,'08W Project List'!$E:$E,0))),$K2362,#N/A)</f>
        <v>#N/A</v>
      </c>
      <c r="M2362" s="35" t="e">
        <f>IF(ISNUMBER(L2362),#N/A,IF(ISNUMBER(INDEX('Approved CPZ List'!$I:$I,MATCH('HFTD CPZ'!$B2362,'Approved CPZ List'!$B:$B,0))),$K2362,#N/A))</f>
        <v>#N/A</v>
      </c>
    </row>
    <row r="2363" spans="1:13" ht="15.6" x14ac:dyDescent="0.3">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List'!$H:$H,MATCH('HFTD CPZ'!$B2363,'08W Project List'!$E:$E,0))),$K2363,#N/A)</f>
        <v>#N/A</v>
      </c>
      <c r="M2363" s="35" t="e">
        <f>IF(ISNUMBER(L2363),#N/A,IF(ISNUMBER(INDEX('Approved CPZ List'!$I:$I,MATCH('HFTD CPZ'!$B2363,'Approved CPZ List'!$B:$B,0))),$K2363,#N/A))</f>
        <v>#N/A</v>
      </c>
    </row>
    <row r="2364" spans="1:13" ht="15.6" x14ac:dyDescent="0.3">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List'!$H:$H,MATCH('HFTD CPZ'!$B2364,'08W Project List'!$E:$E,0))),$K2364,#N/A)</f>
        <v>#N/A</v>
      </c>
      <c r="M2364" s="35" t="e">
        <f>IF(ISNUMBER(L2364),#N/A,IF(ISNUMBER(INDEX('Approved CPZ List'!$I:$I,MATCH('HFTD CPZ'!$B2364,'Approved CPZ List'!$B:$B,0))),$K2364,#N/A))</f>
        <v>#N/A</v>
      </c>
    </row>
    <row r="2365" spans="1:13" ht="15.6" x14ac:dyDescent="0.3">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List'!$H:$H,MATCH('HFTD CPZ'!$B2365,'08W Project List'!$E:$E,0))),$K2365,#N/A)</f>
        <v>#N/A</v>
      </c>
      <c r="M2365" s="35" t="e">
        <f>IF(ISNUMBER(L2365),#N/A,IF(ISNUMBER(INDEX('Approved CPZ List'!$I:$I,MATCH('HFTD CPZ'!$B2365,'Approved CPZ List'!$B:$B,0))),$K2365,#N/A))</f>
        <v>#N/A</v>
      </c>
    </row>
    <row r="2366" spans="1:13" ht="15.6" x14ac:dyDescent="0.3">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List'!$H:$H,MATCH('HFTD CPZ'!$B2366,'08W Project List'!$E:$E,0))),$K2366,#N/A)</f>
        <v>#N/A</v>
      </c>
      <c r="M2366" s="35" t="e">
        <f>IF(ISNUMBER(L2366),#N/A,IF(ISNUMBER(INDEX('Approved CPZ List'!$I:$I,MATCH('HFTD CPZ'!$B2366,'Approved CPZ List'!$B:$B,0))),$K2366,#N/A))</f>
        <v>#N/A</v>
      </c>
    </row>
    <row r="2367" spans="1:13" ht="15.6" x14ac:dyDescent="0.3">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List'!$H:$H,MATCH('HFTD CPZ'!$B2367,'08W Project List'!$E:$E,0))),$K2367,#N/A)</f>
        <v>#N/A</v>
      </c>
      <c r="M2367" s="35" t="e">
        <f>IF(ISNUMBER(L2367),#N/A,IF(ISNUMBER(INDEX('Approved CPZ List'!$I:$I,MATCH('HFTD CPZ'!$B2367,'Approved CPZ List'!$B:$B,0))),$K2367,#N/A))</f>
        <v>#N/A</v>
      </c>
    </row>
    <row r="2368" spans="1:13" ht="15.6" x14ac:dyDescent="0.3">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List'!$H:$H,MATCH('HFTD CPZ'!$B2368,'08W Project List'!$E:$E,0))),$K2368,#N/A)</f>
        <v>#N/A</v>
      </c>
      <c r="M2368" s="35" t="e">
        <f>IF(ISNUMBER(L2368),#N/A,IF(ISNUMBER(INDEX('Approved CPZ List'!$I:$I,MATCH('HFTD CPZ'!$B2368,'Approved CPZ List'!$B:$B,0))),$K2368,#N/A))</f>
        <v>#N/A</v>
      </c>
    </row>
    <row r="2369" spans="1:13" ht="15.6" x14ac:dyDescent="0.3">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List'!$H:$H,MATCH('HFTD CPZ'!$B2369,'08W Project List'!$E:$E,0))),$K2369,#N/A)</f>
        <v>#N/A</v>
      </c>
      <c r="M2369" s="35" t="e">
        <f>IF(ISNUMBER(L2369),#N/A,IF(ISNUMBER(INDEX('Approved CPZ List'!$I:$I,MATCH('HFTD CPZ'!$B2369,'Approved CPZ List'!$B:$B,0))),$K2369,#N/A))</f>
        <v>#N/A</v>
      </c>
    </row>
    <row r="2370" spans="1:13" ht="15.6" x14ac:dyDescent="0.3">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List'!$H:$H,MATCH('HFTD CPZ'!$B2370,'08W Project List'!$E:$E,0))),$K2370,#N/A)</f>
        <v>46.36406759778783</v>
      </c>
      <c r="M2370" s="35" t="e">
        <f>IF(ISNUMBER(L2370),#N/A,IF(ISNUMBER(INDEX('Approved CPZ List'!$I:$I,MATCH('HFTD CPZ'!$B2370,'Approved CPZ List'!$B:$B,0))),$K2370,#N/A))</f>
        <v>#N/A</v>
      </c>
    </row>
    <row r="2371" spans="1:13" ht="15.6" x14ac:dyDescent="0.3">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List'!$H:$H,MATCH('HFTD CPZ'!$B2371,'08W Project List'!$E:$E,0))),$K2371,#N/A)</f>
        <v>#N/A</v>
      </c>
      <c r="M2371" s="35" t="e">
        <f>IF(ISNUMBER(L2371),#N/A,IF(ISNUMBER(INDEX('Approved CPZ List'!$I:$I,MATCH('HFTD CPZ'!$B2371,'Approved CPZ List'!$B:$B,0))),$K2371,#N/A))</f>
        <v>#N/A</v>
      </c>
    </row>
    <row r="2372" spans="1:13" ht="15.6" x14ac:dyDescent="0.3">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List'!$H:$H,MATCH('HFTD CPZ'!$B2372,'08W Project List'!$E:$E,0))),$K2372,#N/A)</f>
        <v>#N/A</v>
      </c>
      <c r="M2372" s="35" t="e">
        <f>IF(ISNUMBER(L2372),#N/A,IF(ISNUMBER(INDEX('Approved CPZ List'!$I:$I,MATCH('HFTD CPZ'!$B2372,'Approved CPZ List'!$B:$B,0))),$K2372,#N/A))</f>
        <v>#N/A</v>
      </c>
    </row>
    <row r="2373" spans="1:13" ht="15.6" x14ac:dyDescent="0.3">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List'!$H:$H,MATCH('HFTD CPZ'!$B2373,'08W Project List'!$E:$E,0))),$K2373,#N/A)</f>
        <v>#N/A</v>
      </c>
      <c r="M2373" s="35" t="e">
        <f>IF(ISNUMBER(L2373),#N/A,IF(ISNUMBER(INDEX('Approved CPZ List'!$I:$I,MATCH('HFTD CPZ'!$B2373,'Approved CPZ List'!$B:$B,0))),$K2373,#N/A))</f>
        <v>#N/A</v>
      </c>
    </row>
    <row r="2374" spans="1:13" ht="15.6" x14ac:dyDescent="0.3">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List'!$H:$H,MATCH('HFTD CPZ'!$B2374,'08W Project List'!$E:$E,0))),$K2374,#N/A)</f>
        <v>#N/A</v>
      </c>
      <c r="M2374" s="35" t="e">
        <f>IF(ISNUMBER(L2374),#N/A,IF(ISNUMBER(INDEX('Approved CPZ List'!$I:$I,MATCH('HFTD CPZ'!$B2374,'Approved CPZ List'!$B:$B,0))),$K2374,#N/A))</f>
        <v>#N/A</v>
      </c>
    </row>
    <row r="2375" spans="1:13" ht="15.6" x14ac:dyDescent="0.3">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List'!$H:$H,MATCH('HFTD CPZ'!$B2375,'08W Project List'!$E:$E,0))),$K2375,#N/A)</f>
        <v>#N/A</v>
      </c>
      <c r="M2375" s="35" t="e">
        <f>IF(ISNUMBER(L2375),#N/A,IF(ISNUMBER(INDEX('Approved CPZ List'!$I:$I,MATCH('HFTD CPZ'!$B2375,'Approved CPZ List'!$B:$B,0))),$K2375,#N/A))</f>
        <v>#N/A</v>
      </c>
    </row>
    <row r="2376" spans="1:13" ht="15.6" x14ac:dyDescent="0.3">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List'!$H:$H,MATCH('HFTD CPZ'!$B2376,'08W Project List'!$E:$E,0))),$K2376,#N/A)</f>
        <v>#N/A</v>
      </c>
      <c r="M2376" s="35" t="e">
        <f>IF(ISNUMBER(L2376),#N/A,IF(ISNUMBER(INDEX('Approved CPZ List'!$I:$I,MATCH('HFTD CPZ'!$B2376,'Approved CPZ List'!$B:$B,0))),$K2376,#N/A))</f>
        <v>#N/A</v>
      </c>
    </row>
    <row r="2377" spans="1:13" ht="15.6" x14ac:dyDescent="0.3">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List'!$H:$H,MATCH('HFTD CPZ'!$B2377,'08W Project List'!$E:$E,0))),$K2377,#N/A)</f>
        <v>#N/A</v>
      </c>
      <c r="M2377" s="35" t="e">
        <f>IF(ISNUMBER(L2377),#N/A,IF(ISNUMBER(INDEX('Approved CPZ List'!$I:$I,MATCH('HFTD CPZ'!$B2377,'Approved CPZ List'!$B:$B,0))),$K2377,#N/A))</f>
        <v>#N/A</v>
      </c>
    </row>
    <row r="2378" spans="1:13" ht="15.6" x14ac:dyDescent="0.3">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List'!$H:$H,MATCH('HFTD CPZ'!$B2378,'08W Project List'!$E:$E,0))),$K2378,#N/A)</f>
        <v>#N/A</v>
      </c>
      <c r="M2378" s="35" t="e">
        <f>IF(ISNUMBER(L2378),#N/A,IF(ISNUMBER(INDEX('Approved CPZ List'!$I:$I,MATCH('HFTD CPZ'!$B2378,'Approved CPZ List'!$B:$B,0))),$K2378,#N/A))</f>
        <v>#N/A</v>
      </c>
    </row>
    <row r="2379" spans="1:13" ht="15.6" x14ac:dyDescent="0.3">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List'!$H:$H,MATCH('HFTD CPZ'!$B2379,'08W Project List'!$E:$E,0))),$K2379,#N/A)</f>
        <v>#N/A</v>
      </c>
      <c r="M2379" s="35" t="e">
        <f>IF(ISNUMBER(L2379),#N/A,IF(ISNUMBER(INDEX('Approved CPZ List'!$I:$I,MATCH('HFTD CPZ'!$B2379,'Approved CPZ List'!$B:$B,0))),$K2379,#N/A))</f>
        <v>#N/A</v>
      </c>
    </row>
    <row r="2380" spans="1:13" ht="15.6" x14ac:dyDescent="0.3">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List'!$H:$H,MATCH('HFTD CPZ'!$B2380,'08W Project List'!$E:$E,0))),$K2380,#N/A)</f>
        <v>#N/A</v>
      </c>
      <c r="M2380" s="35" t="e">
        <f>IF(ISNUMBER(L2380),#N/A,IF(ISNUMBER(INDEX('Approved CPZ List'!$I:$I,MATCH('HFTD CPZ'!$B2380,'Approved CPZ List'!$B:$B,0))),$K2380,#N/A))</f>
        <v>#N/A</v>
      </c>
    </row>
    <row r="2381" spans="1:13" ht="15.6" x14ac:dyDescent="0.3">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List'!$H:$H,MATCH('HFTD CPZ'!$B2381,'08W Project List'!$E:$E,0))),$K2381,#N/A)</f>
        <v>#N/A</v>
      </c>
      <c r="M2381" s="35" t="e">
        <f>IF(ISNUMBER(L2381),#N/A,IF(ISNUMBER(INDEX('Approved CPZ List'!$I:$I,MATCH('HFTD CPZ'!$B2381,'Approved CPZ List'!$B:$B,0))),$K2381,#N/A))</f>
        <v>#N/A</v>
      </c>
    </row>
    <row r="2382" spans="1:13" ht="15.6" x14ac:dyDescent="0.3">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List'!$H:$H,MATCH('HFTD CPZ'!$B2382,'08W Project List'!$E:$E,0))),$K2382,#N/A)</f>
        <v>#N/A</v>
      </c>
      <c r="M2382" s="35" t="e">
        <f>IF(ISNUMBER(L2382),#N/A,IF(ISNUMBER(INDEX('Approved CPZ List'!$I:$I,MATCH('HFTD CPZ'!$B2382,'Approved CPZ List'!$B:$B,0))),$K2382,#N/A))</f>
        <v>#N/A</v>
      </c>
    </row>
    <row r="2383" spans="1:13" ht="15.6" x14ac:dyDescent="0.3">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List'!$H:$H,MATCH('HFTD CPZ'!$B2383,'08W Project List'!$E:$E,0))),$K2383,#N/A)</f>
        <v>#N/A</v>
      </c>
      <c r="M2383" s="35" t="e">
        <f>IF(ISNUMBER(L2383),#N/A,IF(ISNUMBER(INDEX('Approved CPZ List'!$I:$I,MATCH('HFTD CPZ'!$B2383,'Approved CPZ List'!$B:$B,0))),$K2383,#N/A))</f>
        <v>#N/A</v>
      </c>
    </row>
    <row r="2384" spans="1:13" ht="15.6" x14ac:dyDescent="0.3">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List'!$H:$H,MATCH('HFTD CPZ'!$B2384,'08W Project List'!$E:$E,0))),$K2384,#N/A)</f>
        <v>#N/A</v>
      </c>
      <c r="M2384" s="35" t="e">
        <f>IF(ISNUMBER(L2384),#N/A,IF(ISNUMBER(INDEX('Approved CPZ List'!$I:$I,MATCH('HFTD CPZ'!$B2384,'Approved CPZ List'!$B:$B,0))),$K2384,#N/A))</f>
        <v>#N/A</v>
      </c>
    </row>
    <row r="2385" spans="1:13" ht="15.6" x14ac:dyDescent="0.3">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List'!$H:$H,MATCH('HFTD CPZ'!$B2385,'08W Project List'!$E:$E,0))),$K2385,#N/A)</f>
        <v>#N/A</v>
      </c>
      <c r="M2385" s="35" t="e">
        <f>IF(ISNUMBER(L2385),#N/A,IF(ISNUMBER(INDEX('Approved CPZ List'!$I:$I,MATCH('HFTD CPZ'!$B2385,'Approved CPZ List'!$B:$B,0))),$K2385,#N/A))</f>
        <v>#N/A</v>
      </c>
    </row>
    <row r="2386" spans="1:13" ht="15.6" x14ac:dyDescent="0.3">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List'!$H:$H,MATCH('HFTD CPZ'!$B2386,'08W Project List'!$E:$E,0))),$K2386,#N/A)</f>
        <v>#N/A</v>
      </c>
      <c r="M2386" s="35" t="e">
        <f>IF(ISNUMBER(L2386),#N/A,IF(ISNUMBER(INDEX('Approved CPZ List'!$I:$I,MATCH('HFTD CPZ'!$B2386,'Approved CPZ List'!$B:$B,0))),$K2386,#N/A))</f>
        <v>#N/A</v>
      </c>
    </row>
    <row r="2387" spans="1:13" ht="15.6" x14ac:dyDescent="0.3">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List'!$H:$H,MATCH('HFTD CPZ'!$B2387,'08W Project List'!$E:$E,0))),$K2387,#N/A)</f>
        <v>#N/A</v>
      </c>
      <c r="M2387" s="35" t="e">
        <f>IF(ISNUMBER(L2387),#N/A,IF(ISNUMBER(INDEX('Approved CPZ List'!$I:$I,MATCH('HFTD CPZ'!$B2387,'Approved CPZ List'!$B:$B,0))),$K2387,#N/A))</f>
        <v>#N/A</v>
      </c>
    </row>
    <row r="2388" spans="1:13" ht="15.6" x14ac:dyDescent="0.3">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List'!$H:$H,MATCH('HFTD CPZ'!$B2388,'08W Project List'!$E:$E,0))),$K2388,#N/A)</f>
        <v>#N/A</v>
      </c>
      <c r="M2388" s="35" t="e">
        <f>IF(ISNUMBER(L2388),#N/A,IF(ISNUMBER(INDEX('Approved CPZ List'!$I:$I,MATCH('HFTD CPZ'!$B2388,'Approved CPZ List'!$B:$B,0))),$K2388,#N/A))</f>
        <v>#N/A</v>
      </c>
    </row>
    <row r="2389" spans="1:13" ht="15.6" x14ac:dyDescent="0.3">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List'!$H:$H,MATCH('HFTD CPZ'!$B2389,'08W Project List'!$E:$E,0))),$K2389,#N/A)</f>
        <v>#N/A</v>
      </c>
      <c r="M2389" s="35" t="e">
        <f>IF(ISNUMBER(L2389),#N/A,IF(ISNUMBER(INDEX('Approved CPZ List'!$I:$I,MATCH('HFTD CPZ'!$B2389,'Approved CPZ List'!$B:$B,0))),$K2389,#N/A))</f>
        <v>#N/A</v>
      </c>
    </row>
    <row r="2390" spans="1:13" ht="15.6" x14ac:dyDescent="0.3">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List'!$H:$H,MATCH('HFTD CPZ'!$B2390,'08W Project List'!$E:$E,0))),$K2390,#N/A)</f>
        <v>#N/A</v>
      </c>
      <c r="M2390" s="35" t="e">
        <f>IF(ISNUMBER(L2390),#N/A,IF(ISNUMBER(INDEX('Approved CPZ List'!$I:$I,MATCH('HFTD CPZ'!$B2390,'Approved CPZ List'!$B:$B,0))),$K2390,#N/A))</f>
        <v>#N/A</v>
      </c>
    </row>
    <row r="2391" spans="1:13" ht="15.6" x14ac:dyDescent="0.3">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List'!$H:$H,MATCH('HFTD CPZ'!$B2391,'08W Project List'!$E:$E,0))),$K2391,#N/A)</f>
        <v>#N/A</v>
      </c>
      <c r="M2391" s="35" t="e">
        <f>IF(ISNUMBER(L2391),#N/A,IF(ISNUMBER(INDEX('Approved CPZ List'!$I:$I,MATCH('HFTD CPZ'!$B2391,'Approved CPZ List'!$B:$B,0))),$K2391,#N/A))</f>
        <v>#N/A</v>
      </c>
    </row>
    <row r="2392" spans="1:13" ht="15.6" x14ac:dyDescent="0.3">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List'!$H:$H,MATCH('HFTD CPZ'!$B2392,'08W Project List'!$E:$E,0))),$K2392,#N/A)</f>
        <v>#N/A</v>
      </c>
      <c r="M2392" s="35" t="e">
        <f>IF(ISNUMBER(L2392),#N/A,IF(ISNUMBER(INDEX('Approved CPZ List'!$I:$I,MATCH('HFTD CPZ'!$B2392,'Approved CPZ List'!$B:$B,0))),$K2392,#N/A))</f>
        <v>#N/A</v>
      </c>
    </row>
    <row r="2393" spans="1:13" ht="15.6" x14ac:dyDescent="0.3">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List'!$H:$H,MATCH('HFTD CPZ'!$B2393,'08W Project List'!$E:$E,0))),$K2393,#N/A)</f>
        <v>#N/A</v>
      </c>
      <c r="M2393" s="35" t="e">
        <f>IF(ISNUMBER(L2393),#N/A,IF(ISNUMBER(INDEX('Approved CPZ List'!$I:$I,MATCH('HFTD CPZ'!$B2393,'Approved CPZ List'!$B:$B,0))),$K2393,#N/A))</f>
        <v>#N/A</v>
      </c>
    </row>
    <row r="2394" spans="1:13" ht="15.6" x14ac:dyDescent="0.3">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List'!$H:$H,MATCH('HFTD CPZ'!$B2394,'08W Project List'!$E:$E,0))),$K2394,#N/A)</f>
        <v>#N/A</v>
      </c>
      <c r="M2394" s="35" t="e">
        <f>IF(ISNUMBER(L2394),#N/A,IF(ISNUMBER(INDEX('Approved CPZ List'!$I:$I,MATCH('HFTD CPZ'!$B2394,'Approved CPZ List'!$B:$B,0))),$K2394,#N/A))</f>
        <v>#N/A</v>
      </c>
    </row>
    <row r="2395" spans="1:13" ht="15.6" x14ac:dyDescent="0.3">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List'!$H:$H,MATCH('HFTD CPZ'!$B2395,'08W Project List'!$E:$E,0))),$K2395,#N/A)</f>
        <v>#N/A</v>
      </c>
      <c r="M2395" s="35" t="e">
        <f>IF(ISNUMBER(L2395),#N/A,IF(ISNUMBER(INDEX('Approved CPZ List'!$I:$I,MATCH('HFTD CPZ'!$B2395,'Approved CPZ List'!$B:$B,0))),$K2395,#N/A))</f>
        <v>#N/A</v>
      </c>
    </row>
    <row r="2396" spans="1:13" ht="15.6" x14ac:dyDescent="0.3">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List'!$H:$H,MATCH('HFTD CPZ'!$B2396,'08W Project List'!$E:$E,0))),$K2396,#N/A)</f>
        <v>#N/A</v>
      </c>
      <c r="M2396" s="35" t="e">
        <f>IF(ISNUMBER(L2396),#N/A,IF(ISNUMBER(INDEX('Approved CPZ List'!$I:$I,MATCH('HFTD CPZ'!$B2396,'Approved CPZ List'!$B:$B,0))),$K2396,#N/A))</f>
        <v>#N/A</v>
      </c>
    </row>
    <row r="2397" spans="1:13" ht="15.6" x14ac:dyDescent="0.3">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List'!$H:$H,MATCH('HFTD CPZ'!$B2397,'08W Project List'!$E:$E,0))),$K2397,#N/A)</f>
        <v>#N/A</v>
      </c>
      <c r="M2397" s="35" t="e">
        <f>IF(ISNUMBER(L2397),#N/A,IF(ISNUMBER(INDEX('Approved CPZ List'!$I:$I,MATCH('HFTD CPZ'!$B2397,'Approved CPZ List'!$B:$B,0))),$K2397,#N/A))</f>
        <v>#N/A</v>
      </c>
    </row>
    <row r="2398" spans="1:13" ht="15.6" x14ac:dyDescent="0.3">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List'!$H:$H,MATCH('HFTD CPZ'!$B2398,'08W Project List'!$E:$E,0))),$K2398,#N/A)</f>
        <v>#N/A</v>
      </c>
      <c r="M2398" s="35" t="e">
        <f>IF(ISNUMBER(L2398),#N/A,IF(ISNUMBER(INDEX('Approved CPZ List'!$I:$I,MATCH('HFTD CPZ'!$B2398,'Approved CPZ List'!$B:$B,0))),$K2398,#N/A))</f>
        <v>#N/A</v>
      </c>
    </row>
    <row r="2399" spans="1:13" ht="15.6" x14ac:dyDescent="0.3">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List'!$H:$H,MATCH('HFTD CPZ'!$B2399,'08W Project List'!$E:$E,0))),$K2399,#N/A)</f>
        <v>#N/A</v>
      </c>
      <c r="M2399" s="35" t="e">
        <f>IF(ISNUMBER(L2399),#N/A,IF(ISNUMBER(INDEX('Approved CPZ List'!$I:$I,MATCH('HFTD CPZ'!$B2399,'Approved CPZ List'!$B:$B,0))),$K2399,#N/A))</f>
        <v>#N/A</v>
      </c>
    </row>
    <row r="2400" spans="1:13" ht="15.6" x14ac:dyDescent="0.3">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List'!$H:$H,MATCH('HFTD CPZ'!$B2400,'08W Project List'!$E:$E,0))),$K2400,#N/A)</f>
        <v>#N/A</v>
      </c>
      <c r="M2400" s="35" t="e">
        <f>IF(ISNUMBER(L2400),#N/A,IF(ISNUMBER(INDEX('Approved CPZ List'!$I:$I,MATCH('HFTD CPZ'!$B2400,'Approved CPZ List'!$B:$B,0))),$K2400,#N/A))</f>
        <v>#N/A</v>
      </c>
    </row>
    <row r="2401" spans="1:13" ht="15.6" x14ac:dyDescent="0.3">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List'!$H:$H,MATCH('HFTD CPZ'!$B2401,'08W Project List'!$E:$E,0))),$K2401,#N/A)</f>
        <v>#N/A</v>
      </c>
      <c r="M2401" s="35" t="e">
        <f>IF(ISNUMBER(L2401),#N/A,IF(ISNUMBER(INDEX('Approved CPZ List'!$I:$I,MATCH('HFTD CPZ'!$B2401,'Approved CPZ List'!$B:$B,0))),$K2401,#N/A))</f>
        <v>#N/A</v>
      </c>
    </row>
    <row r="2402" spans="1:13" ht="15.6" x14ac:dyDescent="0.3">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List'!$H:$H,MATCH('HFTD CPZ'!$B2402,'08W Project List'!$E:$E,0))),$K2402,#N/A)</f>
        <v>#N/A</v>
      </c>
      <c r="M2402" s="35" t="e">
        <f>IF(ISNUMBER(L2402),#N/A,IF(ISNUMBER(INDEX('Approved CPZ List'!$I:$I,MATCH('HFTD CPZ'!$B2402,'Approved CPZ List'!$B:$B,0))),$K2402,#N/A))</f>
        <v>#N/A</v>
      </c>
    </row>
    <row r="2403" spans="1:13" ht="15.6" x14ac:dyDescent="0.3">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List'!$H:$H,MATCH('HFTD CPZ'!$B2403,'08W Project List'!$E:$E,0))),$K2403,#N/A)</f>
        <v>#N/A</v>
      </c>
      <c r="M2403" s="35" t="e">
        <f>IF(ISNUMBER(L2403),#N/A,IF(ISNUMBER(INDEX('Approved CPZ List'!$I:$I,MATCH('HFTD CPZ'!$B2403,'Approved CPZ List'!$B:$B,0))),$K2403,#N/A))</f>
        <v>#N/A</v>
      </c>
    </row>
    <row r="2404" spans="1:13" ht="15.6" x14ac:dyDescent="0.3">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List'!$H:$H,MATCH('HFTD CPZ'!$B2404,'08W Project List'!$E:$E,0))),$K2404,#N/A)</f>
        <v>#N/A</v>
      </c>
      <c r="M2404" s="35" t="e">
        <f>IF(ISNUMBER(L2404),#N/A,IF(ISNUMBER(INDEX('Approved CPZ List'!$I:$I,MATCH('HFTD CPZ'!$B2404,'Approved CPZ List'!$B:$B,0))),$K2404,#N/A))</f>
        <v>#N/A</v>
      </c>
    </row>
    <row r="2405" spans="1:13" ht="15.6" x14ac:dyDescent="0.3">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List'!$H:$H,MATCH('HFTD CPZ'!$B2405,'08W Project List'!$E:$E,0))),$K2405,#N/A)</f>
        <v>#N/A</v>
      </c>
      <c r="M2405" s="35" t="e">
        <f>IF(ISNUMBER(L2405),#N/A,IF(ISNUMBER(INDEX('Approved CPZ List'!$I:$I,MATCH('HFTD CPZ'!$B2405,'Approved CPZ List'!$B:$B,0))),$K2405,#N/A))</f>
        <v>#N/A</v>
      </c>
    </row>
    <row r="2406" spans="1:13" ht="15.6" x14ac:dyDescent="0.3">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List'!$H:$H,MATCH('HFTD CPZ'!$B2406,'08W Project List'!$E:$E,0))),$K2406,#N/A)</f>
        <v>#N/A</v>
      </c>
      <c r="M2406" s="35" t="e">
        <f>IF(ISNUMBER(L2406),#N/A,IF(ISNUMBER(INDEX('Approved CPZ List'!$I:$I,MATCH('HFTD CPZ'!$B2406,'Approved CPZ List'!$B:$B,0))),$K2406,#N/A))</f>
        <v>#N/A</v>
      </c>
    </row>
    <row r="2407" spans="1:13" ht="15.6" x14ac:dyDescent="0.3">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List'!$H:$H,MATCH('HFTD CPZ'!$B2407,'08W Project List'!$E:$E,0))),$K2407,#N/A)</f>
        <v>#N/A</v>
      </c>
      <c r="M2407" s="35" t="e">
        <f>IF(ISNUMBER(L2407),#N/A,IF(ISNUMBER(INDEX('Approved CPZ List'!$I:$I,MATCH('HFTD CPZ'!$B2407,'Approved CPZ List'!$B:$B,0))),$K2407,#N/A))</f>
        <v>#N/A</v>
      </c>
    </row>
    <row r="2408" spans="1:13" ht="15.6" x14ac:dyDescent="0.3">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List'!$H:$H,MATCH('HFTD CPZ'!$B2408,'08W Project List'!$E:$E,0))),$K2408,#N/A)</f>
        <v>#N/A</v>
      </c>
      <c r="M2408" s="35" t="e">
        <f>IF(ISNUMBER(L2408),#N/A,IF(ISNUMBER(INDEX('Approved CPZ List'!$I:$I,MATCH('HFTD CPZ'!$B2408,'Approved CPZ List'!$B:$B,0))),$K2408,#N/A))</f>
        <v>#N/A</v>
      </c>
    </row>
    <row r="2409" spans="1:13" ht="15.6" x14ac:dyDescent="0.3">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List'!$H:$H,MATCH('HFTD CPZ'!$B2409,'08W Project List'!$E:$E,0))),$K2409,#N/A)</f>
        <v>#N/A</v>
      </c>
      <c r="M2409" s="35" t="e">
        <f>IF(ISNUMBER(L2409),#N/A,IF(ISNUMBER(INDEX('Approved CPZ List'!$I:$I,MATCH('HFTD CPZ'!$B2409,'Approved CPZ List'!$B:$B,0))),$K2409,#N/A))</f>
        <v>#N/A</v>
      </c>
    </row>
    <row r="2410" spans="1:13" ht="15.6" x14ac:dyDescent="0.3">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List'!$H:$H,MATCH('HFTD CPZ'!$B2410,'08W Project List'!$E:$E,0))),$K2410,#N/A)</f>
        <v>#N/A</v>
      </c>
      <c r="M2410" s="35" t="e">
        <f>IF(ISNUMBER(L2410),#N/A,IF(ISNUMBER(INDEX('Approved CPZ List'!$I:$I,MATCH('HFTD CPZ'!$B2410,'Approved CPZ List'!$B:$B,0))),$K2410,#N/A))</f>
        <v>#N/A</v>
      </c>
    </row>
    <row r="2411" spans="1:13" ht="15.6" x14ac:dyDescent="0.3">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List'!$H:$H,MATCH('HFTD CPZ'!$B2411,'08W Project List'!$E:$E,0))),$K2411,#N/A)</f>
        <v>#N/A</v>
      </c>
      <c r="M2411" s="35" t="e">
        <f>IF(ISNUMBER(L2411),#N/A,IF(ISNUMBER(INDEX('Approved CPZ List'!$I:$I,MATCH('HFTD CPZ'!$B2411,'Approved CPZ List'!$B:$B,0))),$K2411,#N/A))</f>
        <v>#N/A</v>
      </c>
    </row>
    <row r="2412" spans="1:13" ht="15.6" x14ac:dyDescent="0.3">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List'!$H:$H,MATCH('HFTD CPZ'!$B2412,'08W Project List'!$E:$E,0))),$K2412,#N/A)</f>
        <v>36.827702581197329</v>
      </c>
      <c r="M2412" s="35" t="e">
        <f>IF(ISNUMBER(L2412),#N/A,IF(ISNUMBER(INDEX('Approved CPZ List'!$I:$I,MATCH('HFTD CPZ'!$B2412,'Approved CPZ List'!$B:$B,0))),$K2412,#N/A))</f>
        <v>#N/A</v>
      </c>
    </row>
    <row r="2413" spans="1:13" ht="15.6" x14ac:dyDescent="0.3">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List'!$H:$H,MATCH('HFTD CPZ'!$B2413,'08W Project List'!$E:$E,0))),$K2413,#N/A)</f>
        <v>#N/A</v>
      </c>
      <c r="M2413" s="35" t="e">
        <f>IF(ISNUMBER(L2413),#N/A,IF(ISNUMBER(INDEX('Approved CPZ List'!$I:$I,MATCH('HFTD CPZ'!$B2413,'Approved CPZ List'!$B:$B,0))),$K2413,#N/A))</f>
        <v>#N/A</v>
      </c>
    </row>
    <row r="2414" spans="1:13" ht="15.6" x14ac:dyDescent="0.3">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List'!$H:$H,MATCH('HFTD CPZ'!$B2414,'08W Project List'!$E:$E,0))),$K2414,#N/A)</f>
        <v>#N/A</v>
      </c>
      <c r="M2414" s="35" t="e">
        <f>IF(ISNUMBER(L2414),#N/A,IF(ISNUMBER(INDEX('Approved CPZ List'!$I:$I,MATCH('HFTD CPZ'!$B2414,'Approved CPZ List'!$B:$B,0))),$K2414,#N/A))</f>
        <v>#N/A</v>
      </c>
    </row>
    <row r="2415" spans="1:13" ht="15.6" x14ac:dyDescent="0.3">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List'!$H:$H,MATCH('HFTD CPZ'!$B2415,'08W Project List'!$E:$E,0))),$K2415,#N/A)</f>
        <v>#N/A</v>
      </c>
      <c r="M2415" s="35" t="e">
        <f>IF(ISNUMBER(L2415),#N/A,IF(ISNUMBER(INDEX('Approved CPZ List'!$I:$I,MATCH('HFTD CPZ'!$B2415,'Approved CPZ List'!$B:$B,0))),$K2415,#N/A))</f>
        <v>#N/A</v>
      </c>
    </row>
    <row r="2416" spans="1:13" ht="15.6" x14ac:dyDescent="0.3">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List'!$H:$H,MATCH('HFTD CPZ'!$B2416,'08W Project List'!$E:$E,0))),$K2416,#N/A)</f>
        <v>#N/A</v>
      </c>
      <c r="M2416" s="35" t="e">
        <f>IF(ISNUMBER(L2416),#N/A,IF(ISNUMBER(INDEX('Approved CPZ List'!$I:$I,MATCH('HFTD CPZ'!$B2416,'Approved CPZ List'!$B:$B,0))),$K2416,#N/A))</f>
        <v>#N/A</v>
      </c>
    </row>
    <row r="2417" spans="1:13" ht="15.6" x14ac:dyDescent="0.3">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List'!$H:$H,MATCH('HFTD CPZ'!$B2417,'08W Project List'!$E:$E,0))),$K2417,#N/A)</f>
        <v>#N/A</v>
      </c>
      <c r="M2417" s="35" t="e">
        <f>IF(ISNUMBER(L2417),#N/A,IF(ISNUMBER(INDEX('Approved CPZ List'!$I:$I,MATCH('HFTD CPZ'!$B2417,'Approved CPZ List'!$B:$B,0))),$K2417,#N/A))</f>
        <v>#N/A</v>
      </c>
    </row>
    <row r="2418" spans="1:13" ht="15.6" x14ac:dyDescent="0.3">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List'!$H:$H,MATCH('HFTD CPZ'!$B2418,'08W Project List'!$E:$E,0))),$K2418,#N/A)</f>
        <v>#N/A</v>
      </c>
      <c r="M2418" s="35" t="e">
        <f>IF(ISNUMBER(L2418),#N/A,IF(ISNUMBER(INDEX('Approved CPZ List'!$I:$I,MATCH('HFTD CPZ'!$B2418,'Approved CPZ List'!$B:$B,0))),$K2418,#N/A))</f>
        <v>#N/A</v>
      </c>
    </row>
    <row r="2419" spans="1:13" ht="15.6" x14ac:dyDescent="0.3">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List'!$H:$H,MATCH('HFTD CPZ'!$B2419,'08W Project List'!$E:$E,0))),$K2419,#N/A)</f>
        <v>#N/A</v>
      </c>
      <c r="M2419" s="35" t="e">
        <f>IF(ISNUMBER(L2419),#N/A,IF(ISNUMBER(INDEX('Approved CPZ List'!$I:$I,MATCH('HFTD CPZ'!$B2419,'Approved CPZ List'!$B:$B,0))),$K2419,#N/A))</f>
        <v>#N/A</v>
      </c>
    </row>
    <row r="2420" spans="1:13" ht="15.6" x14ac:dyDescent="0.3">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List'!$H:$H,MATCH('HFTD CPZ'!$B2420,'08W Project List'!$E:$E,0))),$K2420,#N/A)</f>
        <v>#N/A</v>
      </c>
      <c r="M2420" s="35" t="e">
        <f>IF(ISNUMBER(L2420),#N/A,IF(ISNUMBER(INDEX('Approved CPZ List'!$I:$I,MATCH('HFTD CPZ'!$B2420,'Approved CPZ List'!$B:$B,0))),$K2420,#N/A))</f>
        <v>#N/A</v>
      </c>
    </row>
    <row r="2421" spans="1:13" ht="15.6" x14ac:dyDescent="0.3">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List'!$H:$H,MATCH('HFTD CPZ'!$B2421,'08W Project List'!$E:$E,0))),$K2421,#N/A)</f>
        <v>#N/A</v>
      </c>
      <c r="M2421" s="35" t="e">
        <f>IF(ISNUMBER(L2421),#N/A,IF(ISNUMBER(INDEX('Approved CPZ List'!$I:$I,MATCH('HFTD CPZ'!$B2421,'Approved CPZ List'!$B:$B,0))),$K2421,#N/A))</f>
        <v>#N/A</v>
      </c>
    </row>
    <row r="2422" spans="1:13" ht="15.6" x14ac:dyDescent="0.3">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List'!$H:$H,MATCH('HFTD CPZ'!$B2422,'08W Project List'!$E:$E,0))),$K2422,#N/A)</f>
        <v>#N/A</v>
      </c>
      <c r="M2422" s="35" t="e">
        <f>IF(ISNUMBER(L2422),#N/A,IF(ISNUMBER(INDEX('Approved CPZ List'!$I:$I,MATCH('HFTD CPZ'!$B2422,'Approved CPZ List'!$B:$B,0))),$K2422,#N/A))</f>
        <v>#N/A</v>
      </c>
    </row>
    <row r="2423" spans="1:13" ht="15.6" x14ac:dyDescent="0.3">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List'!$H:$H,MATCH('HFTD CPZ'!$B2423,'08W Project List'!$E:$E,0))),$K2423,#N/A)</f>
        <v>#N/A</v>
      </c>
      <c r="M2423" s="35" t="e">
        <f>IF(ISNUMBER(L2423),#N/A,IF(ISNUMBER(INDEX('Approved CPZ List'!$I:$I,MATCH('HFTD CPZ'!$B2423,'Approved CPZ List'!$B:$B,0))),$K2423,#N/A))</f>
        <v>#N/A</v>
      </c>
    </row>
    <row r="2424" spans="1:13" ht="15.6" x14ac:dyDescent="0.3">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List'!$H:$H,MATCH('HFTD CPZ'!$B2424,'08W Project List'!$E:$E,0))),$K2424,#N/A)</f>
        <v>#N/A</v>
      </c>
      <c r="M2424" s="35" t="e">
        <f>IF(ISNUMBER(L2424),#N/A,IF(ISNUMBER(INDEX('Approved CPZ List'!$I:$I,MATCH('HFTD CPZ'!$B2424,'Approved CPZ List'!$B:$B,0))),$K2424,#N/A))</f>
        <v>#N/A</v>
      </c>
    </row>
    <row r="2425" spans="1:13" ht="15.6" x14ac:dyDescent="0.3">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List'!$H:$H,MATCH('HFTD CPZ'!$B2425,'08W Project List'!$E:$E,0))),$K2425,#N/A)</f>
        <v>#N/A</v>
      </c>
      <c r="M2425" s="35" t="e">
        <f>IF(ISNUMBER(L2425),#N/A,IF(ISNUMBER(INDEX('Approved CPZ List'!$I:$I,MATCH('HFTD CPZ'!$B2425,'Approved CPZ List'!$B:$B,0))),$K2425,#N/A))</f>
        <v>#N/A</v>
      </c>
    </row>
    <row r="2426" spans="1:13" ht="15.6" x14ac:dyDescent="0.3">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List'!$H:$H,MATCH('HFTD CPZ'!$B2426,'08W Project List'!$E:$E,0))),$K2426,#N/A)</f>
        <v>#N/A</v>
      </c>
      <c r="M2426" s="35" t="e">
        <f>IF(ISNUMBER(L2426),#N/A,IF(ISNUMBER(INDEX('Approved CPZ List'!$I:$I,MATCH('HFTD CPZ'!$B2426,'Approved CPZ List'!$B:$B,0))),$K2426,#N/A))</f>
        <v>#N/A</v>
      </c>
    </row>
    <row r="2427" spans="1:13" ht="15.6" x14ac:dyDescent="0.3">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List'!$H:$H,MATCH('HFTD CPZ'!$B2427,'08W Project List'!$E:$E,0))),$K2427,#N/A)</f>
        <v>#N/A</v>
      </c>
      <c r="M2427" s="35" t="e">
        <f>IF(ISNUMBER(L2427),#N/A,IF(ISNUMBER(INDEX('Approved CPZ List'!$I:$I,MATCH('HFTD CPZ'!$B2427,'Approved CPZ List'!$B:$B,0))),$K2427,#N/A))</f>
        <v>#N/A</v>
      </c>
    </row>
    <row r="2428" spans="1:13" ht="15.6" x14ac:dyDescent="0.3">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List'!$H:$H,MATCH('HFTD CPZ'!$B2428,'08W Project List'!$E:$E,0))),$K2428,#N/A)</f>
        <v>#N/A</v>
      </c>
      <c r="M2428" s="35" t="e">
        <f>IF(ISNUMBER(L2428),#N/A,IF(ISNUMBER(INDEX('Approved CPZ List'!$I:$I,MATCH('HFTD CPZ'!$B2428,'Approved CPZ List'!$B:$B,0))),$K2428,#N/A))</f>
        <v>#N/A</v>
      </c>
    </row>
    <row r="2429" spans="1:13" ht="15.6" x14ac:dyDescent="0.3">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List'!$H:$H,MATCH('HFTD CPZ'!$B2429,'08W Project List'!$E:$E,0))),$K2429,#N/A)</f>
        <v>#N/A</v>
      </c>
      <c r="M2429" s="35" t="e">
        <f>IF(ISNUMBER(L2429),#N/A,IF(ISNUMBER(INDEX('Approved CPZ List'!$I:$I,MATCH('HFTD CPZ'!$B2429,'Approved CPZ List'!$B:$B,0))),$K2429,#N/A))</f>
        <v>#N/A</v>
      </c>
    </row>
    <row r="2430" spans="1:13" ht="15.6" x14ac:dyDescent="0.3">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List'!$H:$H,MATCH('HFTD CPZ'!$B2430,'08W Project List'!$E:$E,0))),$K2430,#N/A)</f>
        <v>#N/A</v>
      </c>
      <c r="M2430" s="35" t="e">
        <f>IF(ISNUMBER(L2430),#N/A,IF(ISNUMBER(INDEX('Approved CPZ List'!$I:$I,MATCH('HFTD CPZ'!$B2430,'Approved CPZ List'!$B:$B,0))),$K2430,#N/A))</f>
        <v>#N/A</v>
      </c>
    </row>
    <row r="2431" spans="1:13" ht="15.6" x14ac:dyDescent="0.3">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List'!$H:$H,MATCH('HFTD CPZ'!$B2431,'08W Project List'!$E:$E,0))),$K2431,#N/A)</f>
        <v>#N/A</v>
      </c>
      <c r="M2431" s="35" t="e">
        <f>IF(ISNUMBER(L2431),#N/A,IF(ISNUMBER(INDEX('Approved CPZ List'!$I:$I,MATCH('HFTD CPZ'!$B2431,'Approved CPZ List'!$B:$B,0))),$K2431,#N/A))</f>
        <v>#N/A</v>
      </c>
    </row>
    <row r="2432" spans="1:13" ht="15.6" x14ac:dyDescent="0.3">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List'!$H:$H,MATCH('HFTD CPZ'!$B2432,'08W Project List'!$E:$E,0))),$K2432,#N/A)</f>
        <v>#N/A</v>
      </c>
      <c r="M2432" s="35" t="e">
        <f>IF(ISNUMBER(L2432),#N/A,IF(ISNUMBER(INDEX('Approved CPZ List'!$I:$I,MATCH('HFTD CPZ'!$B2432,'Approved CPZ List'!$B:$B,0))),$K2432,#N/A))</f>
        <v>#N/A</v>
      </c>
    </row>
    <row r="2433" spans="1:13" ht="15.6" x14ac:dyDescent="0.3">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List'!$H:$H,MATCH('HFTD CPZ'!$B2433,'08W Project List'!$E:$E,0))),$K2433,#N/A)</f>
        <v>#N/A</v>
      </c>
      <c r="M2433" s="35" t="e">
        <f>IF(ISNUMBER(L2433),#N/A,IF(ISNUMBER(INDEX('Approved CPZ List'!$I:$I,MATCH('HFTD CPZ'!$B2433,'Approved CPZ List'!$B:$B,0))),$K2433,#N/A))</f>
        <v>#N/A</v>
      </c>
    </row>
    <row r="2434" spans="1:13" ht="15.6" x14ac:dyDescent="0.3">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List'!$H:$H,MATCH('HFTD CPZ'!$B2434,'08W Project List'!$E:$E,0))),$K2434,#N/A)</f>
        <v>#N/A</v>
      </c>
      <c r="M2434" s="35" t="e">
        <f>IF(ISNUMBER(L2434),#N/A,IF(ISNUMBER(INDEX('Approved CPZ List'!$I:$I,MATCH('HFTD CPZ'!$B2434,'Approved CPZ List'!$B:$B,0))),$K2434,#N/A))</f>
        <v>#N/A</v>
      </c>
    </row>
    <row r="2435" spans="1:13" ht="15.6" x14ac:dyDescent="0.3">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List'!$H:$H,MATCH('HFTD CPZ'!$B2435,'08W Project List'!$E:$E,0))),$K2435,#N/A)</f>
        <v>#N/A</v>
      </c>
      <c r="M2435" s="35" t="e">
        <f>IF(ISNUMBER(L2435),#N/A,IF(ISNUMBER(INDEX('Approved CPZ List'!$I:$I,MATCH('HFTD CPZ'!$B2435,'Approved CPZ List'!$B:$B,0))),$K2435,#N/A))</f>
        <v>#N/A</v>
      </c>
    </row>
    <row r="2436" spans="1:13" ht="15.6" x14ac:dyDescent="0.3">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List'!$H:$H,MATCH('HFTD CPZ'!$B2436,'08W Project List'!$E:$E,0))),$K2436,#N/A)</f>
        <v>#N/A</v>
      </c>
      <c r="M2436" s="35" t="e">
        <f>IF(ISNUMBER(L2436),#N/A,IF(ISNUMBER(INDEX('Approved CPZ List'!$I:$I,MATCH('HFTD CPZ'!$B2436,'Approved CPZ List'!$B:$B,0))),$K2436,#N/A))</f>
        <v>#N/A</v>
      </c>
    </row>
    <row r="2437" spans="1:13" ht="15.6" x14ac:dyDescent="0.3">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List'!$H:$H,MATCH('HFTD CPZ'!$B2437,'08W Project List'!$E:$E,0))),$K2437,#N/A)</f>
        <v>#N/A</v>
      </c>
      <c r="M2437" s="35" t="e">
        <f>IF(ISNUMBER(L2437),#N/A,IF(ISNUMBER(INDEX('Approved CPZ List'!$I:$I,MATCH('HFTD CPZ'!$B2437,'Approved CPZ List'!$B:$B,0))),$K2437,#N/A))</f>
        <v>#N/A</v>
      </c>
    </row>
    <row r="2438" spans="1:13" ht="15.6" x14ac:dyDescent="0.3">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List'!$H:$H,MATCH('HFTD CPZ'!$B2438,'08W Project List'!$E:$E,0))),$K2438,#N/A)</f>
        <v>#N/A</v>
      </c>
      <c r="M2438" s="35" t="e">
        <f>IF(ISNUMBER(L2438),#N/A,IF(ISNUMBER(INDEX('Approved CPZ List'!$I:$I,MATCH('HFTD CPZ'!$B2438,'Approved CPZ List'!$B:$B,0))),$K2438,#N/A))</f>
        <v>#N/A</v>
      </c>
    </row>
    <row r="2439" spans="1:13" ht="15.6" x14ac:dyDescent="0.3">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List'!$H:$H,MATCH('HFTD CPZ'!$B2439,'08W Project List'!$E:$E,0))),$K2439,#N/A)</f>
        <v>#N/A</v>
      </c>
      <c r="M2439" s="35" t="e">
        <f>IF(ISNUMBER(L2439),#N/A,IF(ISNUMBER(INDEX('Approved CPZ List'!$I:$I,MATCH('HFTD CPZ'!$B2439,'Approved CPZ List'!$B:$B,0))),$K2439,#N/A))</f>
        <v>#N/A</v>
      </c>
    </row>
    <row r="2440" spans="1:13" ht="15.6" x14ac:dyDescent="0.3">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List'!$H:$H,MATCH('HFTD CPZ'!$B2440,'08W Project List'!$E:$E,0))),$K2440,#N/A)</f>
        <v>#N/A</v>
      </c>
      <c r="M2440" s="35" t="e">
        <f>IF(ISNUMBER(L2440),#N/A,IF(ISNUMBER(INDEX('Approved CPZ List'!$I:$I,MATCH('HFTD CPZ'!$B2440,'Approved CPZ List'!$B:$B,0))),$K2440,#N/A))</f>
        <v>#N/A</v>
      </c>
    </row>
    <row r="2441" spans="1:13" ht="15.6" x14ac:dyDescent="0.3">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List'!$H:$H,MATCH('HFTD CPZ'!$B2441,'08W Project List'!$E:$E,0))),$K2441,#N/A)</f>
        <v>#N/A</v>
      </c>
      <c r="M2441" s="35" t="e">
        <f>IF(ISNUMBER(L2441),#N/A,IF(ISNUMBER(INDEX('Approved CPZ List'!$I:$I,MATCH('HFTD CPZ'!$B2441,'Approved CPZ List'!$B:$B,0))),$K2441,#N/A))</f>
        <v>#N/A</v>
      </c>
    </row>
    <row r="2442" spans="1:13" ht="15.6" x14ac:dyDescent="0.3">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List'!$H:$H,MATCH('HFTD CPZ'!$B2442,'08W Project List'!$E:$E,0))),$K2442,#N/A)</f>
        <v>#N/A</v>
      </c>
      <c r="M2442" s="35" t="e">
        <f>IF(ISNUMBER(L2442),#N/A,IF(ISNUMBER(INDEX('Approved CPZ List'!$I:$I,MATCH('HFTD CPZ'!$B2442,'Approved CPZ List'!$B:$B,0))),$K2442,#N/A))</f>
        <v>#N/A</v>
      </c>
    </row>
    <row r="2443" spans="1:13" ht="15.6" x14ac:dyDescent="0.3">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List'!$H:$H,MATCH('HFTD CPZ'!$B2443,'08W Project List'!$E:$E,0))),$K2443,#N/A)</f>
        <v>#N/A</v>
      </c>
      <c r="M2443" s="35" t="e">
        <f>IF(ISNUMBER(L2443),#N/A,IF(ISNUMBER(INDEX('Approved CPZ List'!$I:$I,MATCH('HFTD CPZ'!$B2443,'Approved CPZ List'!$B:$B,0))),$K2443,#N/A))</f>
        <v>#N/A</v>
      </c>
    </row>
    <row r="2444" spans="1:13" ht="15.6" x14ac:dyDescent="0.3">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List'!$H:$H,MATCH('HFTD CPZ'!$B2444,'08W Project List'!$E:$E,0))),$K2444,#N/A)</f>
        <v>#N/A</v>
      </c>
      <c r="M2444" s="35" t="e">
        <f>IF(ISNUMBER(L2444),#N/A,IF(ISNUMBER(INDEX('Approved CPZ List'!$I:$I,MATCH('HFTD CPZ'!$B2444,'Approved CPZ List'!$B:$B,0))),$K2444,#N/A))</f>
        <v>#N/A</v>
      </c>
    </row>
    <row r="2445" spans="1:13" ht="15.6" x14ac:dyDescent="0.3">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List'!$H:$H,MATCH('HFTD CPZ'!$B2445,'08W Project List'!$E:$E,0))),$K2445,#N/A)</f>
        <v>#N/A</v>
      </c>
      <c r="M2445" s="35" t="e">
        <f>IF(ISNUMBER(L2445),#N/A,IF(ISNUMBER(INDEX('Approved CPZ List'!$I:$I,MATCH('HFTD CPZ'!$B2445,'Approved CPZ List'!$B:$B,0))),$K2445,#N/A))</f>
        <v>#N/A</v>
      </c>
    </row>
    <row r="2446" spans="1:13" ht="15.6" x14ac:dyDescent="0.3">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List'!$H:$H,MATCH('HFTD CPZ'!$B2446,'08W Project List'!$E:$E,0))),$K2446,#N/A)</f>
        <v>#N/A</v>
      </c>
      <c r="M2446" s="35" t="e">
        <f>IF(ISNUMBER(L2446),#N/A,IF(ISNUMBER(INDEX('Approved CPZ List'!$I:$I,MATCH('HFTD CPZ'!$B2446,'Approved CPZ List'!$B:$B,0))),$K2446,#N/A))</f>
        <v>#N/A</v>
      </c>
    </row>
    <row r="2447" spans="1:13" ht="15.6" x14ac:dyDescent="0.3">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List'!$H:$H,MATCH('HFTD CPZ'!$B2447,'08W Project List'!$E:$E,0))),$K2447,#N/A)</f>
        <v>#N/A</v>
      </c>
      <c r="M2447" s="35" t="e">
        <f>IF(ISNUMBER(L2447),#N/A,IF(ISNUMBER(INDEX('Approved CPZ List'!$I:$I,MATCH('HFTD CPZ'!$B2447,'Approved CPZ List'!$B:$B,0))),$K2447,#N/A))</f>
        <v>#N/A</v>
      </c>
    </row>
    <row r="2448" spans="1:13" ht="15.6" x14ac:dyDescent="0.3">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List'!$H:$H,MATCH('HFTD CPZ'!$B2448,'08W Project List'!$E:$E,0))),$K2448,#N/A)</f>
        <v>#N/A</v>
      </c>
      <c r="M2448" s="35" t="e">
        <f>IF(ISNUMBER(L2448),#N/A,IF(ISNUMBER(INDEX('Approved CPZ List'!$I:$I,MATCH('HFTD CPZ'!$B2448,'Approved CPZ List'!$B:$B,0))),$K2448,#N/A))</f>
        <v>#N/A</v>
      </c>
    </row>
    <row r="2449" spans="1:13" ht="15.6" x14ac:dyDescent="0.3">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List'!$H:$H,MATCH('HFTD CPZ'!$B2449,'08W Project List'!$E:$E,0))),$K2449,#N/A)</f>
        <v>#N/A</v>
      </c>
      <c r="M2449" s="35" t="e">
        <f>IF(ISNUMBER(L2449),#N/A,IF(ISNUMBER(INDEX('Approved CPZ List'!$I:$I,MATCH('HFTD CPZ'!$B2449,'Approved CPZ List'!$B:$B,0))),$K2449,#N/A))</f>
        <v>#N/A</v>
      </c>
    </row>
    <row r="2450" spans="1:13" ht="15.6" x14ac:dyDescent="0.3">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List'!$H:$H,MATCH('HFTD CPZ'!$B2450,'08W Project List'!$E:$E,0))),$K2450,#N/A)</f>
        <v>#N/A</v>
      </c>
      <c r="M2450" s="35" t="e">
        <f>IF(ISNUMBER(L2450),#N/A,IF(ISNUMBER(INDEX('Approved CPZ List'!$I:$I,MATCH('HFTD CPZ'!$B2450,'Approved CPZ List'!$B:$B,0))),$K2450,#N/A))</f>
        <v>#N/A</v>
      </c>
    </row>
    <row r="2451" spans="1:13" ht="15.6" x14ac:dyDescent="0.3">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List'!$H:$H,MATCH('HFTD CPZ'!$B2451,'08W Project List'!$E:$E,0))),$K2451,#N/A)</f>
        <v>#N/A</v>
      </c>
      <c r="M2451" s="35" t="e">
        <f>IF(ISNUMBER(L2451),#N/A,IF(ISNUMBER(INDEX('Approved CPZ List'!$I:$I,MATCH('HFTD CPZ'!$B2451,'Approved CPZ List'!$B:$B,0))),$K2451,#N/A))</f>
        <v>#N/A</v>
      </c>
    </row>
    <row r="2452" spans="1:13" ht="15.6" x14ac:dyDescent="0.3">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List'!$H:$H,MATCH('HFTD CPZ'!$B2452,'08W Project List'!$E:$E,0))),$K2452,#N/A)</f>
        <v>#N/A</v>
      </c>
      <c r="M2452" s="35" t="e">
        <f>IF(ISNUMBER(L2452),#N/A,IF(ISNUMBER(INDEX('Approved CPZ List'!$I:$I,MATCH('HFTD CPZ'!$B2452,'Approved CPZ List'!$B:$B,0))),$K2452,#N/A))</f>
        <v>#N/A</v>
      </c>
    </row>
    <row r="2453" spans="1:13" ht="15.6" x14ac:dyDescent="0.3">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List'!$H:$H,MATCH('HFTD CPZ'!$B2453,'08W Project List'!$E:$E,0))),$K2453,#N/A)</f>
        <v>#N/A</v>
      </c>
      <c r="M2453" s="35" t="e">
        <f>IF(ISNUMBER(L2453),#N/A,IF(ISNUMBER(INDEX('Approved CPZ List'!$I:$I,MATCH('HFTD CPZ'!$B2453,'Approved CPZ List'!$B:$B,0))),$K2453,#N/A))</f>
        <v>#N/A</v>
      </c>
    </row>
    <row r="2454" spans="1:13" ht="15.6" x14ac:dyDescent="0.3">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List'!$H:$H,MATCH('HFTD CPZ'!$B2454,'08W Project List'!$E:$E,0))),$K2454,#N/A)</f>
        <v>#N/A</v>
      </c>
      <c r="M2454" s="35" t="e">
        <f>IF(ISNUMBER(L2454),#N/A,IF(ISNUMBER(INDEX('Approved CPZ List'!$I:$I,MATCH('HFTD CPZ'!$B2454,'Approved CPZ List'!$B:$B,0))),$K2454,#N/A))</f>
        <v>#N/A</v>
      </c>
    </row>
    <row r="2455" spans="1:13" ht="15.6" x14ac:dyDescent="0.3">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List'!$H:$H,MATCH('HFTD CPZ'!$B2455,'08W Project List'!$E:$E,0))),$K2455,#N/A)</f>
        <v>#N/A</v>
      </c>
      <c r="M2455" s="35" t="e">
        <f>IF(ISNUMBER(L2455),#N/A,IF(ISNUMBER(INDEX('Approved CPZ List'!$I:$I,MATCH('HFTD CPZ'!$B2455,'Approved CPZ List'!$B:$B,0))),$K2455,#N/A))</f>
        <v>#N/A</v>
      </c>
    </row>
    <row r="2456" spans="1:13" ht="15.6" x14ac:dyDescent="0.3">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List'!$H:$H,MATCH('HFTD CPZ'!$B2456,'08W Project List'!$E:$E,0))),$K2456,#N/A)</f>
        <v>#N/A</v>
      </c>
      <c r="M2456" s="35" t="e">
        <f>IF(ISNUMBER(L2456),#N/A,IF(ISNUMBER(INDEX('Approved CPZ List'!$I:$I,MATCH('HFTD CPZ'!$B2456,'Approved CPZ List'!$B:$B,0))),$K2456,#N/A))</f>
        <v>#N/A</v>
      </c>
    </row>
    <row r="2457" spans="1:13" ht="15.6" x14ac:dyDescent="0.3">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List'!$H:$H,MATCH('HFTD CPZ'!$B2457,'08W Project List'!$E:$E,0))),$K2457,#N/A)</f>
        <v>29.25502489410815</v>
      </c>
      <c r="M2457" s="35" t="e">
        <f>IF(ISNUMBER(L2457),#N/A,IF(ISNUMBER(INDEX('Approved CPZ List'!$I:$I,MATCH('HFTD CPZ'!$B2457,'Approved CPZ List'!$B:$B,0))),$K2457,#N/A))</f>
        <v>#N/A</v>
      </c>
    </row>
    <row r="2458" spans="1:13" ht="15.6" x14ac:dyDescent="0.3">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List'!$H:$H,MATCH('HFTD CPZ'!$B2458,'08W Project List'!$E:$E,0))),$K2458,#N/A)</f>
        <v>#N/A</v>
      </c>
      <c r="M2458" s="35" t="e">
        <f>IF(ISNUMBER(L2458),#N/A,IF(ISNUMBER(INDEX('Approved CPZ List'!$I:$I,MATCH('HFTD CPZ'!$B2458,'Approved CPZ List'!$B:$B,0))),$K2458,#N/A))</f>
        <v>#N/A</v>
      </c>
    </row>
    <row r="2459" spans="1:13" ht="15.6" x14ac:dyDescent="0.3">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List'!$H:$H,MATCH('HFTD CPZ'!$B2459,'08W Project List'!$E:$E,0))),$K2459,#N/A)</f>
        <v>#N/A</v>
      </c>
      <c r="M2459" s="35" t="e">
        <f>IF(ISNUMBER(L2459),#N/A,IF(ISNUMBER(INDEX('Approved CPZ List'!$I:$I,MATCH('HFTD CPZ'!$B2459,'Approved CPZ List'!$B:$B,0))),$K2459,#N/A))</f>
        <v>#N/A</v>
      </c>
    </row>
    <row r="2460" spans="1:13" ht="15.6" x14ac:dyDescent="0.3">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List'!$H:$H,MATCH('HFTD CPZ'!$B2460,'08W Project List'!$E:$E,0))),$K2460,#N/A)</f>
        <v>#N/A</v>
      </c>
      <c r="M2460" s="35" t="e">
        <f>IF(ISNUMBER(L2460),#N/A,IF(ISNUMBER(INDEX('Approved CPZ List'!$I:$I,MATCH('HFTD CPZ'!$B2460,'Approved CPZ List'!$B:$B,0))),$K2460,#N/A))</f>
        <v>#N/A</v>
      </c>
    </row>
    <row r="2461" spans="1:13" ht="15.6" x14ac:dyDescent="0.3">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List'!$H:$H,MATCH('HFTD CPZ'!$B2461,'08W Project List'!$E:$E,0))),$K2461,#N/A)</f>
        <v>#N/A</v>
      </c>
      <c r="M2461" s="35" t="e">
        <f>IF(ISNUMBER(L2461),#N/A,IF(ISNUMBER(INDEX('Approved CPZ List'!$I:$I,MATCH('HFTD CPZ'!$B2461,'Approved CPZ List'!$B:$B,0))),$K2461,#N/A))</f>
        <v>#N/A</v>
      </c>
    </row>
    <row r="2462" spans="1:13" ht="15.6" x14ac:dyDescent="0.3">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List'!$H:$H,MATCH('HFTD CPZ'!$B2462,'08W Project List'!$E:$E,0))),$K2462,#N/A)</f>
        <v>#N/A</v>
      </c>
      <c r="M2462" s="35" t="e">
        <f>IF(ISNUMBER(L2462),#N/A,IF(ISNUMBER(INDEX('Approved CPZ List'!$I:$I,MATCH('HFTD CPZ'!$B2462,'Approved CPZ List'!$B:$B,0))),$K2462,#N/A))</f>
        <v>#N/A</v>
      </c>
    </row>
    <row r="2463" spans="1:13" ht="15.6" x14ac:dyDescent="0.3">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List'!$H:$H,MATCH('HFTD CPZ'!$B2463,'08W Project List'!$E:$E,0))),$K2463,#N/A)</f>
        <v>#N/A</v>
      </c>
      <c r="M2463" s="35" t="e">
        <f>IF(ISNUMBER(L2463),#N/A,IF(ISNUMBER(INDEX('Approved CPZ List'!$I:$I,MATCH('HFTD CPZ'!$B2463,'Approved CPZ List'!$B:$B,0))),$K2463,#N/A))</f>
        <v>#N/A</v>
      </c>
    </row>
    <row r="2464" spans="1:13" ht="15.6" x14ac:dyDescent="0.3">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List'!$H:$H,MATCH('HFTD CPZ'!$B2464,'08W Project List'!$E:$E,0))),$K2464,#N/A)</f>
        <v>#N/A</v>
      </c>
      <c r="M2464" s="35" t="e">
        <f>IF(ISNUMBER(L2464),#N/A,IF(ISNUMBER(INDEX('Approved CPZ List'!$I:$I,MATCH('HFTD CPZ'!$B2464,'Approved CPZ List'!$B:$B,0))),$K2464,#N/A))</f>
        <v>#N/A</v>
      </c>
    </row>
    <row r="2465" spans="1:13" ht="15.6" x14ac:dyDescent="0.3">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List'!$H:$H,MATCH('HFTD CPZ'!$B2465,'08W Project List'!$E:$E,0))),$K2465,#N/A)</f>
        <v>27.810469137143443</v>
      </c>
      <c r="M2465" s="35" t="e">
        <f>IF(ISNUMBER(L2465),#N/A,IF(ISNUMBER(INDEX('Approved CPZ List'!$I:$I,MATCH('HFTD CPZ'!$B2465,'Approved CPZ List'!$B:$B,0))),$K2465,#N/A))</f>
        <v>#N/A</v>
      </c>
    </row>
    <row r="2466" spans="1:13" ht="15.6" x14ac:dyDescent="0.3">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List'!$H:$H,MATCH('HFTD CPZ'!$B2466,'08W Project List'!$E:$E,0))),$K2466,#N/A)</f>
        <v>#N/A</v>
      </c>
      <c r="M2466" s="35" t="e">
        <f>IF(ISNUMBER(L2466),#N/A,IF(ISNUMBER(INDEX('Approved CPZ List'!$I:$I,MATCH('HFTD CPZ'!$B2466,'Approved CPZ List'!$B:$B,0))),$K2466,#N/A))</f>
        <v>#N/A</v>
      </c>
    </row>
    <row r="2467" spans="1:13" ht="15.6" x14ac:dyDescent="0.3">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List'!$H:$H,MATCH('HFTD CPZ'!$B2467,'08W Project List'!$E:$E,0))),$K2467,#N/A)</f>
        <v>#N/A</v>
      </c>
      <c r="M2467" s="35" t="e">
        <f>IF(ISNUMBER(L2467),#N/A,IF(ISNUMBER(INDEX('Approved CPZ List'!$I:$I,MATCH('HFTD CPZ'!$B2467,'Approved CPZ List'!$B:$B,0))),$K2467,#N/A))</f>
        <v>#N/A</v>
      </c>
    </row>
    <row r="2468" spans="1:13" ht="15.6" x14ac:dyDescent="0.3">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List'!$H:$H,MATCH('HFTD CPZ'!$B2468,'08W Project List'!$E:$E,0))),$K2468,#N/A)</f>
        <v>#N/A</v>
      </c>
      <c r="M2468" s="35" t="e">
        <f>IF(ISNUMBER(L2468),#N/A,IF(ISNUMBER(INDEX('Approved CPZ List'!$I:$I,MATCH('HFTD CPZ'!$B2468,'Approved CPZ List'!$B:$B,0))),$K2468,#N/A))</f>
        <v>#N/A</v>
      </c>
    </row>
    <row r="2469" spans="1:13" ht="15.6" x14ac:dyDescent="0.3">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List'!$H:$H,MATCH('HFTD CPZ'!$B2469,'08W Project List'!$E:$E,0))),$K2469,#N/A)</f>
        <v>#N/A</v>
      </c>
      <c r="M2469" s="35" t="e">
        <f>IF(ISNUMBER(L2469),#N/A,IF(ISNUMBER(INDEX('Approved CPZ List'!$I:$I,MATCH('HFTD CPZ'!$B2469,'Approved CPZ List'!$B:$B,0))),$K2469,#N/A))</f>
        <v>#N/A</v>
      </c>
    </row>
    <row r="2470" spans="1:13" ht="15.6" x14ac:dyDescent="0.3">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List'!$H:$H,MATCH('HFTD CPZ'!$B2470,'08W Project List'!$E:$E,0))),$K2470,#N/A)</f>
        <v>#N/A</v>
      </c>
      <c r="M2470" s="35" t="e">
        <f>IF(ISNUMBER(L2470),#N/A,IF(ISNUMBER(INDEX('Approved CPZ List'!$I:$I,MATCH('HFTD CPZ'!$B2470,'Approved CPZ List'!$B:$B,0))),$K2470,#N/A))</f>
        <v>#N/A</v>
      </c>
    </row>
    <row r="2471" spans="1:13" ht="15.6" x14ac:dyDescent="0.3">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List'!$H:$H,MATCH('HFTD CPZ'!$B2471,'08W Project List'!$E:$E,0))),$K2471,#N/A)</f>
        <v>#N/A</v>
      </c>
      <c r="M2471" s="35" t="e">
        <f>IF(ISNUMBER(L2471),#N/A,IF(ISNUMBER(INDEX('Approved CPZ List'!$I:$I,MATCH('HFTD CPZ'!$B2471,'Approved CPZ List'!$B:$B,0))),$K2471,#N/A))</f>
        <v>#N/A</v>
      </c>
    </row>
    <row r="2472" spans="1:13" ht="15.6" x14ac:dyDescent="0.3">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List'!$H:$H,MATCH('HFTD CPZ'!$B2472,'08W Project List'!$E:$E,0))),$K2472,#N/A)</f>
        <v>#N/A</v>
      </c>
      <c r="M2472" s="35" t="e">
        <f>IF(ISNUMBER(L2472),#N/A,IF(ISNUMBER(INDEX('Approved CPZ List'!$I:$I,MATCH('HFTD CPZ'!$B2472,'Approved CPZ List'!$B:$B,0))),$K2472,#N/A))</f>
        <v>#N/A</v>
      </c>
    </row>
    <row r="2473" spans="1:13" ht="15.6" x14ac:dyDescent="0.3">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List'!$H:$H,MATCH('HFTD CPZ'!$B2473,'08W Project List'!$E:$E,0))),$K2473,#N/A)</f>
        <v>#N/A</v>
      </c>
      <c r="M2473" s="35" t="e">
        <f>IF(ISNUMBER(L2473),#N/A,IF(ISNUMBER(INDEX('Approved CPZ List'!$I:$I,MATCH('HFTD CPZ'!$B2473,'Approved CPZ List'!$B:$B,0))),$K2473,#N/A))</f>
        <v>#N/A</v>
      </c>
    </row>
    <row r="2474" spans="1:13" ht="15.6" x14ac:dyDescent="0.3">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List'!$H:$H,MATCH('HFTD CPZ'!$B2474,'08W Project List'!$E:$E,0))),$K2474,#N/A)</f>
        <v>#N/A</v>
      </c>
      <c r="M2474" s="35" t="e">
        <f>IF(ISNUMBER(L2474),#N/A,IF(ISNUMBER(INDEX('Approved CPZ List'!$I:$I,MATCH('HFTD CPZ'!$B2474,'Approved CPZ List'!$B:$B,0))),$K2474,#N/A))</f>
        <v>#N/A</v>
      </c>
    </row>
    <row r="2475" spans="1:13" ht="15.6" x14ac:dyDescent="0.3">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List'!$H:$H,MATCH('HFTD CPZ'!$B2475,'08W Project List'!$E:$E,0))),$K2475,#N/A)</f>
        <v>#N/A</v>
      </c>
      <c r="M2475" s="35" t="e">
        <f>IF(ISNUMBER(L2475),#N/A,IF(ISNUMBER(INDEX('Approved CPZ List'!$I:$I,MATCH('HFTD CPZ'!$B2475,'Approved CPZ List'!$B:$B,0))),$K2475,#N/A))</f>
        <v>#N/A</v>
      </c>
    </row>
    <row r="2476" spans="1:13" ht="15.6" x14ac:dyDescent="0.3">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List'!$H:$H,MATCH('HFTD CPZ'!$B2476,'08W Project List'!$E:$E,0))),$K2476,#N/A)</f>
        <v>#N/A</v>
      </c>
      <c r="M2476" s="35" t="e">
        <f>IF(ISNUMBER(L2476),#N/A,IF(ISNUMBER(INDEX('Approved CPZ List'!$I:$I,MATCH('HFTD CPZ'!$B2476,'Approved CPZ List'!$B:$B,0))),$K2476,#N/A))</f>
        <v>#N/A</v>
      </c>
    </row>
    <row r="2477" spans="1:13" ht="15.6" x14ac:dyDescent="0.3">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List'!$H:$H,MATCH('HFTD CPZ'!$B2477,'08W Project List'!$E:$E,0))),$K2477,#N/A)</f>
        <v>#N/A</v>
      </c>
      <c r="M2477" s="35" t="e">
        <f>IF(ISNUMBER(L2477),#N/A,IF(ISNUMBER(INDEX('Approved CPZ List'!$I:$I,MATCH('HFTD CPZ'!$B2477,'Approved CPZ List'!$B:$B,0))),$K2477,#N/A))</f>
        <v>#N/A</v>
      </c>
    </row>
    <row r="2478" spans="1:13" ht="15.6" x14ac:dyDescent="0.3">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List'!$H:$H,MATCH('HFTD CPZ'!$B2478,'08W Project List'!$E:$E,0))),$K2478,#N/A)</f>
        <v>#N/A</v>
      </c>
      <c r="M2478" s="35" t="e">
        <f>IF(ISNUMBER(L2478),#N/A,IF(ISNUMBER(INDEX('Approved CPZ List'!$I:$I,MATCH('HFTD CPZ'!$B2478,'Approved CPZ List'!$B:$B,0))),$K2478,#N/A))</f>
        <v>#N/A</v>
      </c>
    </row>
    <row r="2479" spans="1:13" ht="15.6" x14ac:dyDescent="0.3">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List'!$H:$H,MATCH('HFTD CPZ'!$B2479,'08W Project List'!$E:$E,0))),$K2479,#N/A)</f>
        <v>#N/A</v>
      </c>
      <c r="M2479" s="35" t="e">
        <f>IF(ISNUMBER(L2479),#N/A,IF(ISNUMBER(INDEX('Approved CPZ List'!$I:$I,MATCH('HFTD CPZ'!$B2479,'Approved CPZ List'!$B:$B,0))),$K2479,#N/A))</f>
        <v>#N/A</v>
      </c>
    </row>
    <row r="2480" spans="1:13" ht="15.6" x14ac:dyDescent="0.3">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List'!$H:$H,MATCH('HFTD CPZ'!$B2480,'08W Project List'!$E:$E,0))),$K2480,#N/A)</f>
        <v>#N/A</v>
      </c>
      <c r="M2480" s="35" t="e">
        <f>IF(ISNUMBER(L2480),#N/A,IF(ISNUMBER(INDEX('Approved CPZ List'!$I:$I,MATCH('HFTD CPZ'!$B2480,'Approved CPZ List'!$B:$B,0))),$K2480,#N/A))</f>
        <v>#N/A</v>
      </c>
    </row>
    <row r="2481" spans="1:13" ht="15.6" x14ac:dyDescent="0.3">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List'!$H:$H,MATCH('HFTD CPZ'!$B2481,'08W Project List'!$E:$E,0))),$K2481,#N/A)</f>
        <v>#N/A</v>
      </c>
      <c r="M2481" s="35" t="e">
        <f>IF(ISNUMBER(L2481),#N/A,IF(ISNUMBER(INDEX('Approved CPZ List'!$I:$I,MATCH('HFTD CPZ'!$B2481,'Approved CPZ List'!$B:$B,0))),$K2481,#N/A))</f>
        <v>#N/A</v>
      </c>
    </row>
    <row r="2482" spans="1:13" ht="15.6" x14ac:dyDescent="0.3">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List'!$H:$H,MATCH('HFTD CPZ'!$B2482,'08W Project List'!$E:$E,0))),$K2482,#N/A)</f>
        <v>#N/A</v>
      </c>
      <c r="M2482" s="35" t="e">
        <f>IF(ISNUMBER(L2482),#N/A,IF(ISNUMBER(INDEX('Approved CPZ List'!$I:$I,MATCH('HFTD CPZ'!$B2482,'Approved CPZ List'!$B:$B,0))),$K2482,#N/A))</f>
        <v>#N/A</v>
      </c>
    </row>
    <row r="2483" spans="1:13" ht="15.6" x14ac:dyDescent="0.3">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List'!$H:$H,MATCH('HFTD CPZ'!$B2483,'08W Project List'!$E:$E,0))),$K2483,#N/A)</f>
        <v>#N/A</v>
      </c>
      <c r="M2483" s="35" t="e">
        <f>IF(ISNUMBER(L2483),#N/A,IF(ISNUMBER(INDEX('Approved CPZ List'!$I:$I,MATCH('HFTD CPZ'!$B2483,'Approved CPZ List'!$B:$B,0))),$K2483,#N/A))</f>
        <v>#N/A</v>
      </c>
    </row>
    <row r="2484" spans="1:13" ht="15.6" x14ac:dyDescent="0.3">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List'!$H:$H,MATCH('HFTD CPZ'!$B2484,'08W Project List'!$E:$E,0))),$K2484,#N/A)</f>
        <v>#N/A</v>
      </c>
      <c r="M2484" s="35" t="e">
        <f>IF(ISNUMBER(L2484),#N/A,IF(ISNUMBER(INDEX('Approved CPZ List'!$I:$I,MATCH('HFTD CPZ'!$B2484,'Approved CPZ List'!$B:$B,0))),$K2484,#N/A))</f>
        <v>#N/A</v>
      </c>
    </row>
    <row r="2485" spans="1:13" ht="15.6" x14ac:dyDescent="0.3">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List'!$H:$H,MATCH('HFTD CPZ'!$B2485,'08W Project List'!$E:$E,0))),$K2485,#N/A)</f>
        <v>#N/A</v>
      </c>
      <c r="M2485" s="35" t="e">
        <f>IF(ISNUMBER(L2485),#N/A,IF(ISNUMBER(INDEX('Approved CPZ List'!$I:$I,MATCH('HFTD CPZ'!$B2485,'Approved CPZ List'!$B:$B,0))),$K2485,#N/A))</f>
        <v>#N/A</v>
      </c>
    </row>
    <row r="2486" spans="1:13" ht="15.6" x14ac:dyDescent="0.3">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List'!$H:$H,MATCH('HFTD CPZ'!$B2486,'08W Project List'!$E:$E,0))),$K2486,#N/A)</f>
        <v>#N/A</v>
      </c>
      <c r="M2486" s="35" t="e">
        <f>IF(ISNUMBER(L2486),#N/A,IF(ISNUMBER(INDEX('Approved CPZ List'!$I:$I,MATCH('HFTD CPZ'!$B2486,'Approved CPZ List'!$B:$B,0))),$K2486,#N/A))</f>
        <v>#N/A</v>
      </c>
    </row>
    <row r="2487" spans="1:13" ht="15.6" x14ac:dyDescent="0.3">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List'!$H:$H,MATCH('HFTD CPZ'!$B2487,'08W Project List'!$E:$E,0))),$K2487,#N/A)</f>
        <v>#N/A</v>
      </c>
      <c r="M2487" s="35" t="e">
        <f>IF(ISNUMBER(L2487),#N/A,IF(ISNUMBER(INDEX('Approved CPZ List'!$I:$I,MATCH('HFTD CPZ'!$B2487,'Approved CPZ List'!$B:$B,0))),$K2487,#N/A))</f>
        <v>#N/A</v>
      </c>
    </row>
    <row r="2488" spans="1:13" ht="15.6" x14ac:dyDescent="0.3">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List'!$H:$H,MATCH('HFTD CPZ'!$B2488,'08W Project List'!$E:$E,0))),$K2488,#N/A)</f>
        <v>#N/A</v>
      </c>
      <c r="M2488" s="35" t="e">
        <f>IF(ISNUMBER(L2488),#N/A,IF(ISNUMBER(INDEX('Approved CPZ List'!$I:$I,MATCH('HFTD CPZ'!$B2488,'Approved CPZ List'!$B:$B,0))),$K2488,#N/A))</f>
        <v>#N/A</v>
      </c>
    </row>
    <row r="2489" spans="1:13" ht="15.6" x14ac:dyDescent="0.3">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List'!$H:$H,MATCH('HFTD CPZ'!$B2489,'08W Project List'!$E:$E,0))),$K2489,#N/A)</f>
        <v>#N/A</v>
      </c>
      <c r="M2489" s="35" t="e">
        <f>IF(ISNUMBER(L2489),#N/A,IF(ISNUMBER(INDEX('Approved CPZ List'!$I:$I,MATCH('HFTD CPZ'!$B2489,'Approved CPZ List'!$B:$B,0))),$K2489,#N/A))</f>
        <v>#N/A</v>
      </c>
    </row>
    <row r="2490" spans="1:13" ht="15.6" x14ac:dyDescent="0.3">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List'!$H:$H,MATCH('HFTD CPZ'!$B2490,'08W Project List'!$E:$E,0))),$K2490,#N/A)</f>
        <v>#N/A</v>
      </c>
      <c r="M2490" s="35" t="e">
        <f>IF(ISNUMBER(L2490),#N/A,IF(ISNUMBER(INDEX('Approved CPZ List'!$I:$I,MATCH('HFTD CPZ'!$B2490,'Approved CPZ List'!$B:$B,0))),$K2490,#N/A))</f>
        <v>#N/A</v>
      </c>
    </row>
    <row r="2491" spans="1:13" ht="15.6" x14ac:dyDescent="0.3">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List'!$H:$H,MATCH('HFTD CPZ'!$B2491,'08W Project List'!$E:$E,0))),$K2491,#N/A)</f>
        <v>#N/A</v>
      </c>
      <c r="M2491" s="35" t="e">
        <f>IF(ISNUMBER(L2491),#N/A,IF(ISNUMBER(INDEX('Approved CPZ List'!$I:$I,MATCH('HFTD CPZ'!$B2491,'Approved CPZ List'!$B:$B,0))),$K2491,#N/A))</f>
        <v>#N/A</v>
      </c>
    </row>
    <row r="2492" spans="1:13" ht="15.6" x14ac:dyDescent="0.3">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List'!$H:$H,MATCH('HFTD CPZ'!$B2492,'08W Project List'!$E:$E,0))),$K2492,#N/A)</f>
        <v>#N/A</v>
      </c>
      <c r="M2492" s="35" t="e">
        <f>IF(ISNUMBER(L2492),#N/A,IF(ISNUMBER(INDEX('Approved CPZ List'!$I:$I,MATCH('HFTD CPZ'!$B2492,'Approved CPZ List'!$B:$B,0))),$K2492,#N/A))</f>
        <v>#N/A</v>
      </c>
    </row>
    <row r="2493" spans="1:13" ht="15.6" x14ac:dyDescent="0.3">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List'!$H:$H,MATCH('HFTD CPZ'!$B2493,'08W Project List'!$E:$E,0))),$K2493,#N/A)</f>
        <v>#N/A</v>
      </c>
      <c r="M2493" s="35" t="e">
        <f>IF(ISNUMBER(L2493),#N/A,IF(ISNUMBER(INDEX('Approved CPZ List'!$I:$I,MATCH('HFTD CPZ'!$B2493,'Approved CPZ List'!$B:$B,0))),$K2493,#N/A))</f>
        <v>#N/A</v>
      </c>
    </row>
    <row r="2494" spans="1:13" ht="15.6" x14ac:dyDescent="0.3">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List'!$H:$H,MATCH('HFTD CPZ'!$B2494,'08W Project List'!$E:$E,0))),$K2494,#N/A)</f>
        <v>#N/A</v>
      </c>
      <c r="M2494" s="35" t="e">
        <f>IF(ISNUMBER(L2494),#N/A,IF(ISNUMBER(INDEX('Approved CPZ List'!$I:$I,MATCH('HFTD CPZ'!$B2494,'Approved CPZ List'!$B:$B,0))),$K2494,#N/A))</f>
        <v>#N/A</v>
      </c>
    </row>
    <row r="2495" spans="1:13" ht="15.6" x14ac:dyDescent="0.3">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List'!$H:$H,MATCH('HFTD CPZ'!$B2495,'08W Project List'!$E:$E,0))),$K2495,#N/A)</f>
        <v>#N/A</v>
      </c>
      <c r="M2495" s="35" t="e">
        <f>IF(ISNUMBER(L2495),#N/A,IF(ISNUMBER(INDEX('Approved CPZ List'!$I:$I,MATCH('HFTD CPZ'!$B2495,'Approved CPZ List'!$B:$B,0))),$K2495,#N/A))</f>
        <v>#N/A</v>
      </c>
    </row>
    <row r="2496" spans="1:13" ht="15.6" x14ac:dyDescent="0.3">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List'!$H:$H,MATCH('HFTD CPZ'!$B2496,'08W Project List'!$E:$E,0))),$K2496,#N/A)</f>
        <v>#N/A</v>
      </c>
      <c r="M2496" s="35" t="e">
        <f>IF(ISNUMBER(L2496),#N/A,IF(ISNUMBER(INDEX('Approved CPZ List'!$I:$I,MATCH('HFTD CPZ'!$B2496,'Approved CPZ List'!$B:$B,0))),$K2496,#N/A))</f>
        <v>#N/A</v>
      </c>
    </row>
    <row r="2497" spans="1:13" ht="15.6" x14ac:dyDescent="0.3">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List'!$H:$H,MATCH('HFTD CPZ'!$B2497,'08W Project List'!$E:$E,0))),$K2497,#N/A)</f>
        <v>#N/A</v>
      </c>
      <c r="M2497" s="35" t="e">
        <f>IF(ISNUMBER(L2497),#N/A,IF(ISNUMBER(INDEX('Approved CPZ List'!$I:$I,MATCH('HFTD CPZ'!$B2497,'Approved CPZ List'!$B:$B,0))),$K2497,#N/A))</f>
        <v>#N/A</v>
      </c>
    </row>
    <row r="2498" spans="1:13" ht="15.6" x14ac:dyDescent="0.3">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List'!$H:$H,MATCH('HFTD CPZ'!$B2498,'08W Project List'!$E:$E,0))),$K2498,#N/A)</f>
        <v>#N/A</v>
      </c>
      <c r="M2498" s="35" t="e">
        <f>IF(ISNUMBER(L2498),#N/A,IF(ISNUMBER(INDEX('Approved CPZ List'!$I:$I,MATCH('HFTD CPZ'!$B2498,'Approved CPZ List'!$B:$B,0))),$K2498,#N/A))</f>
        <v>#N/A</v>
      </c>
    </row>
    <row r="2499" spans="1:13" ht="15.6" x14ac:dyDescent="0.3">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List'!$H:$H,MATCH('HFTD CPZ'!$B2499,'08W Project List'!$E:$E,0))),$K2499,#N/A)</f>
        <v>#N/A</v>
      </c>
      <c r="M2499" s="35" t="e">
        <f>IF(ISNUMBER(L2499),#N/A,IF(ISNUMBER(INDEX('Approved CPZ List'!$I:$I,MATCH('HFTD CPZ'!$B2499,'Approved CPZ List'!$B:$B,0))),$K2499,#N/A))</f>
        <v>#N/A</v>
      </c>
    </row>
    <row r="2500" spans="1:13" ht="15.6" x14ac:dyDescent="0.3">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List'!$H:$H,MATCH('HFTD CPZ'!$B2500,'08W Project List'!$E:$E,0))),$K2500,#N/A)</f>
        <v>#N/A</v>
      </c>
      <c r="M2500" s="35" t="e">
        <f>IF(ISNUMBER(L2500),#N/A,IF(ISNUMBER(INDEX('Approved CPZ List'!$I:$I,MATCH('HFTD CPZ'!$B2500,'Approved CPZ List'!$B:$B,0))),$K2500,#N/A))</f>
        <v>#N/A</v>
      </c>
    </row>
    <row r="2501" spans="1:13" ht="15.6" x14ac:dyDescent="0.3">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List'!$H:$H,MATCH('HFTD CPZ'!$B2501,'08W Project List'!$E:$E,0))),$K2501,#N/A)</f>
        <v>#N/A</v>
      </c>
      <c r="M2501" s="35" t="e">
        <f>IF(ISNUMBER(L2501),#N/A,IF(ISNUMBER(INDEX('Approved CPZ List'!$I:$I,MATCH('HFTD CPZ'!$B2501,'Approved CPZ List'!$B:$B,0))),$K2501,#N/A))</f>
        <v>#N/A</v>
      </c>
    </row>
    <row r="2502" spans="1:13" ht="15.6" x14ac:dyDescent="0.3">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List'!$H:$H,MATCH('HFTD CPZ'!$B2502,'08W Project List'!$E:$E,0))),$K2502,#N/A)</f>
        <v>#N/A</v>
      </c>
      <c r="M2502" s="35" t="e">
        <f>IF(ISNUMBER(L2502),#N/A,IF(ISNUMBER(INDEX('Approved CPZ List'!$I:$I,MATCH('HFTD CPZ'!$B2502,'Approved CPZ List'!$B:$B,0))),$K2502,#N/A))</f>
        <v>#N/A</v>
      </c>
    </row>
    <row r="2503" spans="1:13" ht="15.6" x14ac:dyDescent="0.3">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List'!$H:$H,MATCH('HFTD CPZ'!$B2503,'08W Project List'!$E:$E,0))),$K2503,#N/A)</f>
        <v>#N/A</v>
      </c>
      <c r="M2503" s="35" t="e">
        <f>IF(ISNUMBER(L2503),#N/A,IF(ISNUMBER(INDEX('Approved CPZ List'!$I:$I,MATCH('HFTD CPZ'!$B2503,'Approved CPZ List'!$B:$B,0))),$K2503,#N/A))</f>
        <v>#N/A</v>
      </c>
    </row>
    <row r="2504" spans="1:13" ht="15.6" x14ac:dyDescent="0.3">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List'!$H:$H,MATCH('HFTD CPZ'!$B2504,'08W Project List'!$E:$E,0))),$K2504,#N/A)</f>
        <v>#N/A</v>
      </c>
      <c r="M2504" s="35" t="e">
        <f>IF(ISNUMBER(L2504),#N/A,IF(ISNUMBER(INDEX('Approved CPZ List'!$I:$I,MATCH('HFTD CPZ'!$B2504,'Approved CPZ List'!$B:$B,0))),$K2504,#N/A))</f>
        <v>#N/A</v>
      </c>
    </row>
    <row r="2505" spans="1:13" ht="15.6" x14ac:dyDescent="0.3">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List'!$H:$H,MATCH('HFTD CPZ'!$B2505,'08W Project List'!$E:$E,0))),$K2505,#N/A)</f>
        <v>#N/A</v>
      </c>
      <c r="M2505" s="35" t="e">
        <f>IF(ISNUMBER(L2505),#N/A,IF(ISNUMBER(INDEX('Approved CPZ List'!$I:$I,MATCH('HFTD CPZ'!$B2505,'Approved CPZ List'!$B:$B,0))),$K2505,#N/A))</f>
        <v>#N/A</v>
      </c>
    </row>
    <row r="2506" spans="1:13" ht="15.6" x14ac:dyDescent="0.3">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List'!$H:$H,MATCH('HFTD CPZ'!$B2506,'08W Project List'!$E:$E,0))),$K2506,#N/A)</f>
        <v>#N/A</v>
      </c>
      <c r="M2506" s="35" t="e">
        <f>IF(ISNUMBER(L2506),#N/A,IF(ISNUMBER(INDEX('Approved CPZ List'!$I:$I,MATCH('HFTD CPZ'!$B2506,'Approved CPZ List'!$B:$B,0))),$K2506,#N/A))</f>
        <v>#N/A</v>
      </c>
    </row>
    <row r="2507" spans="1:13" ht="15.6" x14ac:dyDescent="0.3">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List'!$H:$H,MATCH('HFTD CPZ'!$B2507,'08W Project List'!$E:$E,0))),$K2507,#N/A)</f>
        <v>#N/A</v>
      </c>
      <c r="M2507" s="35" t="e">
        <f>IF(ISNUMBER(L2507),#N/A,IF(ISNUMBER(INDEX('Approved CPZ List'!$I:$I,MATCH('HFTD CPZ'!$B2507,'Approved CPZ List'!$B:$B,0))),$K2507,#N/A))</f>
        <v>#N/A</v>
      </c>
    </row>
    <row r="2508" spans="1:13" ht="15.6" x14ac:dyDescent="0.3">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List'!$H:$H,MATCH('HFTD CPZ'!$B2508,'08W Project List'!$E:$E,0))),$K2508,#N/A)</f>
        <v>#N/A</v>
      </c>
      <c r="M2508" s="35" t="e">
        <f>IF(ISNUMBER(L2508),#N/A,IF(ISNUMBER(INDEX('Approved CPZ List'!$I:$I,MATCH('HFTD CPZ'!$B2508,'Approved CPZ List'!$B:$B,0))),$K2508,#N/A))</f>
        <v>#N/A</v>
      </c>
    </row>
    <row r="2509" spans="1:13" ht="15.6" x14ac:dyDescent="0.3">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List'!$H:$H,MATCH('HFTD CPZ'!$B2509,'08W Project List'!$E:$E,0))),$K2509,#N/A)</f>
        <v>#N/A</v>
      </c>
      <c r="M2509" s="35" t="e">
        <f>IF(ISNUMBER(L2509),#N/A,IF(ISNUMBER(INDEX('Approved CPZ List'!$I:$I,MATCH('HFTD CPZ'!$B2509,'Approved CPZ List'!$B:$B,0))),$K2509,#N/A))</f>
        <v>#N/A</v>
      </c>
    </row>
    <row r="2510" spans="1:13" ht="15.6" x14ac:dyDescent="0.3">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List'!$H:$H,MATCH('HFTD CPZ'!$B2510,'08W Project List'!$E:$E,0))),$K2510,#N/A)</f>
        <v>#N/A</v>
      </c>
      <c r="M2510" s="35" t="e">
        <f>IF(ISNUMBER(L2510),#N/A,IF(ISNUMBER(INDEX('Approved CPZ List'!$I:$I,MATCH('HFTD CPZ'!$B2510,'Approved CPZ List'!$B:$B,0))),$K2510,#N/A))</f>
        <v>#N/A</v>
      </c>
    </row>
    <row r="2511" spans="1:13" ht="15.6" x14ac:dyDescent="0.3">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List'!$H:$H,MATCH('HFTD CPZ'!$B2511,'08W Project List'!$E:$E,0))),$K2511,#N/A)</f>
        <v>#N/A</v>
      </c>
      <c r="M2511" s="35" t="e">
        <f>IF(ISNUMBER(L2511),#N/A,IF(ISNUMBER(INDEX('Approved CPZ List'!$I:$I,MATCH('HFTD CPZ'!$B2511,'Approved CPZ List'!$B:$B,0))),$K2511,#N/A))</f>
        <v>#N/A</v>
      </c>
    </row>
    <row r="2512" spans="1:13" ht="15.6" x14ac:dyDescent="0.3">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List'!$H:$H,MATCH('HFTD CPZ'!$B2512,'08W Project List'!$E:$E,0))),$K2512,#N/A)</f>
        <v>#N/A</v>
      </c>
      <c r="M2512" s="35" t="e">
        <f>IF(ISNUMBER(L2512),#N/A,IF(ISNUMBER(INDEX('Approved CPZ List'!$I:$I,MATCH('HFTD CPZ'!$B2512,'Approved CPZ List'!$B:$B,0))),$K2512,#N/A))</f>
        <v>#N/A</v>
      </c>
    </row>
    <row r="2513" spans="1:13" ht="15.6" x14ac:dyDescent="0.3">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List'!$H:$H,MATCH('HFTD CPZ'!$B2513,'08W Project List'!$E:$E,0))),$K2513,#N/A)</f>
        <v>#N/A</v>
      </c>
      <c r="M2513" s="35" t="e">
        <f>IF(ISNUMBER(L2513),#N/A,IF(ISNUMBER(INDEX('Approved CPZ List'!$I:$I,MATCH('HFTD CPZ'!$B2513,'Approved CPZ List'!$B:$B,0))),$K2513,#N/A))</f>
        <v>#N/A</v>
      </c>
    </row>
    <row r="2514" spans="1:13" ht="15.6" x14ac:dyDescent="0.3">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List'!$H:$H,MATCH('HFTD CPZ'!$B2514,'08W Project List'!$E:$E,0))),$K2514,#N/A)</f>
        <v>#N/A</v>
      </c>
      <c r="M2514" s="35" t="e">
        <f>IF(ISNUMBER(L2514),#N/A,IF(ISNUMBER(INDEX('Approved CPZ List'!$I:$I,MATCH('HFTD CPZ'!$B2514,'Approved CPZ List'!$B:$B,0))),$K2514,#N/A))</f>
        <v>#N/A</v>
      </c>
    </row>
    <row r="2515" spans="1:13" ht="15.6" x14ac:dyDescent="0.3">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List'!$H:$H,MATCH('HFTD CPZ'!$B2515,'08W Project List'!$E:$E,0))),$K2515,#N/A)</f>
        <v>#N/A</v>
      </c>
      <c r="M2515" s="35" t="e">
        <f>IF(ISNUMBER(L2515),#N/A,IF(ISNUMBER(INDEX('Approved CPZ List'!$I:$I,MATCH('HFTD CPZ'!$B2515,'Approved CPZ List'!$B:$B,0))),$K2515,#N/A))</f>
        <v>#N/A</v>
      </c>
    </row>
    <row r="2516" spans="1:13" ht="15.6" x14ac:dyDescent="0.3">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List'!$H:$H,MATCH('HFTD CPZ'!$B2516,'08W Project List'!$E:$E,0))),$K2516,#N/A)</f>
        <v>#N/A</v>
      </c>
      <c r="M2516" s="35" t="e">
        <f>IF(ISNUMBER(L2516),#N/A,IF(ISNUMBER(INDEX('Approved CPZ List'!$I:$I,MATCH('HFTD CPZ'!$B2516,'Approved CPZ List'!$B:$B,0))),$K2516,#N/A))</f>
        <v>#N/A</v>
      </c>
    </row>
    <row r="2517" spans="1:13" ht="15.6" x14ac:dyDescent="0.3">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List'!$H:$H,MATCH('HFTD CPZ'!$B2517,'08W Project List'!$E:$E,0))),$K2517,#N/A)</f>
        <v>#N/A</v>
      </c>
      <c r="M2517" s="35" t="e">
        <f>IF(ISNUMBER(L2517),#N/A,IF(ISNUMBER(INDEX('Approved CPZ List'!$I:$I,MATCH('HFTD CPZ'!$B2517,'Approved CPZ List'!$B:$B,0))),$K2517,#N/A))</f>
        <v>#N/A</v>
      </c>
    </row>
    <row r="2518" spans="1:13" ht="15.6" x14ac:dyDescent="0.3">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List'!$H:$H,MATCH('HFTD CPZ'!$B2518,'08W Project List'!$E:$E,0))),$K2518,#N/A)</f>
        <v>#N/A</v>
      </c>
      <c r="M2518" s="35" t="e">
        <f>IF(ISNUMBER(L2518),#N/A,IF(ISNUMBER(INDEX('Approved CPZ List'!$I:$I,MATCH('HFTD CPZ'!$B2518,'Approved CPZ List'!$B:$B,0))),$K2518,#N/A))</f>
        <v>#N/A</v>
      </c>
    </row>
    <row r="2519" spans="1:13" ht="15.6" x14ac:dyDescent="0.3">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List'!$H:$H,MATCH('HFTD CPZ'!$B2519,'08W Project List'!$E:$E,0))),$K2519,#N/A)</f>
        <v>#N/A</v>
      </c>
      <c r="M2519" s="35" t="e">
        <f>IF(ISNUMBER(L2519),#N/A,IF(ISNUMBER(INDEX('Approved CPZ List'!$I:$I,MATCH('HFTD CPZ'!$B2519,'Approved CPZ List'!$B:$B,0))),$K2519,#N/A))</f>
        <v>#N/A</v>
      </c>
    </row>
    <row r="2520" spans="1:13" ht="15.6" x14ac:dyDescent="0.3">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List'!$H:$H,MATCH('HFTD CPZ'!$B2520,'08W Project List'!$E:$E,0))),$K2520,#N/A)</f>
        <v>#N/A</v>
      </c>
      <c r="M2520" s="35" t="e">
        <f>IF(ISNUMBER(L2520),#N/A,IF(ISNUMBER(INDEX('Approved CPZ List'!$I:$I,MATCH('HFTD CPZ'!$B2520,'Approved CPZ List'!$B:$B,0))),$K2520,#N/A))</f>
        <v>#N/A</v>
      </c>
    </row>
    <row r="2521" spans="1:13" ht="15.6" x14ac:dyDescent="0.3">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List'!$H:$H,MATCH('HFTD CPZ'!$B2521,'08W Project List'!$E:$E,0))),$K2521,#N/A)</f>
        <v>#N/A</v>
      </c>
      <c r="M2521" s="35" t="e">
        <f>IF(ISNUMBER(L2521),#N/A,IF(ISNUMBER(INDEX('Approved CPZ List'!$I:$I,MATCH('HFTD CPZ'!$B2521,'Approved CPZ List'!$B:$B,0))),$K2521,#N/A))</f>
        <v>#N/A</v>
      </c>
    </row>
    <row r="2522" spans="1:13" ht="15.6" x14ac:dyDescent="0.3">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List'!$H:$H,MATCH('HFTD CPZ'!$B2522,'08W Project List'!$E:$E,0))),$K2522,#N/A)</f>
        <v>#N/A</v>
      </c>
      <c r="M2522" s="35" t="e">
        <f>IF(ISNUMBER(L2522),#N/A,IF(ISNUMBER(INDEX('Approved CPZ List'!$I:$I,MATCH('HFTD CPZ'!$B2522,'Approved CPZ List'!$B:$B,0))),$K2522,#N/A))</f>
        <v>#N/A</v>
      </c>
    </row>
    <row r="2523" spans="1:13" ht="15.6" x14ac:dyDescent="0.3">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List'!$H:$H,MATCH('HFTD CPZ'!$B2523,'08W Project List'!$E:$E,0))),$K2523,#N/A)</f>
        <v>#N/A</v>
      </c>
      <c r="M2523" s="35" t="e">
        <f>IF(ISNUMBER(L2523),#N/A,IF(ISNUMBER(INDEX('Approved CPZ List'!$I:$I,MATCH('HFTD CPZ'!$B2523,'Approved CPZ List'!$B:$B,0))),$K2523,#N/A))</f>
        <v>#N/A</v>
      </c>
    </row>
    <row r="2524" spans="1:13" ht="15.6" x14ac:dyDescent="0.3">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List'!$H:$H,MATCH('HFTD CPZ'!$B2524,'08W Project List'!$E:$E,0))),$K2524,#N/A)</f>
        <v>#N/A</v>
      </c>
      <c r="M2524" s="35" t="e">
        <f>IF(ISNUMBER(L2524),#N/A,IF(ISNUMBER(INDEX('Approved CPZ List'!$I:$I,MATCH('HFTD CPZ'!$B2524,'Approved CPZ List'!$B:$B,0))),$K2524,#N/A))</f>
        <v>#N/A</v>
      </c>
    </row>
    <row r="2525" spans="1:13" ht="15.6" x14ac:dyDescent="0.3">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List'!$H:$H,MATCH('HFTD CPZ'!$B2525,'08W Project List'!$E:$E,0))),$K2525,#N/A)</f>
        <v>#N/A</v>
      </c>
      <c r="M2525" s="35" t="e">
        <f>IF(ISNUMBER(L2525),#N/A,IF(ISNUMBER(INDEX('Approved CPZ List'!$I:$I,MATCH('HFTD CPZ'!$B2525,'Approved CPZ List'!$B:$B,0))),$K2525,#N/A))</f>
        <v>#N/A</v>
      </c>
    </row>
    <row r="2526" spans="1:13" ht="15.6" x14ac:dyDescent="0.3">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List'!$H:$H,MATCH('HFTD CPZ'!$B2526,'08W Project List'!$E:$E,0))),$K2526,#N/A)</f>
        <v>#N/A</v>
      </c>
      <c r="M2526" s="35" t="e">
        <f>IF(ISNUMBER(L2526),#N/A,IF(ISNUMBER(INDEX('Approved CPZ List'!$I:$I,MATCH('HFTD CPZ'!$B2526,'Approved CPZ List'!$B:$B,0))),$K2526,#N/A))</f>
        <v>#N/A</v>
      </c>
    </row>
    <row r="2527" spans="1:13" ht="15.6" x14ac:dyDescent="0.3">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List'!$H:$H,MATCH('HFTD CPZ'!$B2527,'08W Project List'!$E:$E,0))),$K2527,#N/A)</f>
        <v>#N/A</v>
      </c>
      <c r="M2527" s="35" t="e">
        <f>IF(ISNUMBER(L2527),#N/A,IF(ISNUMBER(INDEX('Approved CPZ List'!$I:$I,MATCH('HFTD CPZ'!$B2527,'Approved CPZ List'!$B:$B,0))),$K2527,#N/A))</f>
        <v>#N/A</v>
      </c>
    </row>
    <row r="2528" spans="1:13" ht="15.6" x14ac:dyDescent="0.3">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List'!$H:$H,MATCH('HFTD CPZ'!$B2528,'08W Project List'!$E:$E,0))),$K2528,#N/A)</f>
        <v>#N/A</v>
      </c>
      <c r="M2528" s="35" t="e">
        <f>IF(ISNUMBER(L2528),#N/A,IF(ISNUMBER(INDEX('Approved CPZ List'!$I:$I,MATCH('HFTD CPZ'!$B2528,'Approved CPZ List'!$B:$B,0))),$K2528,#N/A))</f>
        <v>#N/A</v>
      </c>
    </row>
    <row r="2529" spans="1:13" ht="15.6" x14ac:dyDescent="0.3">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List'!$H:$H,MATCH('HFTD CPZ'!$B2529,'08W Project List'!$E:$E,0))),$K2529,#N/A)</f>
        <v>#N/A</v>
      </c>
      <c r="M2529" s="35" t="e">
        <f>IF(ISNUMBER(L2529),#N/A,IF(ISNUMBER(INDEX('Approved CPZ List'!$I:$I,MATCH('HFTD CPZ'!$B2529,'Approved CPZ List'!$B:$B,0))),$K2529,#N/A))</f>
        <v>#N/A</v>
      </c>
    </row>
    <row r="2530" spans="1:13" ht="15.6" x14ac:dyDescent="0.3">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List'!$H:$H,MATCH('HFTD CPZ'!$B2530,'08W Project List'!$E:$E,0))),$K2530,#N/A)</f>
        <v>#N/A</v>
      </c>
      <c r="M2530" s="35" t="e">
        <f>IF(ISNUMBER(L2530),#N/A,IF(ISNUMBER(INDEX('Approved CPZ List'!$I:$I,MATCH('HFTD CPZ'!$B2530,'Approved CPZ List'!$B:$B,0))),$K2530,#N/A))</f>
        <v>#N/A</v>
      </c>
    </row>
    <row r="2531" spans="1:13" ht="15.6" x14ac:dyDescent="0.3">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List'!$H:$H,MATCH('HFTD CPZ'!$B2531,'08W Project List'!$E:$E,0))),$K2531,#N/A)</f>
        <v>#N/A</v>
      </c>
      <c r="M2531" s="35" t="e">
        <f>IF(ISNUMBER(L2531),#N/A,IF(ISNUMBER(INDEX('Approved CPZ List'!$I:$I,MATCH('HFTD CPZ'!$B2531,'Approved CPZ List'!$B:$B,0))),$K2531,#N/A))</f>
        <v>#N/A</v>
      </c>
    </row>
    <row r="2532" spans="1:13" ht="15.6" x14ac:dyDescent="0.3">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List'!$H:$H,MATCH('HFTD CPZ'!$B2532,'08W Project List'!$E:$E,0))),$K2532,#N/A)</f>
        <v>#N/A</v>
      </c>
      <c r="M2532" s="35" t="e">
        <f>IF(ISNUMBER(L2532),#N/A,IF(ISNUMBER(INDEX('Approved CPZ List'!$I:$I,MATCH('HFTD CPZ'!$B2532,'Approved CPZ List'!$B:$B,0))),$K2532,#N/A))</f>
        <v>#N/A</v>
      </c>
    </row>
    <row r="2533" spans="1:13" ht="15.6" x14ac:dyDescent="0.3">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List'!$H:$H,MATCH('HFTD CPZ'!$B2533,'08W Project List'!$E:$E,0))),$K2533,#N/A)</f>
        <v>#N/A</v>
      </c>
      <c r="M2533" s="35" t="e">
        <f>IF(ISNUMBER(L2533),#N/A,IF(ISNUMBER(INDEX('Approved CPZ List'!$I:$I,MATCH('HFTD CPZ'!$B2533,'Approved CPZ List'!$B:$B,0))),$K2533,#N/A))</f>
        <v>#N/A</v>
      </c>
    </row>
    <row r="2534" spans="1:13" ht="15.6" x14ac:dyDescent="0.3">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List'!$H:$H,MATCH('HFTD CPZ'!$B2534,'08W Project List'!$E:$E,0))),$K2534,#N/A)</f>
        <v>#N/A</v>
      </c>
      <c r="M2534" s="35" t="e">
        <f>IF(ISNUMBER(L2534),#N/A,IF(ISNUMBER(INDEX('Approved CPZ List'!$I:$I,MATCH('HFTD CPZ'!$B2534,'Approved CPZ List'!$B:$B,0))),$K2534,#N/A))</f>
        <v>#N/A</v>
      </c>
    </row>
    <row r="2535" spans="1:13" ht="15.6" x14ac:dyDescent="0.3">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List'!$H:$H,MATCH('HFTD CPZ'!$B2535,'08W Project List'!$E:$E,0))),$K2535,#N/A)</f>
        <v>#N/A</v>
      </c>
      <c r="M2535" s="35" t="e">
        <f>IF(ISNUMBER(L2535),#N/A,IF(ISNUMBER(INDEX('Approved CPZ List'!$I:$I,MATCH('HFTD CPZ'!$B2535,'Approved CPZ List'!$B:$B,0))),$K2535,#N/A))</f>
        <v>#N/A</v>
      </c>
    </row>
    <row r="2536" spans="1:13" ht="15.6" x14ac:dyDescent="0.3">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List'!$H:$H,MATCH('HFTD CPZ'!$B2536,'08W Project List'!$E:$E,0))),$K2536,#N/A)</f>
        <v>#N/A</v>
      </c>
      <c r="M2536" s="35" t="e">
        <f>IF(ISNUMBER(L2536),#N/A,IF(ISNUMBER(INDEX('Approved CPZ List'!$I:$I,MATCH('HFTD CPZ'!$B2536,'Approved CPZ List'!$B:$B,0))),$K2536,#N/A))</f>
        <v>#N/A</v>
      </c>
    </row>
    <row r="2537" spans="1:13" ht="15.6" x14ac:dyDescent="0.3">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List'!$H:$H,MATCH('HFTD CPZ'!$B2537,'08W Project List'!$E:$E,0))),$K2537,#N/A)</f>
        <v>#N/A</v>
      </c>
      <c r="M2537" s="35" t="e">
        <f>IF(ISNUMBER(L2537),#N/A,IF(ISNUMBER(INDEX('Approved CPZ List'!$I:$I,MATCH('HFTD CPZ'!$B2537,'Approved CPZ List'!$B:$B,0))),$K2537,#N/A))</f>
        <v>#N/A</v>
      </c>
    </row>
    <row r="2538" spans="1:13" ht="15.6" x14ac:dyDescent="0.3">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List'!$H:$H,MATCH('HFTD CPZ'!$B2538,'08W Project List'!$E:$E,0))),$K2538,#N/A)</f>
        <v>#N/A</v>
      </c>
      <c r="M2538" s="35" t="e">
        <f>IF(ISNUMBER(L2538),#N/A,IF(ISNUMBER(INDEX('Approved CPZ List'!$I:$I,MATCH('HFTD CPZ'!$B2538,'Approved CPZ List'!$B:$B,0))),$K2538,#N/A))</f>
        <v>#N/A</v>
      </c>
    </row>
    <row r="2539" spans="1:13" ht="15.6" x14ac:dyDescent="0.3">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List'!$H:$H,MATCH('HFTD CPZ'!$B2539,'08W Project List'!$E:$E,0))),$K2539,#N/A)</f>
        <v>#N/A</v>
      </c>
      <c r="M2539" s="35" t="e">
        <f>IF(ISNUMBER(L2539),#N/A,IF(ISNUMBER(INDEX('Approved CPZ List'!$I:$I,MATCH('HFTD CPZ'!$B2539,'Approved CPZ List'!$B:$B,0))),$K2539,#N/A))</f>
        <v>#N/A</v>
      </c>
    </row>
    <row r="2540" spans="1:13" ht="15.6" x14ac:dyDescent="0.3">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List'!$H:$H,MATCH('HFTD CPZ'!$B2540,'08W Project List'!$E:$E,0))),$K2540,#N/A)</f>
        <v>#N/A</v>
      </c>
      <c r="M2540" s="35" t="e">
        <f>IF(ISNUMBER(L2540),#N/A,IF(ISNUMBER(INDEX('Approved CPZ List'!$I:$I,MATCH('HFTD CPZ'!$B2540,'Approved CPZ List'!$B:$B,0))),$K2540,#N/A))</f>
        <v>#N/A</v>
      </c>
    </row>
    <row r="2541" spans="1:13" ht="15.6" x14ac:dyDescent="0.3">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List'!$H:$H,MATCH('HFTD CPZ'!$B2541,'08W Project List'!$E:$E,0))),$K2541,#N/A)</f>
        <v>#N/A</v>
      </c>
      <c r="M2541" s="35" t="e">
        <f>IF(ISNUMBER(L2541),#N/A,IF(ISNUMBER(INDEX('Approved CPZ List'!$I:$I,MATCH('HFTD CPZ'!$B2541,'Approved CPZ List'!$B:$B,0))),$K2541,#N/A))</f>
        <v>#N/A</v>
      </c>
    </row>
    <row r="2542" spans="1:13" ht="15.6" x14ac:dyDescent="0.3">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List'!$H:$H,MATCH('HFTD CPZ'!$B2542,'08W Project List'!$E:$E,0))),$K2542,#N/A)</f>
        <v>#N/A</v>
      </c>
      <c r="M2542" s="35" t="e">
        <f>IF(ISNUMBER(L2542),#N/A,IF(ISNUMBER(INDEX('Approved CPZ List'!$I:$I,MATCH('HFTD CPZ'!$B2542,'Approved CPZ List'!$B:$B,0))),$K2542,#N/A))</f>
        <v>#N/A</v>
      </c>
    </row>
    <row r="2543" spans="1:13" ht="15.6" x14ac:dyDescent="0.3">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List'!$H:$H,MATCH('HFTD CPZ'!$B2543,'08W Project List'!$E:$E,0))),$K2543,#N/A)</f>
        <v>#N/A</v>
      </c>
      <c r="M2543" s="35" t="e">
        <f>IF(ISNUMBER(L2543),#N/A,IF(ISNUMBER(INDEX('Approved CPZ List'!$I:$I,MATCH('HFTD CPZ'!$B2543,'Approved CPZ List'!$B:$B,0))),$K2543,#N/A))</f>
        <v>#N/A</v>
      </c>
    </row>
    <row r="2544" spans="1:13" ht="15.6" x14ac:dyDescent="0.3">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List'!$H:$H,MATCH('HFTD CPZ'!$B2544,'08W Project List'!$E:$E,0))),$K2544,#N/A)</f>
        <v>#N/A</v>
      </c>
      <c r="M2544" s="35" t="e">
        <f>IF(ISNUMBER(L2544),#N/A,IF(ISNUMBER(INDEX('Approved CPZ List'!$I:$I,MATCH('HFTD CPZ'!$B2544,'Approved CPZ List'!$B:$B,0))),$K2544,#N/A))</f>
        <v>#N/A</v>
      </c>
    </row>
    <row r="2545" spans="1:13" ht="15.6" x14ac:dyDescent="0.3">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List'!$H:$H,MATCH('HFTD CPZ'!$B2545,'08W Project List'!$E:$E,0))),$K2545,#N/A)</f>
        <v>#N/A</v>
      </c>
      <c r="M2545" s="35" t="e">
        <f>IF(ISNUMBER(L2545),#N/A,IF(ISNUMBER(INDEX('Approved CPZ List'!$I:$I,MATCH('HFTD CPZ'!$B2545,'Approved CPZ List'!$B:$B,0))),$K2545,#N/A))</f>
        <v>#N/A</v>
      </c>
    </row>
    <row r="2546" spans="1:13" ht="15.6" x14ac:dyDescent="0.3">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List'!$H:$H,MATCH('HFTD CPZ'!$B2546,'08W Project List'!$E:$E,0))),$K2546,#N/A)</f>
        <v>#N/A</v>
      </c>
      <c r="M2546" s="35" t="e">
        <f>IF(ISNUMBER(L2546),#N/A,IF(ISNUMBER(INDEX('Approved CPZ List'!$I:$I,MATCH('HFTD CPZ'!$B2546,'Approved CPZ List'!$B:$B,0))),$K2546,#N/A))</f>
        <v>#N/A</v>
      </c>
    </row>
    <row r="2547" spans="1:13" ht="15.6" x14ac:dyDescent="0.3">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List'!$H:$H,MATCH('HFTD CPZ'!$B2547,'08W Project List'!$E:$E,0))),$K2547,#N/A)</f>
        <v>#N/A</v>
      </c>
      <c r="M2547" s="35" t="e">
        <f>IF(ISNUMBER(L2547),#N/A,IF(ISNUMBER(INDEX('Approved CPZ List'!$I:$I,MATCH('HFTD CPZ'!$B2547,'Approved CPZ List'!$B:$B,0))),$K2547,#N/A))</f>
        <v>#N/A</v>
      </c>
    </row>
    <row r="2548" spans="1:13" ht="15.6" x14ac:dyDescent="0.3">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List'!$H:$H,MATCH('HFTD CPZ'!$B2548,'08W Project List'!$E:$E,0))),$K2548,#N/A)</f>
        <v>#N/A</v>
      </c>
      <c r="M2548" s="35" t="e">
        <f>IF(ISNUMBER(L2548),#N/A,IF(ISNUMBER(INDEX('Approved CPZ List'!$I:$I,MATCH('HFTD CPZ'!$B2548,'Approved CPZ List'!$B:$B,0))),$K2548,#N/A))</f>
        <v>#N/A</v>
      </c>
    </row>
    <row r="2549" spans="1:13" ht="15.6" x14ac:dyDescent="0.3">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List'!$H:$H,MATCH('HFTD CPZ'!$B2549,'08W Project List'!$E:$E,0))),$K2549,#N/A)</f>
        <v>#N/A</v>
      </c>
      <c r="M2549" s="35" t="e">
        <f>IF(ISNUMBER(L2549),#N/A,IF(ISNUMBER(INDEX('Approved CPZ List'!$I:$I,MATCH('HFTD CPZ'!$B2549,'Approved CPZ List'!$B:$B,0))),$K2549,#N/A))</f>
        <v>#N/A</v>
      </c>
    </row>
    <row r="2550" spans="1:13" ht="15.6" x14ac:dyDescent="0.3">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List'!$H:$H,MATCH('HFTD CPZ'!$B2550,'08W Project List'!$E:$E,0))),$K2550,#N/A)</f>
        <v>#N/A</v>
      </c>
      <c r="M2550" s="35" t="e">
        <f>IF(ISNUMBER(L2550),#N/A,IF(ISNUMBER(INDEX('Approved CPZ List'!$I:$I,MATCH('HFTD CPZ'!$B2550,'Approved CPZ List'!$B:$B,0))),$K2550,#N/A))</f>
        <v>#N/A</v>
      </c>
    </row>
    <row r="2551" spans="1:13" ht="15.6" x14ac:dyDescent="0.3">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List'!$H:$H,MATCH('HFTD CPZ'!$B2551,'08W Project List'!$E:$E,0))),$K2551,#N/A)</f>
        <v>#N/A</v>
      </c>
      <c r="M2551" s="35" t="e">
        <f>IF(ISNUMBER(L2551),#N/A,IF(ISNUMBER(INDEX('Approved CPZ List'!$I:$I,MATCH('HFTD CPZ'!$B2551,'Approved CPZ List'!$B:$B,0))),$K2551,#N/A))</f>
        <v>#N/A</v>
      </c>
    </row>
    <row r="2552" spans="1:13" ht="15.6" x14ac:dyDescent="0.3">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List'!$H:$H,MATCH('HFTD CPZ'!$B2552,'08W Project List'!$E:$E,0))),$K2552,#N/A)</f>
        <v>#N/A</v>
      </c>
      <c r="M2552" s="35" t="e">
        <f>IF(ISNUMBER(L2552),#N/A,IF(ISNUMBER(INDEX('Approved CPZ List'!$I:$I,MATCH('HFTD CPZ'!$B2552,'Approved CPZ List'!$B:$B,0))),$K2552,#N/A))</f>
        <v>#N/A</v>
      </c>
    </row>
    <row r="2553" spans="1:13" ht="15.6" x14ac:dyDescent="0.3">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List'!$H:$H,MATCH('HFTD CPZ'!$B2553,'08W Project List'!$E:$E,0))),$K2553,#N/A)</f>
        <v>#N/A</v>
      </c>
      <c r="M2553" s="35" t="e">
        <f>IF(ISNUMBER(L2553),#N/A,IF(ISNUMBER(INDEX('Approved CPZ List'!$I:$I,MATCH('HFTD CPZ'!$B2553,'Approved CPZ List'!$B:$B,0))),$K2553,#N/A))</f>
        <v>#N/A</v>
      </c>
    </row>
    <row r="2554" spans="1:13" ht="15.6" x14ac:dyDescent="0.3">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List'!$H:$H,MATCH('HFTD CPZ'!$B2554,'08W Project List'!$E:$E,0))),$K2554,#N/A)</f>
        <v>#N/A</v>
      </c>
      <c r="M2554" s="35" t="e">
        <f>IF(ISNUMBER(L2554),#N/A,IF(ISNUMBER(INDEX('Approved CPZ List'!$I:$I,MATCH('HFTD CPZ'!$B2554,'Approved CPZ List'!$B:$B,0))),$K2554,#N/A))</f>
        <v>#N/A</v>
      </c>
    </row>
    <row r="2555" spans="1:13" ht="15.6" x14ac:dyDescent="0.3">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List'!$H:$H,MATCH('HFTD CPZ'!$B2555,'08W Project List'!$E:$E,0))),$K2555,#N/A)</f>
        <v>#N/A</v>
      </c>
      <c r="M2555" s="35" t="e">
        <f>IF(ISNUMBER(L2555),#N/A,IF(ISNUMBER(INDEX('Approved CPZ List'!$I:$I,MATCH('HFTD CPZ'!$B2555,'Approved CPZ List'!$B:$B,0))),$K2555,#N/A))</f>
        <v>#N/A</v>
      </c>
    </row>
    <row r="2556" spans="1:13" ht="15.6" x14ac:dyDescent="0.3">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List'!$H:$H,MATCH('HFTD CPZ'!$B2556,'08W Project List'!$E:$E,0))),$K2556,#N/A)</f>
        <v>#N/A</v>
      </c>
      <c r="M2556" s="35" t="e">
        <f>IF(ISNUMBER(L2556),#N/A,IF(ISNUMBER(INDEX('Approved CPZ List'!$I:$I,MATCH('HFTD CPZ'!$B2556,'Approved CPZ List'!$B:$B,0))),$K2556,#N/A))</f>
        <v>#N/A</v>
      </c>
    </row>
    <row r="2557" spans="1:13" ht="15.6" x14ac:dyDescent="0.3">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List'!$H:$H,MATCH('HFTD CPZ'!$B2557,'08W Project List'!$E:$E,0))),$K2557,#N/A)</f>
        <v>#N/A</v>
      </c>
      <c r="M2557" s="35" t="e">
        <f>IF(ISNUMBER(L2557),#N/A,IF(ISNUMBER(INDEX('Approved CPZ List'!$I:$I,MATCH('HFTD CPZ'!$B2557,'Approved CPZ List'!$B:$B,0))),$K2557,#N/A))</f>
        <v>#N/A</v>
      </c>
    </row>
    <row r="2558" spans="1:13" ht="15.6" x14ac:dyDescent="0.3">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List'!$H:$H,MATCH('HFTD CPZ'!$B2558,'08W Project List'!$E:$E,0))),$K2558,#N/A)</f>
        <v>#N/A</v>
      </c>
      <c r="M2558" s="35" t="e">
        <f>IF(ISNUMBER(L2558),#N/A,IF(ISNUMBER(INDEX('Approved CPZ List'!$I:$I,MATCH('HFTD CPZ'!$B2558,'Approved CPZ List'!$B:$B,0))),$K2558,#N/A))</f>
        <v>#N/A</v>
      </c>
    </row>
    <row r="2559" spans="1:13" ht="15.6" x14ac:dyDescent="0.3">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List'!$H:$H,MATCH('HFTD CPZ'!$B2559,'08W Project List'!$E:$E,0))),$K2559,#N/A)</f>
        <v>#N/A</v>
      </c>
      <c r="M2559" s="35" t="e">
        <f>IF(ISNUMBER(L2559),#N/A,IF(ISNUMBER(INDEX('Approved CPZ List'!$I:$I,MATCH('HFTD CPZ'!$B2559,'Approved CPZ List'!$B:$B,0))),$K2559,#N/A))</f>
        <v>#N/A</v>
      </c>
    </row>
    <row r="2560" spans="1:13" ht="15.6" x14ac:dyDescent="0.3">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List'!$H:$H,MATCH('HFTD CPZ'!$B2560,'08W Project List'!$E:$E,0))),$K2560,#N/A)</f>
        <v>#N/A</v>
      </c>
      <c r="M2560" s="35" t="e">
        <f>IF(ISNUMBER(L2560),#N/A,IF(ISNUMBER(INDEX('Approved CPZ List'!$I:$I,MATCH('HFTD CPZ'!$B2560,'Approved CPZ List'!$B:$B,0))),$K2560,#N/A))</f>
        <v>#N/A</v>
      </c>
    </row>
    <row r="2561" spans="1:13" ht="15.6" x14ac:dyDescent="0.3">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List'!$H:$H,MATCH('HFTD CPZ'!$B2561,'08W Project List'!$E:$E,0))),$K2561,#N/A)</f>
        <v>#N/A</v>
      </c>
      <c r="M2561" s="35" t="e">
        <f>IF(ISNUMBER(L2561),#N/A,IF(ISNUMBER(INDEX('Approved CPZ List'!$I:$I,MATCH('HFTD CPZ'!$B2561,'Approved CPZ List'!$B:$B,0))),$K2561,#N/A))</f>
        <v>#N/A</v>
      </c>
    </row>
    <row r="2562" spans="1:13" ht="15.6" x14ac:dyDescent="0.3">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List'!$H:$H,MATCH('HFTD CPZ'!$B2562,'08W Project List'!$E:$E,0))),$K2562,#N/A)</f>
        <v>#N/A</v>
      </c>
      <c r="M2562" s="35" t="e">
        <f>IF(ISNUMBER(L2562),#N/A,IF(ISNUMBER(INDEX('Approved CPZ List'!$I:$I,MATCH('HFTD CPZ'!$B2562,'Approved CPZ List'!$B:$B,0))),$K2562,#N/A))</f>
        <v>#N/A</v>
      </c>
    </row>
    <row r="2563" spans="1:13" ht="15.6" x14ac:dyDescent="0.3">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List'!$H:$H,MATCH('HFTD CPZ'!$B2563,'08W Project List'!$E:$E,0))),$K2563,#N/A)</f>
        <v>#N/A</v>
      </c>
      <c r="M2563" s="35" t="e">
        <f>IF(ISNUMBER(L2563),#N/A,IF(ISNUMBER(INDEX('Approved CPZ List'!$I:$I,MATCH('HFTD CPZ'!$B2563,'Approved CPZ List'!$B:$B,0))),$K2563,#N/A))</f>
        <v>#N/A</v>
      </c>
    </row>
    <row r="2564" spans="1:13" ht="15.6" x14ac:dyDescent="0.3">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List'!$H:$H,MATCH('HFTD CPZ'!$B2564,'08W Project List'!$E:$E,0))),$K2564,#N/A)</f>
        <v>#N/A</v>
      </c>
      <c r="M2564" s="35" t="e">
        <f>IF(ISNUMBER(L2564),#N/A,IF(ISNUMBER(INDEX('Approved CPZ List'!$I:$I,MATCH('HFTD CPZ'!$B2564,'Approved CPZ List'!$B:$B,0))),$K2564,#N/A))</f>
        <v>#N/A</v>
      </c>
    </row>
    <row r="2565" spans="1:13" ht="15.6" x14ac:dyDescent="0.3">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List'!$H:$H,MATCH('HFTD CPZ'!$B2565,'08W Project List'!$E:$E,0))),$K2565,#N/A)</f>
        <v>#N/A</v>
      </c>
      <c r="M2565" s="35" t="e">
        <f>IF(ISNUMBER(L2565),#N/A,IF(ISNUMBER(INDEX('Approved CPZ List'!$I:$I,MATCH('HFTD CPZ'!$B2565,'Approved CPZ List'!$B:$B,0))),$K2565,#N/A))</f>
        <v>#N/A</v>
      </c>
    </row>
    <row r="2566" spans="1:13" ht="15.6" x14ac:dyDescent="0.3">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List'!$H:$H,MATCH('HFTD CPZ'!$B2566,'08W Project List'!$E:$E,0))),$K2566,#N/A)</f>
        <v>#N/A</v>
      </c>
      <c r="M2566" s="35" t="e">
        <f>IF(ISNUMBER(L2566),#N/A,IF(ISNUMBER(INDEX('Approved CPZ List'!$I:$I,MATCH('HFTD CPZ'!$B2566,'Approved CPZ List'!$B:$B,0))),$K2566,#N/A))</f>
        <v>#N/A</v>
      </c>
    </row>
    <row r="2567" spans="1:13" ht="15.6" x14ac:dyDescent="0.3">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List'!$H:$H,MATCH('HFTD CPZ'!$B2567,'08W Project List'!$E:$E,0))),$K2567,#N/A)</f>
        <v>#N/A</v>
      </c>
      <c r="M2567" s="35" t="e">
        <f>IF(ISNUMBER(L2567),#N/A,IF(ISNUMBER(INDEX('Approved CPZ List'!$I:$I,MATCH('HFTD CPZ'!$B2567,'Approved CPZ List'!$B:$B,0))),$K2567,#N/A))</f>
        <v>#N/A</v>
      </c>
    </row>
    <row r="2568" spans="1:13" ht="15.6" x14ac:dyDescent="0.3">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List'!$H:$H,MATCH('HFTD CPZ'!$B2568,'08W Project List'!$E:$E,0))),$K2568,#N/A)</f>
        <v>#N/A</v>
      </c>
      <c r="M2568" s="35" t="e">
        <f>IF(ISNUMBER(L2568),#N/A,IF(ISNUMBER(INDEX('Approved CPZ List'!$I:$I,MATCH('HFTD CPZ'!$B2568,'Approved CPZ List'!$B:$B,0))),$K2568,#N/A))</f>
        <v>#N/A</v>
      </c>
    </row>
    <row r="2569" spans="1:13" ht="15.6" x14ac:dyDescent="0.3">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List'!$H:$H,MATCH('HFTD CPZ'!$B2569,'08W Project List'!$E:$E,0))),$K2569,#N/A)</f>
        <v>#N/A</v>
      </c>
      <c r="M2569" s="35" t="e">
        <f>IF(ISNUMBER(L2569),#N/A,IF(ISNUMBER(INDEX('Approved CPZ List'!$I:$I,MATCH('HFTD CPZ'!$B2569,'Approved CPZ List'!$B:$B,0))),$K2569,#N/A))</f>
        <v>#N/A</v>
      </c>
    </row>
    <row r="2570" spans="1:13" ht="15.6" x14ac:dyDescent="0.3">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List'!$H:$H,MATCH('HFTD CPZ'!$B2570,'08W Project List'!$E:$E,0))),$K2570,#N/A)</f>
        <v>#N/A</v>
      </c>
      <c r="M2570" s="35" t="e">
        <f>IF(ISNUMBER(L2570),#N/A,IF(ISNUMBER(INDEX('Approved CPZ List'!$I:$I,MATCH('HFTD CPZ'!$B2570,'Approved CPZ List'!$B:$B,0))),$K2570,#N/A))</f>
        <v>#N/A</v>
      </c>
    </row>
    <row r="2571" spans="1:13" ht="15.6" x14ac:dyDescent="0.3">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List'!$H:$H,MATCH('HFTD CPZ'!$B2571,'08W Project List'!$E:$E,0))),$K2571,#N/A)</f>
        <v>#N/A</v>
      </c>
      <c r="M2571" s="35" t="e">
        <f>IF(ISNUMBER(L2571),#N/A,IF(ISNUMBER(INDEX('Approved CPZ List'!$I:$I,MATCH('HFTD CPZ'!$B2571,'Approved CPZ List'!$B:$B,0))),$K2571,#N/A))</f>
        <v>#N/A</v>
      </c>
    </row>
    <row r="2572" spans="1:13" ht="15.6" x14ac:dyDescent="0.3">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List'!$H:$H,MATCH('HFTD CPZ'!$B2572,'08W Project List'!$E:$E,0))),$K2572,#N/A)</f>
        <v>#N/A</v>
      </c>
      <c r="M2572" s="35" t="e">
        <f>IF(ISNUMBER(L2572),#N/A,IF(ISNUMBER(INDEX('Approved CPZ List'!$I:$I,MATCH('HFTD CPZ'!$B2572,'Approved CPZ List'!$B:$B,0))),$K2572,#N/A))</f>
        <v>#N/A</v>
      </c>
    </row>
    <row r="2573" spans="1:13" ht="15.6" x14ac:dyDescent="0.3">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List'!$H:$H,MATCH('HFTD CPZ'!$B2573,'08W Project List'!$E:$E,0))),$K2573,#N/A)</f>
        <v>#N/A</v>
      </c>
      <c r="M2573" s="35" t="e">
        <f>IF(ISNUMBER(L2573),#N/A,IF(ISNUMBER(INDEX('Approved CPZ List'!$I:$I,MATCH('HFTD CPZ'!$B2573,'Approved CPZ List'!$B:$B,0))),$K2573,#N/A))</f>
        <v>#N/A</v>
      </c>
    </row>
    <row r="2574" spans="1:13" ht="15.6" x14ac:dyDescent="0.3">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List'!$H:$H,MATCH('HFTD CPZ'!$B2574,'08W Project List'!$E:$E,0))),$K2574,#N/A)</f>
        <v>#N/A</v>
      </c>
      <c r="M2574" s="35" t="e">
        <f>IF(ISNUMBER(L2574),#N/A,IF(ISNUMBER(INDEX('Approved CPZ List'!$I:$I,MATCH('HFTD CPZ'!$B2574,'Approved CPZ List'!$B:$B,0))),$K2574,#N/A))</f>
        <v>#N/A</v>
      </c>
    </row>
    <row r="2575" spans="1:13" ht="15.6" x14ac:dyDescent="0.3">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List'!$H:$H,MATCH('HFTD CPZ'!$B2575,'08W Project List'!$E:$E,0))),$K2575,#N/A)</f>
        <v>#N/A</v>
      </c>
      <c r="M2575" s="35" t="e">
        <f>IF(ISNUMBER(L2575),#N/A,IF(ISNUMBER(INDEX('Approved CPZ List'!$I:$I,MATCH('HFTD CPZ'!$B2575,'Approved CPZ List'!$B:$B,0))),$K2575,#N/A))</f>
        <v>#N/A</v>
      </c>
    </row>
    <row r="2576" spans="1:13" ht="15.6" x14ac:dyDescent="0.3">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List'!$H:$H,MATCH('HFTD CPZ'!$B2576,'08W Project List'!$E:$E,0))),$K2576,#N/A)</f>
        <v>#N/A</v>
      </c>
      <c r="M2576" s="35" t="e">
        <f>IF(ISNUMBER(L2576),#N/A,IF(ISNUMBER(INDEX('Approved CPZ List'!$I:$I,MATCH('HFTD CPZ'!$B2576,'Approved CPZ List'!$B:$B,0))),$K2576,#N/A))</f>
        <v>#N/A</v>
      </c>
    </row>
    <row r="2577" spans="1:13" ht="15.6" x14ac:dyDescent="0.3">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List'!$H:$H,MATCH('HFTD CPZ'!$B2577,'08W Project List'!$E:$E,0))),$K2577,#N/A)</f>
        <v>#N/A</v>
      </c>
      <c r="M2577" s="35" t="e">
        <f>IF(ISNUMBER(L2577),#N/A,IF(ISNUMBER(INDEX('Approved CPZ List'!$I:$I,MATCH('HFTD CPZ'!$B2577,'Approved CPZ List'!$B:$B,0))),$K2577,#N/A))</f>
        <v>#N/A</v>
      </c>
    </row>
    <row r="2578" spans="1:13" ht="15.6" x14ac:dyDescent="0.3">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List'!$H:$H,MATCH('HFTD CPZ'!$B2578,'08W Project List'!$E:$E,0))),$K2578,#N/A)</f>
        <v>#N/A</v>
      </c>
      <c r="M2578" s="35" t="e">
        <f>IF(ISNUMBER(L2578),#N/A,IF(ISNUMBER(INDEX('Approved CPZ List'!$I:$I,MATCH('HFTD CPZ'!$B2578,'Approved CPZ List'!$B:$B,0))),$K2578,#N/A))</f>
        <v>#N/A</v>
      </c>
    </row>
    <row r="2579" spans="1:13" ht="15.6" x14ac:dyDescent="0.3">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List'!$H:$H,MATCH('HFTD CPZ'!$B2579,'08W Project List'!$E:$E,0))),$K2579,#N/A)</f>
        <v>#N/A</v>
      </c>
      <c r="M2579" s="35" t="e">
        <f>IF(ISNUMBER(L2579),#N/A,IF(ISNUMBER(INDEX('Approved CPZ List'!$I:$I,MATCH('HFTD CPZ'!$B2579,'Approved CPZ List'!$B:$B,0))),$K2579,#N/A))</f>
        <v>#N/A</v>
      </c>
    </row>
    <row r="2580" spans="1:13" ht="15.6" x14ac:dyDescent="0.3">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List'!$H:$H,MATCH('HFTD CPZ'!$B2580,'08W Project List'!$E:$E,0))),$K2580,#N/A)</f>
        <v>#N/A</v>
      </c>
      <c r="M2580" s="35" t="e">
        <f>IF(ISNUMBER(L2580),#N/A,IF(ISNUMBER(INDEX('Approved CPZ List'!$I:$I,MATCH('HFTD CPZ'!$B2580,'Approved CPZ List'!$B:$B,0))),$K2580,#N/A))</f>
        <v>#N/A</v>
      </c>
    </row>
    <row r="2581" spans="1:13" ht="15.6" x14ac:dyDescent="0.3">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List'!$H:$H,MATCH('HFTD CPZ'!$B2581,'08W Project List'!$E:$E,0))),$K2581,#N/A)</f>
        <v>#N/A</v>
      </c>
      <c r="M2581" s="35" t="e">
        <f>IF(ISNUMBER(L2581),#N/A,IF(ISNUMBER(INDEX('Approved CPZ List'!$I:$I,MATCH('HFTD CPZ'!$B2581,'Approved CPZ List'!$B:$B,0))),$K2581,#N/A))</f>
        <v>#N/A</v>
      </c>
    </row>
    <row r="2582" spans="1:13" ht="15.6" x14ac:dyDescent="0.3">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List'!$H:$H,MATCH('HFTD CPZ'!$B2582,'08W Project List'!$E:$E,0))),$K2582,#N/A)</f>
        <v>#N/A</v>
      </c>
      <c r="M2582" s="35" t="e">
        <f>IF(ISNUMBER(L2582),#N/A,IF(ISNUMBER(INDEX('Approved CPZ List'!$I:$I,MATCH('HFTD CPZ'!$B2582,'Approved CPZ List'!$B:$B,0))),$K2582,#N/A))</f>
        <v>#N/A</v>
      </c>
    </row>
    <row r="2583" spans="1:13" ht="15.6" x14ac:dyDescent="0.3">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List'!$H:$H,MATCH('HFTD CPZ'!$B2583,'08W Project List'!$E:$E,0))),$K2583,#N/A)</f>
        <v>#N/A</v>
      </c>
      <c r="M2583" s="35" t="e">
        <f>IF(ISNUMBER(L2583),#N/A,IF(ISNUMBER(INDEX('Approved CPZ List'!$I:$I,MATCH('HFTD CPZ'!$B2583,'Approved CPZ List'!$B:$B,0))),$K2583,#N/A))</f>
        <v>#N/A</v>
      </c>
    </row>
    <row r="2584" spans="1:13" ht="15.6" x14ac:dyDescent="0.3">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List'!$H:$H,MATCH('HFTD CPZ'!$B2584,'08W Project List'!$E:$E,0))),$K2584,#N/A)</f>
        <v>#N/A</v>
      </c>
      <c r="M2584" s="35" t="e">
        <f>IF(ISNUMBER(L2584),#N/A,IF(ISNUMBER(INDEX('Approved CPZ List'!$I:$I,MATCH('HFTD CPZ'!$B2584,'Approved CPZ List'!$B:$B,0))),$K2584,#N/A))</f>
        <v>#N/A</v>
      </c>
    </row>
    <row r="2585" spans="1:13" ht="15.6" x14ac:dyDescent="0.3">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List'!$H:$H,MATCH('HFTD CPZ'!$B2585,'08W Project List'!$E:$E,0))),$K2585,#N/A)</f>
        <v>#N/A</v>
      </c>
      <c r="M2585" s="35" t="e">
        <f>IF(ISNUMBER(L2585),#N/A,IF(ISNUMBER(INDEX('Approved CPZ List'!$I:$I,MATCH('HFTD CPZ'!$B2585,'Approved CPZ List'!$B:$B,0))),$K2585,#N/A))</f>
        <v>#N/A</v>
      </c>
    </row>
    <row r="2586" spans="1:13" ht="15.6" x14ac:dyDescent="0.3">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List'!$H:$H,MATCH('HFTD CPZ'!$B2586,'08W Project List'!$E:$E,0))),$K2586,#N/A)</f>
        <v>#N/A</v>
      </c>
      <c r="M2586" s="35" t="e">
        <f>IF(ISNUMBER(L2586),#N/A,IF(ISNUMBER(INDEX('Approved CPZ List'!$I:$I,MATCH('HFTD CPZ'!$B2586,'Approved CPZ List'!$B:$B,0))),$K2586,#N/A))</f>
        <v>#N/A</v>
      </c>
    </row>
    <row r="2587" spans="1:13" ht="15.6" x14ac:dyDescent="0.3">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List'!$H:$H,MATCH('HFTD CPZ'!$B2587,'08W Project List'!$E:$E,0))),$K2587,#N/A)</f>
        <v>#N/A</v>
      </c>
      <c r="M2587" s="35" t="e">
        <f>IF(ISNUMBER(L2587),#N/A,IF(ISNUMBER(INDEX('Approved CPZ List'!$I:$I,MATCH('HFTD CPZ'!$B2587,'Approved CPZ List'!$B:$B,0))),$K2587,#N/A))</f>
        <v>#N/A</v>
      </c>
    </row>
    <row r="2588" spans="1:13" ht="15.6" x14ac:dyDescent="0.3">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List'!$H:$H,MATCH('HFTD CPZ'!$B2588,'08W Project List'!$E:$E,0))),$K2588,#N/A)</f>
        <v>#N/A</v>
      </c>
      <c r="M2588" s="35" t="e">
        <f>IF(ISNUMBER(L2588),#N/A,IF(ISNUMBER(INDEX('Approved CPZ List'!$I:$I,MATCH('HFTD CPZ'!$B2588,'Approved CPZ List'!$B:$B,0))),$K2588,#N/A))</f>
        <v>#N/A</v>
      </c>
    </row>
    <row r="2589" spans="1:13" ht="15.6" x14ac:dyDescent="0.3">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List'!$H:$H,MATCH('HFTD CPZ'!$B2589,'08W Project List'!$E:$E,0))),$K2589,#N/A)</f>
        <v>#N/A</v>
      </c>
      <c r="M2589" s="35" t="e">
        <f>IF(ISNUMBER(L2589),#N/A,IF(ISNUMBER(INDEX('Approved CPZ List'!$I:$I,MATCH('HFTD CPZ'!$B2589,'Approved CPZ List'!$B:$B,0))),$K2589,#N/A))</f>
        <v>#N/A</v>
      </c>
    </row>
    <row r="2590" spans="1:13" ht="15.6" x14ac:dyDescent="0.3">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List'!$H:$H,MATCH('HFTD CPZ'!$B2590,'08W Project List'!$E:$E,0))),$K2590,#N/A)</f>
        <v>#N/A</v>
      </c>
      <c r="M2590" s="35" t="e">
        <f>IF(ISNUMBER(L2590),#N/A,IF(ISNUMBER(INDEX('Approved CPZ List'!$I:$I,MATCH('HFTD CPZ'!$B2590,'Approved CPZ List'!$B:$B,0))),$K2590,#N/A))</f>
        <v>#N/A</v>
      </c>
    </row>
    <row r="2591" spans="1:13" ht="15.6" x14ac:dyDescent="0.3">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List'!$H:$H,MATCH('HFTD CPZ'!$B2591,'08W Project List'!$E:$E,0))),$K2591,#N/A)</f>
        <v>#N/A</v>
      </c>
      <c r="M2591" s="35" t="e">
        <f>IF(ISNUMBER(L2591),#N/A,IF(ISNUMBER(INDEX('Approved CPZ List'!$I:$I,MATCH('HFTD CPZ'!$B2591,'Approved CPZ List'!$B:$B,0))),$K2591,#N/A))</f>
        <v>#N/A</v>
      </c>
    </row>
    <row r="2592" spans="1:13" ht="15.6" x14ac:dyDescent="0.3">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List'!$H:$H,MATCH('HFTD CPZ'!$B2592,'08W Project List'!$E:$E,0))),$K2592,#N/A)</f>
        <v>#N/A</v>
      </c>
      <c r="M2592" s="35" t="e">
        <f>IF(ISNUMBER(L2592),#N/A,IF(ISNUMBER(INDEX('Approved CPZ List'!$I:$I,MATCH('HFTD CPZ'!$B2592,'Approved CPZ List'!$B:$B,0))),$K2592,#N/A))</f>
        <v>#N/A</v>
      </c>
    </row>
    <row r="2593" spans="1:13" ht="15.6" x14ac:dyDescent="0.3">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List'!$H:$H,MATCH('HFTD CPZ'!$B2593,'08W Project List'!$E:$E,0))),$K2593,#N/A)</f>
        <v>#N/A</v>
      </c>
      <c r="M2593" s="35" t="e">
        <f>IF(ISNUMBER(L2593),#N/A,IF(ISNUMBER(INDEX('Approved CPZ List'!$I:$I,MATCH('HFTD CPZ'!$B2593,'Approved CPZ List'!$B:$B,0))),$K2593,#N/A))</f>
        <v>#N/A</v>
      </c>
    </row>
    <row r="2594" spans="1:13" ht="15.6" x14ac:dyDescent="0.3">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List'!$H:$H,MATCH('HFTD CPZ'!$B2594,'08W Project List'!$E:$E,0))),$K2594,#N/A)</f>
        <v>#N/A</v>
      </c>
      <c r="M2594" s="35" t="e">
        <f>IF(ISNUMBER(L2594),#N/A,IF(ISNUMBER(INDEX('Approved CPZ List'!$I:$I,MATCH('HFTD CPZ'!$B2594,'Approved CPZ List'!$B:$B,0))),$K2594,#N/A))</f>
        <v>#N/A</v>
      </c>
    </row>
    <row r="2595" spans="1:13" ht="15.6" x14ac:dyDescent="0.3">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List'!$H:$H,MATCH('HFTD CPZ'!$B2595,'08W Project List'!$E:$E,0))),$K2595,#N/A)</f>
        <v>#N/A</v>
      </c>
      <c r="M2595" s="35" t="e">
        <f>IF(ISNUMBER(L2595),#N/A,IF(ISNUMBER(INDEX('Approved CPZ List'!$I:$I,MATCH('HFTD CPZ'!$B2595,'Approved CPZ List'!$B:$B,0))),$K2595,#N/A))</f>
        <v>#N/A</v>
      </c>
    </row>
    <row r="2596" spans="1:13" ht="15.6" x14ac:dyDescent="0.3">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List'!$H:$H,MATCH('HFTD CPZ'!$B2596,'08W Project List'!$E:$E,0))),$K2596,#N/A)</f>
        <v>#N/A</v>
      </c>
      <c r="M2596" s="35" t="e">
        <f>IF(ISNUMBER(L2596),#N/A,IF(ISNUMBER(INDEX('Approved CPZ List'!$I:$I,MATCH('HFTD CPZ'!$B2596,'Approved CPZ List'!$B:$B,0))),$K2596,#N/A))</f>
        <v>#N/A</v>
      </c>
    </row>
    <row r="2597" spans="1:13" ht="15.6" x14ac:dyDescent="0.3">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List'!$H:$H,MATCH('HFTD CPZ'!$B2597,'08W Project List'!$E:$E,0))),$K2597,#N/A)</f>
        <v>#N/A</v>
      </c>
      <c r="M2597" s="35" t="e">
        <f>IF(ISNUMBER(L2597),#N/A,IF(ISNUMBER(INDEX('Approved CPZ List'!$I:$I,MATCH('HFTD CPZ'!$B2597,'Approved CPZ List'!$B:$B,0))),$K2597,#N/A))</f>
        <v>#N/A</v>
      </c>
    </row>
    <row r="2598" spans="1:13" ht="15.6" x14ac:dyDescent="0.3">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List'!$H:$H,MATCH('HFTD CPZ'!$B2598,'08W Project List'!$E:$E,0))),$K2598,#N/A)</f>
        <v>#N/A</v>
      </c>
      <c r="M2598" s="35" t="e">
        <f>IF(ISNUMBER(L2598),#N/A,IF(ISNUMBER(INDEX('Approved CPZ List'!$I:$I,MATCH('HFTD CPZ'!$B2598,'Approved CPZ List'!$B:$B,0))),$K2598,#N/A))</f>
        <v>#N/A</v>
      </c>
    </row>
    <row r="2599" spans="1:13" ht="15.6" x14ac:dyDescent="0.3">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List'!$H:$H,MATCH('HFTD CPZ'!$B2599,'08W Project List'!$E:$E,0))),$K2599,#N/A)</f>
        <v>#N/A</v>
      </c>
      <c r="M2599" s="35" t="e">
        <f>IF(ISNUMBER(L2599),#N/A,IF(ISNUMBER(INDEX('Approved CPZ List'!$I:$I,MATCH('HFTD CPZ'!$B2599,'Approved CPZ List'!$B:$B,0))),$K2599,#N/A))</f>
        <v>#N/A</v>
      </c>
    </row>
    <row r="2600" spans="1:13" ht="15.6" x14ac:dyDescent="0.3">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List'!$H:$H,MATCH('HFTD CPZ'!$B2600,'08W Project List'!$E:$E,0))),$K2600,#N/A)</f>
        <v>#N/A</v>
      </c>
      <c r="M2600" s="35" t="e">
        <f>IF(ISNUMBER(L2600),#N/A,IF(ISNUMBER(INDEX('Approved CPZ List'!$I:$I,MATCH('HFTD CPZ'!$B2600,'Approved CPZ List'!$B:$B,0))),$K2600,#N/A))</f>
        <v>#N/A</v>
      </c>
    </row>
    <row r="2601" spans="1:13" ht="15.6" x14ac:dyDescent="0.3">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List'!$H:$H,MATCH('HFTD CPZ'!$B2601,'08W Project List'!$E:$E,0))),$K2601,#N/A)</f>
        <v>#N/A</v>
      </c>
      <c r="M2601" s="35" t="e">
        <f>IF(ISNUMBER(L2601),#N/A,IF(ISNUMBER(INDEX('Approved CPZ List'!$I:$I,MATCH('HFTD CPZ'!$B2601,'Approved CPZ List'!$B:$B,0))),$K2601,#N/A))</f>
        <v>#N/A</v>
      </c>
    </row>
    <row r="2602" spans="1:13" ht="15.6" x14ac:dyDescent="0.3">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List'!$H:$H,MATCH('HFTD CPZ'!$B2602,'08W Project List'!$E:$E,0))),$K2602,#N/A)</f>
        <v>#N/A</v>
      </c>
      <c r="M2602" s="35" t="e">
        <f>IF(ISNUMBER(L2602),#N/A,IF(ISNUMBER(INDEX('Approved CPZ List'!$I:$I,MATCH('HFTD CPZ'!$B2602,'Approved CPZ List'!$B:$B,0))),$K2602,#N/A))</f>
        <v>#N/A</v>
      </c>
    </row>
    <row r="2603" spans="1:13" ht="15.6" x14ac:dyDescent="0.3">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List'!$H:$H,MATCH('HFTD CPZ'!$B2603,'08W Project List'!$E:$E,0))),$K2603,#N/A)</f>
        <v>#N/A</v>
      </c>
      <c r="M2603" s="35" t="e">
        <f>IF(ISNUMBER(L2603),#N/A,IF(ISNUMBER(INDEX('Approved CPZ List'!$I:$I,MATCH('HFTD CPZ'!$B2603,'Approved CPZ List'!$B:$B,0))),$K2603,#N/A))</f>
        <v>#N/A</v>
      </c>
    </row>
    <row r="2604" spans="1:13" ht="15.6" x14ac:dyDescent="0.3">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List'!$H:$H,MATCH('HFTD CPZ'!$B2604,'08W Project List'!$E:$E,0))),$K2604,#N/A)</f>
        <v>#N/A</v>
      </c>
      <c r="M2604" s="35" t="e">
        <f>IF(ISNUMBER(L2604),#N/A,IF(ISNUMBER(INDEX('Approved CPZ List'!$I:$I,MATCH('HFTD CPZ'!$B2604,'Approved CPZ List'!$B:$B,0))),$K2604,#N/A))</f>
        <v>#N/A</v>
      </c>
    </row>
    <row r="2605" spans="1:13" ht="15.6" x14ac:dyDescent="0.3">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List'!$H:$H,MATCH('HFTD CPZ'!$B2605,'08W Project List'!$E:$E,0))),$K2605,#N/A)</f>
        <v>#N/A</v>
      </c>
      <c r="M2605" s="35" t="e">
        <f>IF(ISNUMBER(L2605),#N/A,IF(ISNUMBER(INDEX('Approved CPZ List'!$I:$I,MATCH('HFTD CPZ'!$B2605,'Approved CPZ List'!$B:$B,0))),$K2605,#N/A))</f>
        <v>#N/A</v>
      </c>
    </row>
    <row r="2606" spans="1:13" ht="15.6" x14ac:dyDescent="0.3">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List'!$H:$H,MATCH('HFTD CPZ'!$B2606,'08W Project List'!$E:$E,0))),$K2606,#N/A)</f>
        <v>#N/A</v>
      </c>
      <c r="M2606" s="35" t="e">
        <f>IF(ISNUMBER(L2606),#N/A,IF(ISNUMBER(INDEX('Approved CPZ List'!$I:$I,MATCH('HFTD CPZ'!$B2606,'Approved CPZ List'!$B:$B,0))),$K2606,#N/A))</f>
        <v>#N/A</v>
      </c>
    </row>
    <row r="2607" spans="1:13" ht="15.6" x14ac:dyDescent="0.3">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List'!$H:$H,MATCH('HFTD CPZ'!$B2607,'08W Project List'!$E:$E,0))),$K2607,#N/A)</f>
        <v>#N/A</v>
      </c>
      <c r="M2607" s="35" t="e">
        <f>IF(ISNUMBER(L2607),#N/A,IF(ISNUMBER(INDEX('Approved CPZ List'!$I:$I,MATCH('HFTD CPZ'!$B2607,'Approved CPZ List'!$B:$B,0))),$K2607,#N/A))</f>
        <v>#N/A</v>
      </c>
    </row>
    <row r="2608" spans="1:13" ht="15.6" x14ac:dyDescent="0.3">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List'!$H:$H,MATCH('HFTD CPZ'!$B2608,'08W Project List'!$E:$E,0))),$K2608,#N/A)</f>
        <v>#N/A</v>
      </c>
      <c r="M2608" s="35" t="e">
        <f>IF(ISNUMBER(L2608),#N/A,IF(ISNUMBER(INDEX('Approved CPZ List'!$I:$I,MATCH('HFTD CPZ'!$B2608,'Approved CPZ List'!$B:$B,0))),$K2608,#N/A))</f>
        <v>#N/A</v>
      </c>
    </row>
    <row r="2609" spans="1:13" ht="15.6" x14ac:dyDescent="0.3">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List'!$H:$H,MATCH('HFTD CPZ'!$B2609,'08W Project List'!$E:$E,0))),$K2609,#N/A)</f>
        <v>#N/A</v>
      </c>
      <c r="M2609" s="35" t="e">
        <f>IF(ISNUMBER(L2609),#N/A,IF(ISNUMBER(INDEX('Approved CPZ List'!$I:$I,MATCH('HFTD CPZ'!$B2609,'Approved CPZ List'!$B:$B,0))),$K2609,#N/A))</f>
        <v>#N/A</v>
      </c>
    </row>
    <row r="2610" spans="1:13" ht="15.6" x14ac:dyDescent="0.3">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List'!$H:$H,MATCH('HFTD CPZ'!$B2610,'08W Project List'!$E:$E,0))),$K2610,#N/A)</f>
        <v>#N/A</v>
      </c>
      <c r="M2610" s="35" t="e">
        <f>IF(ISNUMBER(L2610),#N/A,IF(ISNUMBER(INDEX('Approved CPZ List'!$I:$I,MATCH('HFTD CPZ'!$B2610,'Approved CPZ List'!$B:$B,0))),$K2610,#N/A))</f>
        <v>#N/A</v>
      </c>
    </row>
    <row r="2611" spans="1:13" ht="15.6" x14ac:dyDescent="0.3">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List'!$H:$H,MATCH('HFTD CPZ'!$B2611,'08W Project List'!$E:$E,0))),$K2611,#N/A)</f>
        <v>#N/A</v>
      </c>
      <c r="M2611" s="35" t="e">
        <f>IF(ISNUMBER(L2611),#N/A,IF(ISNUMBER(INDEX('Approved CPZ List'!$I:$I,MATCH('HFTD CPZ'!$B2611,'Approved CPZ List'!$B:$B,0))),$K2611,#N/A))</f>
        <v>#N/A</v>
      </c>
    </row>
    <row r="2612" spans="1:13" ht="15.6" x14ac:dyDescent="0.3">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List'!$H:$H,MATCH('HFTD CPZ'!$B2612,'08W Project List'!$E:$E,0))),$K2612,#N/A)</f>
        <v>#N/A</v>
      </c>
      <c r="M2612" s="35" t="e">
        <f>IF(ISNUMBER(L2612),#N/A,IF(ISNUMBER(INDEX('Approved CPZ List'!$I:$I,MATCH('HFTD CPZ'!$B2612,'Approved CPZ List'!$B:$B,0))),$K2612,#N/A))</f>
        <v>#N/A</v>
      </c>
    </row>
    <row r="2613" spans="1:13" ht="15.6" x14ac:dyDescent="0.3">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List'!$H:$H,MATCH('HFTD CPZ'!$B2613,'08W Project List'!$E:$E,0))),$K2613,#N/A)</f>
        <v>#N/A</v>
      </c>
      <c r="M2613" s="35" t="e">
        <f>IF(ISNUMBER(L2613),#N/A,IF(ISNUMBER(INDEX('Approved CPZ List'!$I:$I,MATCH('HFTD CPZ'!$B2613,'Approved CPZ List'!$B:$B,0))),$K2613,#N/A))</f>
        <v>#N/A</v>
      </c>
    </row>
    <row r="2614" spans="1:13" ht="15.6" x14ac:dyDescent="0.3">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List'!$H:$H,MATCH('HFTD CPZ'!$B2614,'08W Project List'!$E:$E,0))),$K2614,#N/A)</f>
        <v>#N/A</v>
      </c>
      <c r="M2614" s="35" t="e">
        <f>IF(ISNUMBER(L2614),#N/A,IF(ISNUMBER(INDEX('Approved CPZ List'!$I:$I,MATCH('HFTD CPZ'!$B2614,'Approved CPZ List'!$B:$B,0))),$K2614,#N/A))</f>
        <v>#N/A</v>
      </c>
    </row>
    <row r="2615" spans="1:13" ht="15.6" x14ac:dyDescent="0.3">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List'!$H:$H,MATCH('HFTD CPZ'!$B2615,'08W Project List'!$E:$E,0))),$K2615,#N/A)</f>
        <v>#N/A</v>
      </c>
      <c r="M2615" s="35" t="e">
        <f>IF(ISNUMBER(L2615),#N/A,IF(ISNUMBER(INDEX('Approved CPZ List'!$I:$I,MATCH('HFTD CPZ'!$B2615,'Approved CPZ List'!$B:$B,0))),$K2615,#N/A))</f>
        <v>#N/A</v>
      </c>
    </row>
    <row r="2616" spans="1:13" ht="15.6" x14ac:dyDescent="0.3">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List'!$H:$H,MATCH('HFTD CPZ'!$B2616,'08W Project List'!$E:$E,0))),$K2616,#N/A)</f>
        <v>#N/A</v>
      </c>
      <c r="M2616" s="35" t="e">
        <f>IF(ISNUMBER(L2616),#N/A,IF(ISNUMBER(INDEX('Approved CPZ List'!$I:$I,MATCH('HFTD CPZ'!$B2616,'Approved CPZ List'!$B:$B,0))),$K2616,#N/A))</f>
        <v>#N/A</v>
      </c>
    </row>
    <row r="2617" spans="1:13" ht="15.6" x14ac:dyDescent="0.3">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List'!$H:$H,MATCH('HFTD CPZ'!$B2617,'08W Project List'!$E:$E,0))),$K2617,#N/A)</f>
        <v>#N/A</v>
      </c>
      <c r="M2617" s="35" t="e">
        <f>IF(ISNUMBER(L2617),#N/A,IF(ISNUMBER(INDEX('Approved CPZ List'!$I:$I,MATCH('HFTD CPZ'!$B2617,'Approved CPZ List'!$B:$B,0))),$K2617,#N/A))</f>
        <v>#N/A</v>
      </c>
    </row>
    <row r="2618" spans="1:13" ht="15.6" x14ac:dyDescent="0.3">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List'!$H:$H,MATCH('HFTD CPZ'!$B2618,'08W Project List'!$E:$E,0))),$K2618,#N/A)</f>
        <v>#N/A</v>
      </c>
      <c r="M2618" s="35" t="e">
        <f>IF(ISNUMBER(L2618),#N/A,IF(ISNUMBER(INDEX('Approved CPZ List'!$I:$I,MATCH('HFTD CPZ'!$B2618,'Approved CPZ List'!$B:$B,0))),$K2618,#N/A))</f>
        <v>#N/A</v>
      </c>
    </row>
    <row r="2619" spans="1:13" ht="15.6" x14ac:dyDescent="0.3">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List'!$H:$H,MATCH('HFTD CPZ'!$B2619,'08W Project List'!$E:$E,0))),$K2619,#N/A)</f>
        <v>#N/A</v>
      </c>
      <c r="M2619" s="35" t="e">
        <f>IF(ISNUMBER(L2619),#N/A,IF(ISNUMBER(INDEX('Approved CPZ List'!$I:$I,MATCH('HFTD CPZ'!$B2619,'Approved CPZ List'!$B:$B,0))),$K2619,#N/A))</f>
        <v>#N/A</v>
      </c>
    </row>
    <row r="2620" spans="1:13" ht="15.6" x14ac:dyDescent="0.3">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List'!$H:$H,MATCH('HFTD CPZ'!$B2620,'08W Project List'!$E:$E,0))),$K2620,#N/A)</f>
        <v>#N/A</v>
      </c>
      <c r="M2620" s="35" t="e">
        <f>IF(ISNUMBER(L2620),#N/A,IF(ISNUMBER(INDEX('Approved CPZ List'!$I:$I,MATCH('HFTD CPZ'!$B2620,'Approved CPZ List'!$B:$B,0))),$K2620,#N/A))</f>
        <v>#N/A</v>
      </c>
    </row>
    <row r="2621" spans="1:13" ht="15.6" x14ac:dyDescent="0.3">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List'!$H:$H,MATCH('HFTD CPZ'!$B2621,'08W Project List'!$E:$E,0))),$K2621,#N/A)</f>
        <v>#N/A</v>
      </c>
      <c r="M2621" s="35" t="e">
        <f>IF(ISNUMBER(L2621),#N/A,IF(ISNUMBER(INDEX('Approved CPZ List'!$I:$I,MATCH('HFTD CPZ'!$B2621,'Approved CPZ List'!$B:$B,0))),$K2621,#N/A))</f>
        <v>#N/A</v>
      </c>
    </row>
    <row r="2622" spans="1:13" ht="15.6" x14ac:dyDescent="0.3">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List'!$H:$H,MATCH('HFTD CPZ'!$B2622,'08W Project List'!$E:$E,0))),$K2622,#N/A)</f>
        <v>#N/A</v>
      </c>
      <c r="M2622" s="35" t="e">
        <f>IF(ISNUMBER(L2622),#N/A,IF(ISNUMBER(INDEX('Approved CPZ List'!$I:$I,MATCH('HFTD CPZ'!$B2622,'Approved CPZ List'!$B:$B,0))),$K2622,#N/A))</f>
        <v>#N/A</v>
      </c>
    </row>
    <row r="2623" spans="1:13" ht="15.6" x14ac:dyDescent="0.3">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List'!$H:$H,MATCH('HFTD CPZ'!$B2623,'08W Project List'!$E:$E,0))),$K2623,#N/A)</f>
        <v>#N/A</v>
      </c>
      <c r="M2623" s="35" t="e">
        <f>IF(ISNUMBER(L2623),#N/A,IF(ISNUMBER(INDEX('Approved CPZ List'!$I:$I,MATCH('HFTD CPZ'!$B2623,'Approved CPZ List'!$B:$B,0))),$K2623,#N/A))</f>
        <v>#N/A</v>
      </c>
    </row>
    <row r="2624" spans="1:13" ht="15.6" x14ac:dyDescent="0.3">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List'!$H:$H,MATCH('HFTD CPZ'!$B2624,'08W Project List'!$E:$E,0))),$K2624,#N/A)</f>
        <v>#N/A</v>
      </c>
      <c r="M2624" s="35" t="e">
        <f>IF(ISNUMBER(L2624),#N/A,IF(ISNUMBER(INDEX('Approved CPZ List'!$I:$I,MATCH('HFTD CPZ'!$B2624,'Approved CPZ List'!$B:$B,0))),$K2624,#N/A))</f>
        <v>#N/A</v>
      </c>
    </row>
    <row r="2625" spans="1:13" ht="15.6" x14ac:dyDescent="0.3">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List'!$H:$H,MATCH('HFTD CPZ'!$B2625,'08W Project List'!$E:$E,0))),$K2625,#N/A)</f>
        <v>#N/A</v>
      </c>
      <c r="M2625" s="35" t="e">
        <f>IF(ISNUMBER(L2625),#N/A,IF(ISNUMBER(INDEX('Approved CPZ List'!$I:$I,MATCH('HFTD CPZ'!$B2625,'Approved CPZ List'!$B:$B,0))),$K2625,#N/A))</f>
        <v>#N/A</v>
      </c>
    </row>
    <row r="2626" spans="1:13" ht="15.6" x14ac:dyDescent="0.3">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List'!$H:$H,MATCH('HFTD CPZ'!$B2626,'08W Project List'!$E:$E,0))),$K2626,#N/A)</f>
        <v>#N/A</v>
      </c>
      <c r="M2626" s="35" t="e">
        <f>IF(ISNUMBER(L2626),#N/A,IF(ISNUMBER(INDEX('Approved CPZ List'!$I:$I,MATCH('HFTD CPZ'!$B2626,'Approved CPZ List'!$B:$B,0))),$K2626,#N/A))</f>
        <v>#N/A</v>
      </c>
    </row>
    <row r="2627" spans="1:13" ht="15.6" x14ac:dyDescent="0.3">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List'!$H:$H,MATCH('HFTD CPZ'!$B2627,'08W Project List'!$E:$E,0))),$K2627,#N/A)</f>
        <v>#N/A</v>
      </c>
      <c r="M2627" s="35" t="e">
        <f>IF(ISNUMBER(L2627),#N/A,IF(ISNUMBER(INDEX('Approved CPZ List'!$I:$I,MATCH('HFTD CPZ'!$B2627,'Approved CPZ List'!$B:$B,0))),$K2627,#N/A))</f>
        <v>#N/A</v>
      </c>
    </row>
    <row r="2628" spans="1:13" ht="15.6" x14ac:dyDescent="0.3">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List'!$H:$H,MATCH('HFTD CPZ'!$B2628,'08W Project List'!$E:$E,0))),$K2628,#N/A)</f>
        <v>#N/A</v>
      </c>
      <c r="M2628" s="35" t="e">
        <f>IF(ISNUMBER(L2628),#N/A,IF(ISNUMBER(INDEX('Approved CPZ List'!$I:$I,MATCH('HFTD CPZ'!$B2628,'Approved CPZ List'!$B:$B,0))),$K2628,#N/A))</f>
        <v>#N/A</v>
      </c>
    </row>
    <row r="2629" spans="1:13" ht="15.6" x14ac:dyDescent="0.3">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List'!$H:$H,MATCH('HFTD CPZ'!$B2629,'08W Project List'!$E:$E,0))),$K2629,#N/A)</f>
        <v>#N/A</v>
      </c>
      <c r="M2629" s="35" t="e">
        <f>IF(ISNUMBER(L2629),#N/A,IF(ISNUMBER(INDEX('Approved CPZ List'!$I:$I,MATCH('HFTD CPZ'!$B2629,'Approved CPZ List'!$B:$B,0))),$K2629,#N/A))</f>
        <v>#N/A</v>
      </c>
    </row>
    <row r="2630" spans="1:13" ht="15.6" x14ac:dyDescent="0.3">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List'!$H:$H,MATCH('HFTD CPZ'!$B2630,'08W Project List'!$E:$E,0))),$K2630,#N/A)</f>
        <v>#N/A</v>
      </c>
      <c r="M2630" s="35" t="e">
        <f>IF(ISNUMBER(L2630),#N/A,IF(ISNUMBER(INDEX('Approved CPZ List'!$I:$I,MATCH('HFTD CPZ'!$B2630,'Approved CPZ List'!$B:$B,0))),$K2630,#N/A))</f>
        <v>#N/A</v>
      </c>
    </row>
    <row r="2631" spans="1:13" ht="15.6" x14ac:dyDescent="0.3">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List'!$H:$H,MATCH('HFTD CPZ'!$B2631,'08W Project List'!$E:$E,0))),$K2631,#N/A)</f>
        <v>#N/A</v>
      </c>
      <c r="M2631" s="35" t="e">
        <f>IF(ISNUMBER(L2631),#N/A,IF(ISNUMBER(INDEX('Approved CPZ List'!$I:$I,MATCH('HFTD CPZ'!$B2631,'Approved CPZ List'!$B:$B,0))),$K2631,#N/A))</f>
        <v>#N/A</v>
      </c>
    </row>
    <row r="2632" spans="1:13" ht="15.6" x14ac:dyDescent="0.3">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List'!$H:$H,MATCH('HFTD CPZ'!$B2632,'08W Project List'!$E:$E,0))),$K2632,#N/A)</f>
        <v>#N/A</v>
      </c>
      <c r="M2632" s="35" t="e">
        <f>IF(ISNUMBER(L2632),#N/A,IF(ISNUMBER(INDEX('Approved CPZ List'!$I:$I,MATCH('HFTD CPZ'!$B2632,'Approved CPZ List'!$B:$B,0))),$K2632,#N/A))</f>
        <v>#N/A</v>
      </c>
    </row>
    <row r="2633" spans="1:13" ht="15.6" x14ac:dyDescent="0.3">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List'!$H:$H,MATCH('HFTD CPZ'!$B2633,'08W Project List'!$E:$E,0))),$K2633,#N/A)</f>
        <v>#N/A</v>
      </c>
      <c r="M2633" s="35" t="e">
        <f>IF(ISNUMBER(L2633),#N/A,IF(ISNUMBER(INDEX('Approved CPZ List'!$I:$I,MATCH('HFTD CPZ'!$B2633,'Approved CPZ List'!$B:$B,0))),$K2633,#N/A))</f>
        <v>#N/A</v>
      </c>
    </row>
    <row r="2634" spans="1:13" ht="15.6" x14ac:dyDescent="0.3">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List'!$H:$H,MATCH('HFTD CPZ'!$B2634,'08W Project List'!$E:$E,0))),$K2634,#N/A)</f>
        <v>#N/A</v>
      </c>
      <c r="M2634" s="35" t="e">
        <f>IF(ISNUMBER(L2634),#N/A,IF(ISNUMBER(INDEX('Approved CPZ List'!$I:$I,MATCH('HFTD CPZ'!$B2634,'Approved CPZ List'!$B:$B,0))),$K2634,#N/A))</f>
        <v>#N/A</v>
      </c>
    </row>
    <row r="2635" spans="1:13" ht="15.6" x14ac:dyDescent="0.3">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List'!$H:$H,MATCH('HFTD CPZ'!$B2635,'08W Project List'!$E:$E,0))),$K2635,#N/A)</f>
        <v>#N/A</v>
      </c>
      <c r="M2635" s="35" t="e">
        <f>IF(ISNUMBER(L2635),#N/A,IF(ISNUMBER(INDEX('Approved CPZ List'!$I:$I,MATCH('HFTD CPZ'!$B2635,'Approved CPZ List'!$B:$B,0))),$K2635,#N/A))</f>
        <v>#N/A</v>
      </c>
    </row>
    <row r="2636" spans="1:13" ht="15.6" x14ac:dyDescent="0.3">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List'!$H:$H,MATCH('HFTD CPZ'!$B2636,'08W Project List'!$E:$E,0))),$K2636,#N/A)</f>
        <v>#N/A</v>
      </c>
      <c r="M2636" s="35" t="e">
        <f>IF(ISNUMBER(L2636),#N/A,IF(ISNUMBER(INDEX('Approved CPZ List'!$I:$I,MATCH('HFTD CPZ'!$B2636,'Approved CPZ List'!$B:$B,0))),$K2636,#N/A))</f>
        <v>#N/A</v>
      </c>
    </row>
    <row r="2637" spans="1:13" ht="15.6" x14ac:dyDescent="0.3">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List'!$H:$H,MATCH('HFTD CPZ'!$B2637,'08W Project List'!$E:$E,0))),$K2637,#N/A)</f>
        <v>#N/A</v>
      </c>
      <c r="M2637" s="35" t="e">
        <f>IF(ISNUMBER(L2637),#N/A,IF(ISNUMBER(INDEX('Approved CPZ List'!$I:$I,MATCH('HFTD CPZ'!$B2637,'Approved CPZ List'!$B:$B,0))),$K2637,#N/A))</f>
        <v>#N/A</v>
      </c>
    </row>
    <row r="2638" spans="1:13" ht="15.6" x14ac:dyDescent="0.3">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List'!$H:$H,MATCH('HFTD CPZ'!$B2638,'08W Project List'!$E:$E,0))),$K2638,#N/A)</f>
        <v>#N/A</v>
      </c>
      <c r="M2638" s="35" t="e">
        <f>IF(ISNUMBER(L2638),#N/A,IF(ISNUMBER(INDEX('Approved CPZ List'!$I:$I,MATCH('HFTD CPZ'!$B2638,'Approved CPZ List'!$B:$B,0))),$K2638,#N/A))</f>
        <v>#N/A</v>
      </c>
    </row>
    <row r="2639" spans="1:13" ht="15.6" x14ac:dyDescent="0.3">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List'!$H:$H,MATCH('HFTD CPZ'!$B2639,'08W Project List'!$E:$E,0))),$K2639,#N/A)</f>
        <v>#N/A</v>
      </c>
      <c r="M2639" s="35" t="e">
        <f>IF(ISNUMBER(L2639),#N/A,IF(ISNUMBER(INDEX('Approved CPZ List'!$I:$I,MATCH('HFTD CPZ'!$B2639,'Approved CPZ List'!$B:$B,0))),$K2639,#N/A))</f>
        <v>#N/A</v>
      </c>
    </row>
    <row r="2640" spans="1:13" ht="15.6" x14ac:dyDescent="0.3">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List'!$H:$H,MATCH('HFTD CPZ'!$B2640,'08W Project List'!$E:$E,0))),$K2640,#N/A)</f>
        <v>#N/A</v>
      </c>
      <c r="M2640" s="35" t="e">
        <f>IF(ISNUMBER(L2640),#N/A,IF(ISNUMBER(INDEX('Approved CPZ List'!$I:$I,MATCH('HFTD CPZ'!$B2640,'Approved CPZ List'!$B:$B,0))),$K2640,#N/A))</f>
        <v>#N/A</v>
      </c>
    </row>
    <row r="2641" spans="1:13" ht="15.6" x14ac:dyDescent="0.3">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List'!$H:$H,MATCH('HFTD CPZ'!$B2641,'08W Project List'!$E:$E,0))),$K2641,#N/A)</f>
        <v>#N/A</v>
      </c>
      <c r="M2641" s="35" t="e">
        <f>IF(ISNUMBER(L2641),#N/A,IF(ISNUMBER(INDEX('Approved CPZ List'!$I:$I,MATCH('HFTD CPZ'!$B2641,'Approved CPZ List'!$B:$B,0))),$K2641,#N/A))</f>
        <v>#N/A</v>
      </c>
    </row>
    <row r="2642" spans="1:13" ht="15.6" x14ac:dyDescent="0.3">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List'!$H:$H,MATCH('HFTD CPZ'!$B2642,'08W Project List'!$E:$E,0))),$K2642,#N/A)</f>
        <v>#N/A</v>
      </c>
      <c r="M2642" s="35" t="e">
        <f>IF(ISNUMBER(L2642),#N/A,IF(ISNUMBER(INDEX('Approved CPZ List'!$I:$I,MATCH('HFTD CPZ'!$B2642,'Approved CPZ List'!$B:$B,0))),$K2642,#N/A))</f>
        <v>#N/A</v>
      </c>
    </row>
    <row r="2643" spans="1:13" ht="15.6" x14ac:dyDescent="0.3">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List'!$H:$H,MATCH('HFTD CPZ'!$B2643,'08W Project List'!$E:$E,0))),$K2643,#N/A)</f>
        <v>#N/A</v>
      </c>
      <c r="M2643" s="35" t="e">
        <f>IF(ISNUMBER(L2643),#N/A,IF(ISNUMBER(INDEX('Approved CPZ List'!$I:$I,MATCH('HFTD CPZ'!$B2643,'Approved CPZ List'!$B:$B,0))),$K2643,#N/A))</f>
        <v>#N/A</v>
      </c>
    </row>
    <row r="2644" spans="1:13" ht="15.6" x14ac:dyDescent="0.3">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List'!$H:$H,MATCH('HFTD CPZ'!$B2644,'08W Project List'!$E:$E,0))),$K2644,#N/A)</f>
        <v>#N/A</v>
      </c>
      <c r="M2644" s="35" t="e">
        <f>IF(ISNUMBER(L2644),#N/A,IF(ISNUMBER(INDEX('Approved CPZ List'!$I:$I,MATCH('HFTD CPZ'!$B2644,'Approved CPZ List'!$B:$B,0))),$K2644,#N/A))</f>
        <v>#N/A</v>
      </c>
    </row>
    <row r="2645" spans="1:13" ht="15.6" x14ac:dyDescent="0.3">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List'!$H:$H,MATCH('HFTD CPZ'!$B2645,'08W Project List'!$E:$E,0))),$K2645,#N/A)</f>
        <v>#N/A</v>
      </c>
      <c r="M2645" s="35" t="e">
        <f>IF(ISNUMBER(L2645),#N/A,IF(ISNUMBER(INDEX('Approved CPZ List'!$I:$I,MATCH('HFTD CPZ'!$B2645,'Approved CPZ List'!$B:$B,0))),$K2645,#N/A))</f>
        <v>#N/A</v>
      </c>
    </row>
    <row r="2646" spans="1:13" ht="15.6" x14ac:dyDescent="0.3">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List'!$H:$H,MATCH('HFTD CPZ'!$B2646,'08W Project List'!$E:$E,0))),$K2646,#N/A)</f>
        <v>#N/A</v>
      </c>
      <c r="M2646" s="35" t="e">
        <f>IF(ISNUMBER(L2646),#N/A,IF(ISNUMBER(INDEX('Approved CPZ List'!$I:$I,MATCH('HFTD CPZ'!$B2646,'Approved CPZ List'!$B:$B,0))),$K2646,#N/A))</f>
        <v>#N/A</v>
      </c>
    </row>
    <row r="2647" spans="1:13" ht="15.6" x14ac:dyDescent="0.3">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List'!$H:$H,MATCH('HFTD CPZ'!$B2647,'08W Project List'!$E:$E,0))),$K2647,#N/A)</f>
        <v>#N/A</v>
      </c>
      <c r="M2647" s="35" t="e">
        <f>IF(ISNUMBER(L2647),#N/A,IF(ISNUMBER(INDEX('Approved CPZ List'!$I:$I,MATCH('HFTD CPZ'!$B2647,'Approved CPZ List'!$B:$B,0))),$K2647,#N/A))</f>
        <v>#N/A</v>
      </c>
    </row>
    <row r="2648" spans="1:13" ht="15.6" x14ac:dyDescent="0.3">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List'!$H:$H,MATCH('HFTD CPZ'!$B2648,'08W Project List'!$E:$E,0))),$K2648,#N/A)</f>
        <v>#N/A</v>
      </c>
      <c r="M2648" s="35" t="e">
        <f>IF(ISNUMBER(L2648),#N/A,IF(ISNUMBER(INDEX('Approved CPZ List'!$I:$I,MATCH('HFTD CPZ'!$B2648,'Approved CPZ List'!$B:$B,0))),$K2648,#N/A))</f>
        <v>#N/A</v>
      </c>
    </row>
    <row r="2649" spans="1:13" ht="15.6" x14ac:dyDescent="0.3">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List'!$H:$H,MATCH('HFTD CPZ'!$B2649,'08W Project List'!$E:$E,0))),$K2649,#N/A)</f>
        <v>#N/A</v>
      </c>
      <c r="M2649" s="35" t="e">
        <f>IF(ISNUMBER(L2649),#N/A,IF(ISNUMBER(INDEX('Approved CPZ List'!$I:$I,MATCH('HFTD CPZ'!$B2649,'Approved CPZ List'!$B:$B,0))),$K2649,#N/A))</f>
        <v>#N/A</v>
      </c>
    </row>
    <row r="2650" spans="1:13" ht="15.6" x14ac:dyDescent="0.3">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List'!$H:$H,MATCH('HFTD CPZ'!$B2650,'08W Project List'!$E:$E,0))),$K2650,#N/A)</f>
        <v>#N/A</v>
      </c>
      <c r="M2650" s="35" t="e">
        <f>IF(ISNUMBER(L2650),#N/A,IF(ISNUMBER(INDEX('Approved CPZ List'!$I:$I,MATCH('HFTD CPZ'!$B2650,'Approved CPZ List'!$B:$B,0))),$K2650,#N/A))</f>
        <v>#N/A</v>
      </c>
    </row>
    <row r="2651" spans="1:13" ht="15.6" x14ac:dyDescent="0.3">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List'!$H:$H,MATCH('HFTD CPZ'!$B2651,'08W Project List'!$E:$E,0))),$K2651,#N/A)</f>
        <v>#N/A</v>
      </c>
      <c r="M2651" s="35" t="e">
        <f>IF(ISNUMBER(L2651),#N/A,IF(ISNUMBER(INDEX('Approved CPZ List'!$I:$I,MATCH('HFTD CPZ'!$B2651,'Approved CPZ List'!$B:$B,0))),$K2651,#N/A))</f>
        <v>#N/A</v>
      </c>
    </row>
    <row r="2652" spans="1:13" ht="15.6" x14ac:dyDescent="0.3">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List'!$H:$H,MATCH('HFTD CPZ'!$B2652,'08W Project List'!$E:$E,0))),$K2652,#N/A)</f>
        <v>#N/A</v>
      </c>
      <c r="M2652" s="35" t="e">
        <f>IF(ISNUMBER(L2652),#N/A,IF(ISNUMBER(INDEX('Approved CPZ List'!$I:$I,MATCH('HFTD CPZ'!$B2652,'Approved CPZ List'!$B:$B,0))),$K2652,#N/A))</f>
        <v>#N/A</v>
      </c>
    </row>
    <row r="2653" spans="1:13" ht="15.6" x14ac:dyDescent="0.3">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List'!$H:$H,MATCH('HFTD CPZ'!$B2653,'08W Project List'!$E:$E,0))),$K2653,#N/A)</f>
        <v>#N/A</v>
      </c>
      <c r="M2653" s="35" t="e">
        <f>IF(ISNUMBER(L2653),#N/A,IF(ISNUMBER(INDEX('Approved CPZ List'!$I:$I,MATCH('HFTD CPZ'!$B2653,'Approved CPZ List'!$B:$B,0))),$K2653,#N/A))</f>
        <v>#N/A</v>
      </c>
    </row>
    <row r="2654" spans="1:13" ht="15.6" x14ac:dyDescent="0.3">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List'!$H:$H,MATCH('HFTD CPZ'!$B2654,'08W Project List'!$E:$E,0))),$K2654,#N/A)</f>
        <v>#N/A</v>
      </c>
      <c r="M2654" s="35" t="e">
        <f>IF(ISNUMBER(L2654),#N/A,IF(ISNUMBER(INDEX('Approved CPZ List'!$I:$I,MATCH('HFTD CPZ'!$B2654,'Approved CPZ List'!$B:$B,0))),$K2654,#N/A))</f>
        <v>#N/A</v>
      </c>
    </row>
    <row r="2655" spans="1:13" ht="15.6" x14ac:dyDescent="0.3">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List'!$H:$H,MATCH('HFTD CPZ'!$B2655,'08W Project List'!$E:$E,0))),$K2655,#N/A)</f>
        <v>#N/A</v>
      </c>
      <c r="M2655" s="35" t="e">
        <f>IF(ISNUMBER(L2655),#N/A,IF(ISNUMBER(INDEX('Approved CPZ List'!$I:$I,MATCH('HFTD CPZ'!$B2655,'Approved CPZ List'!$B:$B,0))),$K2655,#N/A))</f>
        <v>#N/A</v>
      </c>
    </row>
    <row r="2656" spans="1:13" ht="15.6" x14ac:dyDescent="0.3">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List'!$H:$H,MATCH('HFTD CPZ'!$B2656,'08W Project List'!$E:$E,0))),$K2656,#N/A)</f>
        <v>#N/A</v>
      </c>
      <c r="M2656" s="35" t="e">
        <f>IF(ISNUMBER(L2656),#N/A,IF(ISNUMBER(INDEX('Approved CPZ List'!$I:$I,MATCH('HFTD CPZ'!$B2656,'Approved CPZ List'!$B:$B,0))),$K2656,#N/A))</f>
        <v>#N/A</v>
      </c>
    </row>
    <row r="2657" spans="1:13" ht="15.6" x14ac:dyDescent="0.3">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List'!$H:$H,MATCH('HFTD CPZ'!$B2657,'08W Project List'!$E:$E,0))),$K2657,#N/A)</f>
        <v>#N/A</v>
      </c>
      <c r="M2657" s="35" t="e">
        <f>IF(ISNUMBER(L2657),#N/A,IF(ISNUMBER(INDEX('Approved CPZ List'!$I:$I,MATCH('HFTD CPZ'!$B2657,'Approved CPZ List'!$B:$B,0))),$K2657,#N/A))</f>
        <v>#N/A</v>
      </c>
    </row>
    <row r="2658" spans="1:13" ht="15.6" x14ac:dyDescent="0.3">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List'!$H:$H,MATCH('HFTD CPZ'!$B2658,'08W Project List'!$E:$E,0))),$K2658,#N/A)</f>
        <v>#N/A</v>
      </c>
      <c r="M2658" s="35" t="e">
        <f>IF(ISNUMBER(L2658),#N/A,IF(ISNUMBER(INDEX('Approved CPZ List'!$I:$I,MATCH('HFTD CPZ'!$B2658,'Approved CPZ List'!$B:$B,0))),$K2658,#N/A))</f>
        <v>#N/A</v>
      </c>
    </row>
    <row r="2659" spans="1:13" ht="15.6" x14ac:dyDescent="0.3">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List'!$H:$H,MATCH('HFTD CPZ'!$B2659,'08W Project List'!$E:$E,0))),$K2659,#N/A)</f>
        <v>#N/A</v>
      </c>
      <c r="M2659" s="35" t="e">
        <f>IF(ISNUMBER(L2659),#N/A,IF(ISNUMBER(INDEX('Approved CPZ List'!$I:$I,MATCH('HFTD CPZ'!$B2659,'Approved CPZ List'!$B:$B,0))),$K2659,#N/A))</f>
        <v>#N/A</v>
      </c>
    </row>
    <row r="2660" spans="1:13" ht="15.6" x14ac:dyDescent="0.3">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List'!$H:$H,MATCH('HFTD CPZ'!$B2660,'08W Project List'!$E:$E,0))),$K2660,#N/A)</f>
        <v>#N/A</v>
      </c>
      <c r="M2660" s="35" t="e">
        <f>IF(ISNUMBER(L2660),#N/A,IF(ISNUMBER(INDEX('Approved CPZ List'!$I:$I,MATCH('HFTD CPZ'!$B2660,'Approved CPZ List'!$B:$B,0))),$K2660,#N/A))</f>
        <v>#N/A</v>
      </c>
    </row>
    <row r="2661" spans="1:13" ht="15.6" x14ac:dyDescent="0.3">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List'!$H:$H,MATCH('HFTD CPZ'!$B2661,'08W Project List'!$E:$E,0))),$K2661,#N/A)</f>
        <v>#N/A</v>
      </c>
      <c r="M2661" s="35" t="e">
        <f>IF(ISNUMBER(L2661),#N/A,IF(ISNUMBER(INDEX('Approved CPZ List'!$I:$I,MATCH('HFTD CPZ'!$B2661,'Approved CPZ List'!$B:$B,0))),$K2661,#N/A))</f>
        <v>#N/A</v>
      </c>
    </row>
    <row r="2662" spans="1:13" ht="15.6" x14ac:dyDescent="0.3">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List'!$H:$H,MATCH('HFTD CPZ'!$B2662,'08W Project List'!$E:$E,0))),$K2662,#N/A)</f>
        <v>#N/A</v>
      </c>
      <c r="M2662" s="35" t="e">
        <f>IF(ISNUMBER(L2662),#N/A,IF(ISNUMBER(INDEX('Approved CPZ List'!$I:$I,MATCH('HFTD CPZ'!$B2662,'Approved CPZ List'!$B:$B,0))),$K2662,#N/A))</f>
        <v>#N/A</v>
      </c>
    </row>
    <row r="2663" spans="1:13" ht="15.6" x14ac:dyDescent="0.3">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List'!$H:$H,MATCH('HFTD CPZ'!$B2663,'08W Project List'!$E:$E,0))),$K2663,#N/A)</f>
        <v>#N/A</v>
      </c>
      <c r="M2663" s="35" t="e">
        <f>IF(ISNUMBER(L2663),#N/A,IF(ISNUMBER(INDEX('Approved CPZ List'!$I:$I,MATCH('HFTD CPZ'!$B2663,'Approved CPZ List'!$B:$B,0))),$K2663,#N/A))</f>
        <v>#N/A</v>
      </c>
    </row>
    <row r="2664" spans="1:13" ht="15.6" x14ac:dyDescent="0.3">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List'!$H:$H,MATCH('HFTD CPZ'!$B2664,'08W Project List'!$E:$E,0))),$K2664,#N/A)</f>
        <v>#N/A</v>
      </c>
      <c r="M2664" s="35" t="e">
        <f>IF(ISNUMBER(L2664),#N/A,IF(ISNUMBER(INDEX('Approved CPZ List'!$I:$I,MATCH('HFTD CPZ'!$B2664,'Approved CPZ List'!$B:$B,0))),$K2664,#N/A))</f>
        <v>#N/A</v>
      </c>
    </row>
    <row r="2665" spans="1:13" ht="15.6" x14ac:dyDescent="0.3">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List'!$H:$H,MATCH('HFTD CPZ'!$B2665,'08W Project List'!$E:$E,0))),$K2665,#N/A)</f>
        <v>#N/A</v>
      </c>
      <c r="M2665" s="35" t="e">
        <f>IF(ISNUMBER(L2665),#N/A,IF(ISNUMBER(INDEX('Approved CPZ List'!$I:$I,MATCH('HFTD CPZ'!$B2665,'Approved CPZ List'!$B:$B,0))),$K2665,#N/A))</f>
        <v>#N/A</v>
      </c>
    </row>
    <row r="2666" spans="1:13" ht="15.6" x14ac:dyDescent="0.3">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List'!$H:$H,MATCH('HFTD CPZ'!$B2666,'08W Project List'!$E:$E,0))),$K2666,#N/A)</f>
        <v>#N/A</v>
      </c>
      <c r="M2666" s="35" t="e">
        <f>IF(ISNUMBER(L2666),#N/A,IF(ISNUMBER(INDEX('Approved CPZ List'!$I:$I,MATCH('HFTD CPZ'!$B2666,'Approved CPZ List'!$B:$B,0))),$K2666,#N/A))</f>
        <v>#N/A</v>
      </c>
    </row>
    <row r="2667" spans="1:13" ht="15.6" x14ac:dyDescent="0.3">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List'!$H:$H,MATCH('HFTD CPZ'!$B2667,'08W Project List'!$E:$E,0))),$K2667,#N/A)</f>
        <v>#N/A</v>
      </c>
      <c r="M2667" s="35" t="e">
        <f>IF(ISNUMBER(L2667),#N/A,IF(ISNUMBER(INDEX('Approved CPZ List'!$I:$I,MATCH('HFTD CPZ'!$B2667,'Approved CPZ List'!$B:$B,0))),$K2667,#N/A))</f>
        <v>#N/A</v>
      </c>
    </row>
    <row r="2668" spans="1:13" ht="15.6" x14ac:dyDescent="0.3">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List'!$H:$H,MATCH('HFTD CPZ'!$B2668,'08W Project List'!$E:$E,0))),$K2668,#N/A)</f>
        <v>#N/A</v>
      </c>
      <c r="M2668" s="35" t="e">
        <f>IF(ISNUMBER(L2668),#N/A,IF(ISNUMBER(INDEX('Approved CPZ List'!$I:$I,MATCH('HFTD CPZ'!$B2668,'Approved CPZ List'!$B:$B,0))),$K2668,#N/A))</f>
        <v>#N/A</v>
      </c>
    </row>
    <row r="2669" spans="1:13" ht="15.6" x14ac:dyDescent="0.3">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List'!$H:$H,MATCH('HFTD CPZ'!$B2669,'08W Project List'!$E:$E,0))),$K2669,#N/A)</f>
        <v>#N/A</v>
      </c>
      <c r="M2669" s="35" t="e">
        <f>IF(ISNUMBER(L2669),#N/A,IF(ISNUMBER(INDEX('Approved CPZ List'!$I:$I,MATCH('HFTD CPZ'!$B2669,'Approved CPZ List'!$B:$B,0))),$K2669,#N/A))</f>
        <v>#N/A</v>
      </c>
    </row>
    <row r="2670" spans="1:13" ht="15.6" x14ac:dyDescent="0.3">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List'!$H:$H,MATCH('HFTD CPZ'!$B2670,'08W Project List'!$E:$E,0))),$K2670,#N/A)</f>
        <v>#N/A</v>
      </c>
      <c r="M2670" s="35" t="e">
        <f>IF(ISNUMBER(L2670),#N/A,IF(ISNUMBER(INDEX('Approved CPZ List'!$I:$I,MATCH('HFTD CPZ'!$B2670,'Approved CPZ List'!$B:$B,0))),$K2670,#N/A))</f>
        <v>#N/A</v>
      </c>
    </row>
    <row r="2671" spans="1:13" ht="15.6" x14ac:dyDescent="0.3">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List'!$H:$H,MATCH('HFTD CPZ'!$B2671,'08W Project List'!$E:$E,0))),$K2671,#N/A)</f>
        <v>#N/A</v>
      </c>
      <c r="M2671" s="35" t="e">
        <f>IF(ISNUMBER(L2671),#N/A,IF(ISNUMBER(INDEX('Approved CPZ List'!$I:$I,MATCH('HFTD CPZ'!$B2671,'Approved CPZ List'!$B:$B,0))),$K2671,#N/A))</f>
        <v>#N/A</v>
      </c>
    </row>
    <row r="2672" spans="1:13" ht="15.6" x14ac:dyDescent="0.3">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List'!$H:$H,MATCH('HFTD CPZ'!$B2672,'08W Project List'!$E:$E,0))),$K2672,#N/A)</f>
        <v>#N/A</v>
      </c>
      <c r="M2672" s="35" t="e">
        <f>IF(ISNUMBER(L2672),#N/A,IF(ISNUMBER(INDEX('Approved CPZ List'!$I:$I,MATCH('HFTD CPZ'!$B2672,'Approved CPZ List'!$B:$B,0))),$K2672,#N/A))</f>
        <v>#N/A</v>
      </c>
    </row>
    <row r="2673" spans="1:13" ht="15.6" x14ac:dyDescent="0.3">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List'!$H:$H,MATCH('HFTD CPZ'!$B2673,'08W Project List'!$E:$E,0))),$K2673,#N/A)</f>
        <v>#N/A</v>
      </c>
      <c r="M2673" s="35" t="e">
        <f>IF(ISNUMBER(L2673),#N/A,IF(ISNUMBER(INDEX('Approved CPZ List'!$I:$I,MATCH('HFTD CPZ'!$B2673,'Approved CPZ List'!$B:$B,0))),$K2673,#N/A))</f>
        <v>#N/A</v>
      </c>
    </row>
    <row r="2674" spans="1:13" ht="15.6" x14ac:dyDescent="0.3">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List'!$H:$H,MATCH('HFTD CPZ'!$B2674,'08W Project List'!$E:$E,0))),$K2674,#N/A)</f>
        <v>#N/A</v>
      </c>
      <c r="M2674" s="35" t="e">
        <f>IF(ISNUMBER(L2674),#N/A,IF(ISNUMBER(INDEX('Approved CPZ List'!$I:$I,MATCH('HFTD CPZ'!$B2674,'Approved CPZ List'!$B:$B,0))),$K2674,#N/A))</f>
        <v>#N/A</v>
      </c>
    </row>
    <row r="2675" spans="1:13" ht="15.6" x14ac:dyDescent="0.3">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List'!$H:$H,MATCH('HFTD CPZ'!$B2675,'08W Project List'!$E:$E,0))),$K2675,#N/A)</f>
        <v>#N/A</v>
      </c>
      <c r="M2675" s="35" t="e">
        <f>IF(ISNUMBER(L2675),#N/A,IF(ISNUMBER(INDEX('Approved CPZ List'!$I:$I,MATCH('HFTD CPZ'!$B2675,'Approved CPZ List'!$B:$B,0))),$K2675,#N/A))</f>
        <v>#N/A</v>
      </c>
    </row>
    <row r="2676" spans="1:13" ht="15.6" x14ac:dyDescent="0.3">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List'!$H:$H,MATCH('HFTD CPZ'!$B2676,'08W Project List'!$E:$E,0))),$K2676,#N/A)</f>
        <v>#N/A</v>
      </c>
      <c r="M2676" s="35" t="e">
        <f>IF(ISNUMBER(L2676),#N/A,IF(ISNUMBER(INDEX('Approved CPZ List'!$I:$I,MATCH('HFTD CPZ'!$B2676,'Approved CPZ List'!$B:$B,0))),$K2676,#N/A))</f>
        <v>#N/A</v>
      </c>
    </row>
    <row r="2677" spans="1:13" ht="15.6" x14ac:dyDescent="0.3">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List'!$H:$H,MATCH('HFTD CPZ'!$B2677,'08W Project List'!$E:$E,0))),$K2677,#N/A)</f>
        <v>#N/A</v>
      </c>
      <c r="M2677" s="35" t="e">
        <f>IF(ISNUMBER(L2677),#N/A,IF(ISNUMBER(INDEX('Approved CPZ List'!$I:$I,MATCH('HFTD CPZ'!$B2677,'Approved CPZ List'!$B:$B,0))),$K2677,#N/A))</f>
        <v>#N/A</v>
      </c>
    </row>
    <row r="2678" spans="1:13" ht="15.6" x14ac:dyDescent="0.3">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List'!$H:$H,MATCH('HFTD CPZ'!$B2678,'08W Project List'!$E:$E,0))),$K2678,#N/A)</f>
        <v>#N/A</v>
      </c>
      <c r="M2678" s="35" t="e">
        <f>IF(ISNUMBER(L2678),#N/A,IF(ISNUMBER(INDEX('Approved CPZ List'!$I:$I,MATCH('HFTD CPZ'!$B2678,'Approved CPZ List'!$B:$B,0))),$K2678,#N/A))</f>
        <v>#N/A</v>
      </c>
    </row>
    <row r="2679" spans="1:13" ht="15.6" x14ac:dyDescent="0.3">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List'!$H:$H,MATCH('HFTD CPZ'!$B2679,'08W Project List'!$E:$E,0))),$K2679,#N/A)</f>
        <v>5.5516659142329789</v>
      </c>
      <c r="M2679" s="35" t="e">
        <f>IF(ISNUMBER(L2679),#N/A,IF(ISNUMBER(INDEX('Approved CPZ List'!$I:$I,MATCH('HFTD CPZ'!$B2679,'Approved CPZ List'!$B:$B,0))),$K2679,#N/A))</f>
        <v>#N/A</v>
      </c>
    </row>
    <row r="2680" spans="1:13" ht="15.6" x14ac:dyDescent="0.3">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List'!$H:$H,MATCH('HFTD CPZ'!$B2680,'08W Project List'!$E:$E,0))),$K2680,#N/A)</f>
        <v>#N/A</v>
      </c>
      <c r="M2680" s="35" t="e">
        <f>IF(ISNUMBER(L2680),#N/A,IF(ISNUMBER(INDEX('Approved CPZ List'!$I:$I,MATCH('HFTD CPZ'!$B2680,'Approved CPZ List'!$B:$B,0))),$K2680,#N/A))</f>
        <v>#N/A</v>
      </c>
    </row>
    <row r="2681" spans="1:13" ht="15.6" x14ac:dyDescent="0.3">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List'!$H:$H,MATCH('HFTD CPZ'!$B2681,'08W Project List'!$E:$E,0))),$K2681,#N/A)</f>
        <v>#N/A</v>
      </c>
      <c r="M2681" s="35" t="e">
        <f>IF(ISNUMBER(L2681),#N/A,IF(ISNUMBER(INDEX('Approved CPZ List'!$I:$I,MATCH('HFTD CPZ'!$B2681,'Approved CPZ List'!$B:$B,0))),$K2681,#N/A))</f>
        <v>#N/A</v>
      </c>
    </row>
    <row r="2682" spans="1:13" ht="15.6" x14ac:dyDescent="0.3">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List'!$H:$H,MATCH('HFTD CPZ'!$B2682,'08W Project List'!$E:$E,0))),$K2682,#N/A)</f>
        <v>#N/A</v>
      </c>
      <c r="M2682" s="35" t="e">
        <f>IF(ISNUMBER(L2682),#N/A,IF(ISNUMBER(INDEX('Approved CPZ List'!$I:$I,MATCH('HFTD CPZ'!$B2682,'Approved CPZ List'!$B:$B,0))),$K2682,#N/A))</f>
        <v>#N/A</v>
      </c>
    </row>
    <row r="2683" spans="1:13" ht="15.6" x14ac:dyDescent="0.3">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List'!$H:$H,MATCH('HFTD CPZ'!$B2683,'08W Project List'!$E:$E,0))),$K2683,#N/A)</f>
        <v>#N/A</v>
      </c>
      <c r="M2683" s="35" t="e">
        <f>IF(ISNUMBER(L2683),#N/A,IF(ISNUMBER(INDEX('Approved CPZ List'!$I:$I,MATCH('HFTD CPZ'!$B2683,'Approved CPZ List'!$B:$B,0))),$K2683,#N/A))</f>
        <v>#N/A</v>
      </c>
    </row>
    <row r="2684" spans="1:13" ht="15.6" x14ac:dyDescent="0.3">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List'!$H:$H,MATCH('HFTD CPZ'!$B2684,'08W Project List'!$E:$E,0))),$K2684,#N/A)</f>
        <v>#N/A</v>
      </c>
      <c r="M2684" s="35" t="e">
        <f>IF(ISNUMBER(L2684),#N/A,IF(ISNUMBER(INDEX('Approved CPZ List'!$I:$I,MATCH('HFTD CPZ'!$B2684,'Approved CPZ List'!$B:$B,0))),$K2684,#N/A))</f>
        <v>#N/A</v>
      </c>
    </row>
    <row r="2685" spans="1:13" ht="15.6" x14ac:dyDescent="0.3">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List'!$H:$H,MATCH('HFTD CPZ'!$B2685,'08W Project List'!$E:$E,0))),$K2685,#N/A)</f>
        <v>#N/A</v>
      </c>
      <c r="M2685" s="35" t="e">
        <f>IF(ISNUMBER(L2685),#N/A,IF(ISNUMBER(INDEX('Approved CPZ List'!$I:$I,MATCH('HFTD CPZ'!$B2685,'Approved CPZ List'!$B:$B,0))),$K2685,#N/A))</f>
        <v>#N/A</v>
      </c>
    </row>
    <row r="2686" spans="1:13" ht="15.6" x14ac:dyDescent="0.3">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List'!$H:$H,MATCH('HFTD CPZ'!$B2686,'08W Project List'!$E:$E,0))),$K2686,#N/A)</f>
        <v>#N/A</v>
      </c>
      <c r="M2686" s="35" t="e">
        <f>IF(ISNUMBER(L2686),#N/A,IF(ISNUMBER(INDEX('Approved CPZ List'!$I:$I,MATCH('HFTD CPZ'!$B2686,'Approved CPZ List'!$B:$B,0))),$K2686,#N/A))</f>
        <v>#N/A</v>
      </c>
    </row>
    <row r="2687" spans="1:13" ht="15.6" x14ac:dyDescent="0.3">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List'!$H:$H,MATCH('HFTD CPZ'!$B2687,'08W Project List'!$E:$E,0))),$K2687,#N/A)</f>
        <v>#N/A</v>
      </c>
      <c r="M2687" s="35" t="e">
        <f>IF(ISNUMBER(L2687),#N/A,IF(ISNUMBER(INDEX('Approved CPZ List'!$I:$I,MATCH('HFTD CPZ'!$B2687,'Approved CPZ List'!$B:$B,0))),$K2687,#N/A))</f>
        <v>#N/A</v>
      </c>
    </row>
    <row r="2688" spans="1:13" ht="15.6" x14ac:dyDescent="0.3">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List'!$H:$H,MATCH('HFTD CPZ'!$B2688,'08W Project List'!$E:$E,0))),$K2688,#N/A)</f>
        <v>#N/A</v>
      </c>
      <c r="M2688" s="35" t="e">
        <f>IF(ISNUMBER(L2688),#N/A,IF(ISNUMBER(INDEX('Approved CPZ List'!$I:$I,MATCH('HFTD CPZ'!$B2688,'Approved CPZ List'!$B:$B,0))),$K2688,#N/A))</f>
        <v>#N/A</v>
      </c>
    </row>
    <row r="2689" spans="1:13" ht="15.6" x14ac:dyDescent="0.3">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List'!$H:$H,MATCH('HFTD CPZ'!$B2689,'08W Project List'!$E:$E,0))),$K2689,#N/A)</f>
        <v>#N/A</v>
      </c>
      <c r="M2689" s="35" t="e">
        <f>IF(ISNUMBER(L2689),#N/A,IF(ISNUMBER(INDEX('Approved CPZ List'!$I:$I,MATCH('HFTD CPZ'!$B2689,'Approved CPZ List'!$B:$B,0))),$K2689,#N/A))</f>
        <v>#N/A</v>
      </c>
    </row>
    <row r="2690" spans="1:13" ht="15.6" x14ac:dyDescent="0.3">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List'!$H:$H,MATCH('HFTD CPZ'!$B2690,'08W Project List'!$E:$E,0))),$K2690,#N/A)</f>
        <v>#N/A</v>
      </c>
      <c r="M2690" s="35" t="e">
        <f>IF(ISNUMBER(L2690),#N/A,IF(ISNUMBER(INDEX('Approved CPZ List'!$I:$I,MATCH('HFTD CPZ'!$B2690,'Approved CPZ List'!$B:$B,0))),$K2690,#N/A))</f>
        <v>#N/A</v>
      </c>
    </row>
    <row r="2691" spans="1:13" ht="15.6" x14ac:dyDescent="0.3">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List'!$H:$H,MATCH('HFTD CPZ'!$B2691,'08W Project List'!$E:$E,0))),$K2691,#N/A)</f>
        <v>#N/A</v>
      </c>
      <c r="M2691" s="35" t="e">
        <f>IF(ISNUMBER(L2691),#N/A,IF(ISNUMBER(INDEX('Approved CPZ List'!$I:$I,MATCH('HFTD CPZ'!$B2691,'Approved CPZ List'!$B:$B,0))),$K2691,#N/A))</f>
        <v>#N/A</v>
      </c>
    </row>
    <row r="2692" spans="1:13" ht="15.6" x14ac:dyDescent="0.3">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List'!$H:$H,MATCH('HFTD CPZ'!$B2692,'08W Project List'!$E:$E,0))),$K2692,#N/A)</f>
        <v>#N/A</v>
      </c>
      <c r="M2692" s="35" t="e">
        <f>IF(ISNUMBER(L2692),#N/A,IF(ISNUMBER(INDEX('Approved CPZ List'!$I:$I,MATCH('HFTD CPZ'!$B2692,'Approved CPZ List'!$B:$B,0))),$K2692,#N/A))</f>
        <v>#N/A</v>
      </c>
    </row>
    <row r="2693" spans="1:13" ht="15.6" x14ac:dyDescent="0.3">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List'!$H:$H,MATCH('HFTD CPZ'!$B2693,'08W Project List'!$E:$E,0))),$K2693,#N/A)</f>
        <v>#N/A</v>
      </c>
      <c r="M2693" s="35" t="e">
        <f>IF(ISNUMBER(L2693),#N/A,IF(ISNUMBER(INDEX('Approved CPZ List'!$I:$I,MATCH('HFTD CPZ'!$B2693,'Approved CPZ List'!$B:$B,0))),$K2693,#N/A))</f>
        <v>#N/A</v>
      </c>
    </row>
    <row r="2694" spans="1:13" ht="15.6" x14ac:dyDescent="0.3">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List'!$H:$H,MATCH('HFTD CPZ'!$B2694,'08W Project List'!$E:$E,0))),$K2694,#N/A)</f>
        <v>#N/A</v>
      </c>
      <c r="M2694" s="35" t="e">
        <f>IF(ISNUMBER(L2694),#N/A,IF(ISNUMBER(INDEX('Approved CPZ List'!$I:$I,MATCH('HFTD CPZ'!$B2694,'Approved CPZ List'!$B:$B,0))),$K2694,#N/A))</f>
        <v>#N/A</v>
      </c>
    </row>
    <row r="2695" spans="1:13" ht="15.6" x14ac:dyDescent="0.3">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List'!$H:$H,MATCH('HFTD CPZ'!$B2695,'08W Project List'!$E:$E,0))),$K2695,#N/A)</f>
        <v>#N/A</v>
      </c>
      <c r="M2695" s="35" t="e">
        <f>IF(ISNUMBER(L2695),#N/A,IF(ISNUMBER(INDEX('Approved CPZ List'!$I:$I,MATCH('HFTD CPZ'!$B2695,'Approved CPZ List'!$B:$B,0))),$K2695,#N/A))</f>
        <v>#N/A</v>
      </c>
    </row>
    <row r="2696" spans="1:13" ht="15.6" x14ac:dyDescent="0.3">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List'!$H:$H,MATCH('HFTD CPZ'!$B2696,'08W Project List'!$E:$E,0))),$K2696,#N/A)</f>
        <v>#N/A</v>
      </c>
      <c r="M2696" s="35" t="e">
        <f>IF(ISNUMBER(L2696),#N/A,IF(ISNUMBER(INDEX('Approved CPZ List'!$I:$I,MATCH('HFTD CPZ'!$B2696,'Approved CPZ List'!$B:$B,0))),$K2696,#N/A))</f>
        <v>#N/A</v>
      </c>
    </row>
    <row r="2697" spans="1:13" ht="15.6" x14ac:dyDescent="0.3">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List'!$H:$H,MATCH('HFTD CPZ'!$B2697,'08W Project List'!$E:$E,0))),$K2697,#N/A)</f>
        <v>#N/A</v>
      </c>
      <c r="M2697" s="35" t="e">
        <f>IF(ISNUMBER(L2697),#N/A,IF(ISNUMBER(INDEX('Approved CPZ List'!$I:$I,MATCH('HFTD CPZ'!$B2697,'Approved CPZ List'!$B:$B,0))),$K2697,#N/A))</f>
        <v>#N/A</v>
      </c>
    </row>
    <row r="2698" spans="1:13" ht="15.6" x14ac:dyDescent="0.3">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List'!$H:$H,MATCH('HFTD CPZ'!$B2698,'08W Project List'!$E:$E,0))),$K2698,#N/A)</f>
        <v>#N/A</v>
      </c>
      <c r="M2698" s="35" t="e">
        <f>IF(ISNUMBER(L2698),#N/A,IF(ISNUMBER(INDEX('Approved CPZ List'!$I:$I,MATCH('HFTD CPZ'!$B2698,'Approved CPZ List'!$B:$B,0))),$K2698,#N/A))</f>
        <v>#N/A</v>
      </c>
    </row>
    <row r="2699" spans="1:13" ht="15.6" x14ac:dyDescent="0.3">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List'!$H:$H,MATCH('HFTD CPZ'!$B2699,'08W Project List'!$E:$E,0))),$K2699,#N/A)</f>
        <v>#N/A</v>
      </c>
      <c r="M2699" s="35" t="e">
        <f>IF(ISNUMBER(L2699),#N/A,IF(ISNUMBER(INDEX('Approved CPZ List'!$I:$I,MATCH('HFTD CPZ'!$B2699,'Approved CPZ List'!$B:$B,0))),$K2699,#N/A))</f>
        <v>#N/A</v>
      </c>
    </row>
    <row r="2700" spans="1:13" ht="15.6" x14ac:dyDescent="0.3">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List'!$H:$H,MATCH('HFTD CPZ'!$B2700,'08W Project List'!$E:$E,0))),$K2700,#N/A)</f>
        <v>#N/A</v>
      </c>
      <c r="M2700" s="35" t="e">
        <f>IF(ISNUMBER(L2700),#N/A,IF(ISNUMBER(INDEX('Approved CPZ List'!$I:$I,MATCH('HFTD CPZ'!$B2700,'Approved CPZ List'!$B:$B,0))),$K2700,#N/A))</f>
        <v>#N/A</v>
      </c>
    </row>
    <row r="2701" spans="1:13" ht="15.6" x14ac:dyDescent="0.3">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List'!$H:$H,MATCH('HFTD CPZ'!$B2701,'08W Project List'!$E:$E,0))),$K2701,#N/A)</f>
        <v>#N/A</v>
      </c>
      <c r="M2701" s="35" t="e">
        <f>IF(ISNUMBER(L2701),#N/A,IF(ISNUMBER(INDEX('Approved CPZ List'!$I:$I,MATCH('HFTD CPZ'!$B2701,'Approved CPZ List'!$B:$B,0))),$K2701,#N/A))</f>
        <v>#N/A</v>
      </c>
    </row>
    <row r="2702" spans="1:13" ht="15.6" x14ac:dyDescent="0.3">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List'!$H:$H,MATCH('HFTD CPZ'!$B2702,'08W Project List'!$E:$E,0))),$K2702,#N/A)</f>
        <v>#N/A</v>
      </c>
      <c r="M2702" s="35" t="e">
        <f>IF(ISNUMBER(L2702),#N/A,IF(ISNUMBER(INDEX('Approved CPZ List'!$I:$I,MATCH('HFTD CPZ'!$B2702,'Approved CPZ List'!$B:$B,0))),$K2702,#N/A))</f>
        <v>#N/A</v>
      </c>
    </row>
    <row r="2703" spans="1:13" ht="15.6" x14ac:dyDescent="0.3">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List'!$H:$H,MATCH('HFTD CPZ'!$B2703,'08W Project List'!$E:$E,0))),$K2703,#N/A)</f>
        <v>#N/A</v>
      </c>
      <c r="M2703" s="35" t="e">
        <f>IF(ISNUMBER(L2703),#N/A,IF(ISNUMBER(INDEX('Approved CPZ List'!$I:$I,MATCH('HFTD CPZ'!$B2703,'Approved CPZ List'!$B:$B,0))),$K2703,#N/A))</f>
        <v>#N/A</v>
      </c>
    </row>
    <row r="2704" spans="1:13" ht="15.6" x14ac:dyDescent="0.3">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List'!$H:$H,MATCH('HFTD CPZ'!$B2704,'08W Project List'!$E:$E,0))),$K2704,#N/A)</f>
        <v>#N/A</v>
      </c>
      <c r="M2704" s="35" t="e">
        <f>IF(ISNUMBER(L2704),#N/A,IF(ISNUMBER(INDEX('Approved CPZ List'!$I:$I,MATCH('HFTD CPZ'!$B2704,'Approved CPZ List'!$B:$B,0))),$K2704,#N/A))</f>
        <v>#N/A</v>
      </c>
    </row>
    <row r="2705" spans="1:13" ht="15.6" x14ac:dyDescent="0.3">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List'!$H:$H,MATCH('HFTD CPZ'!$B2705,'08W Project List'!$E:$E,0))),$K2705,#N/A)</f>
        <v>#N/A</v>
      </c>
      <c r="M2705" s="35" t="e">
        <f>IF(ISNUMBER(L2705),#N/A,IF(ISNUMBER(INDEX('Approved CPZ List'!$I:$I,MATCH('HFTD CPZ'!$B2705,'Approved CPZ List'!$B:$B,0))),$K2705,#N/A))</f>
        <v>#N/A</v>
      </c>
    </row>
    <row r="2706" spans="1:13" ht="15.6" x14ac:dyDescent="0.3">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List'!$H:$H,MATCH('HFTD CPZ'!$B2706,'08W Project List'!$E:$E,0))),$K2706,#N/A)</f>
        <v>#N/A</v>
      </c>
      <c r="M2706" s="35" t="e">
        <f>IF(ISNUMBER(L2706),#N/A,IF(ISNUMBER(INDEX('Approved CPZ List'!$I:$I,MATCH('HFTD CPZ'!$B2706,'Approved CPZ List'!$B:$B,0))),$K2706,#N/A))</f>
        <v>#N/A</v>
      </c>
    </row>
    <row r="2707" spans="1:13" ht="15.6" x14ac:dyDescent="0.3">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List'!$H:$H,MATCH('HFTD CPZ'!$B2707,'08W Project List'!$E:$E,0))),$K2707,#N/A)</f>
        <v>#N/A</v>
      </c>
      <c r="M2707" s="35" t="e">
        <f>IF(ISNUMBER(L2707),#N/A,IF(ISNUMBER(INDEX('Approved CPZ List'!$I:$I,MATCH('HFTD CPZ'!$B2707,'Approved CPZ List'!$B:$B,0))),$K2707,#N/A))</f>
        <v>#N/A</v>
      </c>
    </row>
    <row r="2708" spans="1:13" ht="15.6" x14ac:dyDescent="0.3">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List'!$H:$H,MATCH('HFTD CPZ'!$B2708,'08W Project List'!$E:$E,0))),$K2708,#N/A)</f>
        <v>#N/A</v>
      </c>
      <c r="M2708" s="35" t="e">
        <f>IF(ISNUMBER(L2708),#N/A,IF(ISNUMBER(INDEX('Approved CPZ List'!$I:$I,MATCH('HFTD CPZ'!$B2708,'Approved CPZ List'!$B:$B,0))),$K2708,#N/A))</f>
        <v>#N/A</v>
      </c>
    </row>
    <row r="2709" spans="1:13" ht="15.6" x14ac:dyDescent="0.3">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List'!$H:$H,MATCH('HFTD CPZ'!$B2709,'08W Project List'!$E:$E,0))),$K2709,#N/A)</f>
        <v>#N/A</v>
      </c>
      <c r="M2709" s="35" t="e">
        <f>IF(ISNUMBER(L2709),#N/A,IF(ISNUMBER(INDEX('Approved CPZ List'!$I:$I,MATCH('HFTD CPZ'!$B2709,'Approved CPZ List'!$B:$B,0))),$K2709,#N/A))</f>
        <v>#N/A</v>
      </c>
    </row>
    <row r="2710" spans="1:13" ht="15.6" x14ac:dyDescent="0.3">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List'!$H:$H,MATCH('HFTD CPZ'!$B2710,'08W Project List'!$E:$E,0))),$K2710,#N/A)</f>
        <v>#N/A</v>
      </c>
      <c r="M2710" s="35" t="e">
        <f>IF(ISNUMBER(L2710),#N/A,IF(ISNUMBER(INDEX('Approved CPZ List'!$I:$I,MATCH('HFTD CPZ'!$B2710,'Approved CPZ List'!$B:$B,0))),$K2710,#N/A))</f>
        <v>#N/A</v>
      </c>
    </row>
    <row r="2711" spans="1:13" ht="15.6" x14ac:dyDescent="0.3">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List'!$H:$H,MATCH('HFTD CPZ'!$B2711,'08W Project List'!$E:$E,0))),$K2711,#N/A)</f>
        <v>#N/A</v>
      </c>
      <c r="M2711" s="35" t="e">
        <f>IF(ISNUMBER(L2711),#N/A,IF(ISNUMBER(INDEX('Approved CPZ List'!$I:$I,MATCH('HFTD CPZ'!$B2711,'Approved CPZ List'!$B:$B,0))),$K2711,#N/A))</f>
        <v>#N/A</v>
      </c>
    </row>
    <row r="2712" spans="1:13" ht="15.6" x14ac:dyDescent="0.3">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List'!$H:$H,MATCH('HFTD CPZ'!$B2712,'08W Project List'!$E:$E,0))),$K2712,#N/A)</f>
        <v>#N/A</v>
      </c>
      <c r="M2712" s="35" t="e">
        <f>IF(ISNUMBER(L2712),#N/A,IF(ISNUMBER(INDEX('Approved CPZ List'!$I:$I,MATCH('HFTD CPZ'!$B2712,'Approved CPZ List'!$B:$B,0))),$K2712,#N/A))</f>
        <v>#N/A</v>
      </c>
    </row>
    <row r="2713" spans="1:13" ht="15.6" x14ac:dyDescent="0.3">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List'!$H:$H,MATCH('HFTD CPZ'!$B2713,'08W Project List'!$E:$E,0))),$K2713,#N/A)</f>
        <v>3.7312966989585377</v>
      </c>
      <c r="M2713" s="35" t="e">
        <f>IF(ISNUMBER(L2713),#N/A,IF(ISNUMBER(INDEX('Approved CPZ List'!$I:$I,MATCH('HFTD CPZ'!$B2713,'Approved CPZ List'!$B:$B,0))),$K2713,#N/A))</f>
        <v>#N/A</v>
      </c>
    </row>
    <row r="2714" spans="1:13" ht="15.6" x14ac:dyDescent="0.3">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List'!$H:$H,MATCH('HFTD CPZ'!$B2714,'08W Project List'!$E:$E,0))),$K2714,#N/A)</f>
        <v>#N/A</v>
      </c>
      <c r="M2714" s="35" t="e">
        <f>IF(ISNUMBER(L2714),#N/A,IF(ISNUMBER(INDEX('Approved CPZ List'!$I:$I,MATCH('HFTD CPZ'!$B2714,'Approved CPZ List'!$B:$B,0))),$K2714,#N/A))</f>
        <v>#N/A</v>
      </c>
    </row>
    <row r="2715" spans="1:13" ht="15.6" x14ac:dyDescent="0.3">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List'!$H:$H,MATCH('HFTD CPZ'!$B2715,'08W Project List'!$E:$E,0))),$K2715,#N/A)</f>
        <v>#N/A</v>
      </c>
      <c r="M2715" s="35" t="e">
        <f>IF(ISNUMBER(L2715),#N/A,IF(ISNUMBER(INDEX('Approved CPZ List'!$I:$I,MATCH('HFTD CPZ'!$B2715,'Approved CPZ List'!$B:$B,0))),$K2715,#N/A))</f>
        <v>#N/A</v>
      </c>
    </row>
    <row r="2716" spans="1:13" ht="15.6" x14ac:dyDescent="0.3">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List'!$H:$H,MATCH('HFTD CPZ'!$B2716,'08W Project List'!$E:$E,0))),$K2716,#N/A)</f>
        <v>#N/A</v>
      </c>
      <c r="M2716" s="35" t="e">
        <f>IF(ISNUMBER(L2716),#N/A,IF(ISNUMBER(INDEX('Approved CPZ List'!$I:$I,MATCH('HFTD CPZ'!$B2716,'Approved CPZ List'!$B:$B,0))),$K2716,#N/A))</f>
        <v>#N/A</v>
      </c>
    </row>
    <row r="2717" spans="1:13" ht="15.6" x14ac:dyDescent="0.3">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List'!$H:$H,MATCH('HFTD CPZ'!$B2717,'08W Project List'!$E:$E,0))),$K2717,#N/A)</f>
        <v>#N/A</v>
      </c>
      <c r="M2717" s="35" t="e">
        <f>IF(ISNUMBER(L2717),#N/A,IF(ISNUMBER(INDEX('Approved CPZ List'!$I:$I,MATCH('HFTD CPZ'!$B2717,'Approved CPZ List'!$B:$B,0))),$K2717,#N/A))</f>
        <v>#N/A</v>
      </c>
    </row>
    <row r="2718" spans="1:13" ht="15.6" x14ac:dyDescent="0.3">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List'!$H:$H,MATCH('HFTD CPZ'!$B2718,'08W Project List'!$E:$E,0))),$K2718,#N/A)</f>
        <v>#N/A</v>
      </c>
      <c r="M2718" s="35" t="e">
        <f>IF(ISNUMBER(L2718),#N/A,IF(ISNUMBER(INDEX('Approved CPZ List'!$I:$I,MATCH('HFTD CPZ'!$B2718,'Approved CPZ List'!$B:$B,0))),$K2718,#N/A))</f>
        <v>#N/A</v>
      </c>
    </row>
    <row r="2719" spans="1:13" ht="15.6" x14ac:dyDescent="0.3">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List'!$H:$H,MATCH('HFTD CPZ'!$B2719,'08W Project List'!$E:$E,0))),$K2719,#N/A)</f>
        <v>#N/A</v>
      </c>
      <c r="M2719" s="35" t="e">
        <f>IF(ISNUMBER(L2719),#N/A,IF(ISNUMBER(INDEX('Approved CPZ List'!$I:$I,MATCH('HFTD CPZ'!$B2719,'Approved CPZ List'!$B:$B,0))),$K2719,#N/A))</f>
        <v>#N/A</v>
      </c>
    </row>
    <row r="2720" spans="1:13" ht="15.6" x14ac:dyDescent="0.3">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List'!$H:$H,MATCH('HFTD CPZ'!$B2720,'08W Project List'!$E:$E,0))),$K2720,#N/A)</f>
        <v>#N/A</v>
      </c>
      <c r="M2720" s="35" t="e">
        <f>IF(ISNUMBER(L2720),#N/A,IF(ISNUMBER(INDEX('Approved CPZ List'!$I:$I,MATCH('HFTD CPZ'!$B2720,'Approved CPZ List'!$B:$B,0))),$K2720,#N/A))</f>
        <v>#N/A</v>
      </c>
    </row>
    <row r="2721" spans="1:13" ht="15.6" x14ac:dyDescent="0.3">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List'!$H:$H,MATCH('HFTD CPZ'!$B2721,'08W Project List'!$E:$E,0))),$K2721,#N/A)</f>
        <v>#N/A</v>
      </c>
      <c r="M2721" s="35" t="e">
        <f>IF(ISNUMBER(L2721),#N/A,IF(ISNUMBER(INDEX('Approved CPZ List'!$I:$I,MATCH('HFTD CPZ'!$B2721,'Approved CPZ List'!$B:$B,0))),$K2721,#N/A))</f>
        <v>#N/A</v>
      </c>
    </row>
    <row r="2722" spans="1:13" ht="15.6" x14ac:dyDescent="0.3">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List'!$H:$H,MATCH('HFTD CPZ'!$B2722,'08W Project List'!$E:$E,0))),$K2722,#N/A)</f>
        <v>#N/A</v>
      </c>
      <c r="M2722" s="35" t="e">
        <f>IF(ISNUMBER(L2722),#N/A,IF(ISNUMBER(INDEX('Approved CPZ List'!$I:$I,MATCH('HFTD CPZ'!$B2722,'Approved CPZ List'!$B:$B,0))),$K2722,#N/A))</f>
        <v>#N/A</v>
      </c>
    </row>
    <row r="2723" spans="1:13" ht="15.6" x14ac:dyDescent="0.3">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List'!$H:$H,MATCH('HFTD CPZ'!$B2723,'08W Project List'!$E:$E,0))),$K2723,#N/A)</f>
        <v>#N/A</v>
      </c>
      <c r="M2723" s="35" t="e">
        <f>IF(ISNUMBER(L2723),#N/A,IF(ISNUMBER(INDEX('Approved CPZ List'!$I:$I,MATCH('HFTD CPZ'!$B2723,'Approved CPZ List'!$B:$B,0))),$K2723,#N/A))</f>
        <v>#N/A</v>
      </c>
    </row>
    <row r="2724" spans="1:13" ht="15.6" x14ac:dyDescent="0.3">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List'!$H:$H,MATCH('HFTD CPZ'!$B2724,'08W Project List'!$E:$E,0))),$K2724,#N/A)</f>
        <v>#N/A</v>
      </c>
      <c r="M2724" s="35" t="e">
        <f>IF(ISNUMBER(L2724),#N/A,IF(ISNUMBER(INDEX('Approved CPZ List'!$I:$I,MATCH('HFTD CPZ'!$B2724,'Approved CPZ List'!$B:$B,0))),$K2724,#N/A))</f>
        <v>#N/A</v>
      </c>
    </row>
    <row r="2725" spans="1:13" ht="15.6" x14ac:dyDescent="0.3">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List'!$H:$H,MATCH('HFTD CPZ'!$B2725,'08W Project List'!$E:$E,0))),$K2725,#N/A)</f>
        <v>#N/A</v>
      </c>
      <c r="M2725" s="35" t="e">
        <f>IF(ISNUMBER(L2725),#N/A,IF(ISNUMBER(INDEX('Approved CPZ List'!$I:$I,MATCH('HFTD CPZ'!$B2725,'Approved CPZ List'!$B:$B,0))),$K2725,#N/A))</f>
        <v>#N/A</v>
      </c>
    </row>
    <row r="2726" spans="1:13" ht="15.6" x14ac:dyDescent="0.3">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List'!$H:$H,MATCH('HFTD CPZ'!$B2726,'08W Project List'!$E:$E,0))),$K2726,#N/A)</f>
        <v>#N/A</v>
      </c>
      <c r="M2726" s="35" t="e">
        <f>IF(ISNUMBER(L2726),#N/A,IF(ISNUMBER(INDEX('Approved CPZ List'!$I:$I,MATCH('HFTD CPZ'!$B2726,'Approved CPZ List'!$B:$B,0))),$K2726,#N/A))</f>
        <v>#N/A</v>
      </c>
    </row>
    <row r="2727" spans="1:13" ht="15.6" x14ac:dyDescent="0.3">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List'!$H:$H,MATCH('HFTD CPZ'!$B2727,'08W Project List'!$E:$E,0))),$K2727,#N/A)</f>
        <v>#N/A</v>
      </c>
      <c r="M2727" s="35" t="e">
        <f>IF(ISNUMBER(L2727),#N/A,IF(ISNUMBER(INDEX('Approved CPZ List'!$I:$I,MATCH('HFTD CPZ'!$B2727,'Approved CPZ List'!$B:$B,0))),$K2727,#N/A))</f>
        <v>#N/A</v>
      </c>
    </row>
    <row r="2728" spans="1:13" ht="15.6" x14ac:dyDescent="0.3">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List'!$H:$H,MATCH('HFTD CPZ'!$B2728,'08W Project List'!$E:$E,0))),$K2728,#N/A)</f>
        <v>#N/A</v>
      </c>
      <c r="M2728" s="35" t="e">
        <f>IF(ISNUMBER(L2728),#N/A,IF(ISNUMBER(INDEX('Approved CPZ List'!$I:$I,MATCH('HFTD CPZ'!$B2728,'Approved CPZ List'!$B:$B,0))),$K2728,#N/A))</f>
        <v>#N/A</v>
      </c>
    </row>
    <row r="2729" spans="1:13" ht="15.6" x14ac:dyDescent="0.3">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List'!$H:$H,MATCH('HFTD CPZ'!$B2729,'08W Project List'!$E:$E,0))),$K2729,#N/A)</f>
        <v>#N/A</v>
      </c>
      <c r="M2729" s="35" t="e">
        <f>IF(ISNUMBER(L2729),#N/A,IF(ISNUMBER(INDEX('Approved CPZ List'!$I:$I,MATCH('HFTD CPZ'!$B2729,'Approved CPZ List'!$B:$B,0))),$K2729,#N/A))</f>
        <v>#N/A</v>
      </c>
    </row>
    <row r="2730" spans="1:13" ht="15.6" x14ac:dyDescent="0.3">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List'!$H:$H,MATCH('HFTD CPZ'!$B2730,'08W Project List'!$E:$E,0))),$K2730,#N/A)</f>
        <v>#N/A</v>
      </c>
      <c r="M2730" s="35" t="e">
        <f>IF(ISNUMBER(L2730),#N/A,IF(ISNUMBER(INDEX('Approved CPZ List'!$I:$I,MATCH('HFTD CPZ'!$B2730,'Approved CPZ List'!$B:$B,0))),$K2730,#N/A))</f>
        <v>#N/A</v>
      </c>
    </row>
    <row r="2731" spans="1:13" ht="15.6" x14ac:dyDescent="0.3">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List'!$H:$H,MATCH('HFTD CPZ'!$B2731,'08W Project List'!$E:$E,0))),$K2731,#N/A)</f>
        <v>#N/A</v>
      </c>
      <c r="M2731" s="35" t="e">
        <f>IF(ISNUMBER(L2731),#N/A,IF(ISNUMBER(INDEX('Approved CPZ List'!$I:$I,MATCH('HFTD CPZ'!$B2731,'Approved CPZ List'!$B:$B,0))),$K2731,#N/A))</f>
        <v>#N/A</v>
      </c>
    </row>
    <row r="2732" spans="1:13" ht="15.6" x14ac:dyDescent="0.3">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List'!$H:$H,MATCH('HFTD CPZ'!$B2732,'08W Project List'!$E:$E,0))),$K2732,#N/A)</f>
        <v>#N/A</v>
      </c>
      <c r="M2732" s="35" t="e">
        <f>IF(ISNUMBER(L2732),#N/A,IF(ISNUMBER(INDEX('Approved CPZ List'!$I:$I,MATCH('HFTD CPZ'!$B2732,'Approved CPZ List'!$B:$B,0))),$K2732,#N/A))</f>
        <v>#N/A</v>
      </c>
    </row>
    <row r="2733" spans="1:13" ht="15.6" x14ac:dyDescent="0.3">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List'!$H:$H,MATCH('HFTD CPZ'!$B2733,'08W Project List'!$E:$E,0))),$K2733,#N/A)</f>
        <v>#N/A</v>
      </c>
      <c r="M2733" s="35" t="e">
        <f>IF(ISNUMBER(L2733),#N/A,IF(ISNUMBER(INDEX('Approved CPZ List'!$I:$I,MATCH('HFTD CPZ'!$B2733,'Approved CPZ List'!$B:$B,0))),$K2733,#N/A))</f>
        <v>#N/A</v>
      </c>
    </row>
    <row r="2734" spans="1:13" ht="15.6" x14ac:dyDescent="0.3">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List'!$H:$H,MATCH('HFTD CPZ'!$B2734,'08W Project List'!$E:$E,0))),$K2734,#N/A)</f>
        <v>#N/A</v>
      </c>
      <c r="M2734" s="35" t="e">
        <f>IF(ISNUMBER(L2734),#N/A,IF(ISNUMBER(INDEX('Approved CPZ List'!$I:$I,MATCH('HFTD CPZ'!$B2734,'Approved CPZ List'!$B:$B,0))),$K2734,#N/A))</f>
        <v>#N/A</v>
      </c>
    </row>
    <row r="2735" spans="1:13" ht="15.6" x14ac:dyDescent="0.3">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List'!$H:$H,MATCH('HFTD CPZ'!$B2735,'08W Project List'!$E:$E,0))),$K2735,#N/A)</f>
        <v>#N/A</v>
      </c>
      <c r="M2735" s="35" t="e">
        <f>IF(ISNUMBER(L2735),#N/A,IF(ISNUMBER(INDEX('Approved CPZ List'!$I:$I,MATCH('HFTD CPZ'!$B2735,'Approved CPZ List'!$B:$B,0))),$K2735,#N/A))</f>
        <v>#N/A</v>
      </c>
    </row>
    <row r="2736" spans="1:13" ht="15.6" x14ac:dyDescent="0.3">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List'!$H:$H,MATCH('HFTD CPZ'!$B2736,'08W Project List'!$E:$E,0))),$K2736,#N/A)</f>
        <v>#N/A</v>
      </c>
      <c r="M2736" s="35" t="e">
        <f>IF(ISNUMBER(L2736),#N/A,IF(ISNUMBER(INDEX('Approved CPZ List'!$I:$I,MATCH('HFTD CPZ'!$B2736,'Approved CPZ List'!$B:$B,0))),$K2736,#N/A))</f>
        <v>#N/A</v>
      </c>
    </row>
    <row r="2737" spans="1:13" ht="15.6" x14ac:dyDescent="0.3">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List'!$H:$H,MATCH('HFTD CPZ'!$B2737,'08W Project List'!$E:$E,0))),$K2737,#N/A)</f>
        <v>#N/A</v>
      </c>
      <c r="M2737" s="35" t="e">
        <f>IF(ISNUMBER(L2737),#N/A,IF(ISNUMBER(INDEX('Approved CPZ List'!$I:$I,MATCH('HFTD CPZ'!$B2737,'Approved CPZ List'!$B:$B,0))),$K2737,#N/A))</f>
        <v>#N/A</v>
      </c>
    </row>
    <row r="2738" spans="1:13" ht="15.6" x14ac:dyDescent="0.3">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List'!$H:$H,MATCH('HFTD CPZ'!$B2738,'08W Project List'!$E:$E,0))),$K2738,#N/A)</f>
        <v>2.9155515264776488</v>
      </c>
      <c r="M2738" s="35" t="e">
        <f>IF(ISNUMBER(L2738),#N/A,IF(ISNUMBER(INDEX('Approved CPZ List'!$I:$I,MATCH('HFTD CPZ'!$B2738,'Approved CPZ List'!$B:$B,0))),$K2738,#N/A))</f>
        <v>#N/A</v>
      </c>
    </row>
    <row r="2739" spans="1:13" ht="15.6" x14ac:dyDescent="0.3">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List'!$H:$H,MATCH('HFTD CPZ'!$B2739,'08W Project List'!$E:$E,0))),$K2739,#N/A)</f>
        <v>2.9130970120124742</v>
      </c>
      <c r="M2739" s="35" t="e">
        <f>IF(ISNUMBER(L2739),#N/A,IF(ISNUMBER(INDEX('Approved CPZ List'!$I:$I,MATCH('HFTD CPZ'!$B2739,'Approved CPZ List'!$B:$B,0))),$K2739,#N/A))</f>
        <v>#N/A</v>
      </c>
    </row>
    <row r="2740" spans="1:13" ht="15.6" x14ac:dyDescent="0.3">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List'!$H:$H,MATCH('HFTD CPZ'!$B2740,'08W Project List'!$E:$E,0))),$K2740,#N/A)</f>
        <v>#N/A</v>
      </c>
      <c r="M2740" s="35" t="e">
        <f>IF(ISNUMBER(L2740),#N/A,IF(ISNUMBER(INDEX('Approved CPZ List'!$I:$I,MATCH('HFTD CPZ'!$B2740,'Approved CPZ List'!$B:$B,0))),$K2740,#N/A))</f>
        <v>#N/A</v>
      </c>
    </row>
    <row r="2741" spans="1:13" ht="15.6" x14ac:dyDescent="0.3">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List'!$H:$H,MATCH('HFTD CPZ'!$B2741,'08W Project List'!$E:$E,0))),$K2741,#N/A)</f>
        <v>#N/A</v>
      </c>
      <c r="M2741" s="35" t="e">
        <f>IF(ISNUMBER(L2741),#N/A,IF(ISNUMBER(INDEX('Approved CPZ List'!$I:$I,MATCH('HFTD CPZ'!$B2741,'Approved CPZ List'!$B:$B,0))),$K2741,#N/A))</f>
        <v>#N/A</v>
      </c>
    </row>
    <row r="2742" spans="1:13" ht="15.6" x14ac:dyDescent="0.3">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List'!$H:$H,MATCH('HFTD CPZ'!$B2742,'08W Project List'!$E:$E,0))),$K2742,#N/A)</f>
        <v>#N/A</v>
      </c>
      <c r="M2742" s="35" t="e">
        <f>IF(ISNUMBER(L2742),#N/A,IF(ISNUMBER(INDEX('Approved CPZ List'!$I:$I,MATCH('HFTD CPZ'!$B2742,'Approved CPZ List'!$B:$B,0))),$K2742,#N/A))</f>
        <v>#N/A</v>
      </c>
    </row>
    <row r="2743" spans="1:13" ht="15.6" x14ac:dyDescent="0.3">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List'!$H:$H,MATCH('HFTD CPZ'!$B2743,'08W Project List'!$E:$E,0))),$K2743,#N/A)</f>
        <v>#N/A</v>
      </c>
      <c r="M2743" s="35" t="e">
        <f>IF(ISNUMBER(L2743),#N/A,IF(ISNUMBER(INDEX('Approved CPZ List'!$I:$I,MATCH('HFTD CPZ'!$B2743,'Approved CPZ List'!$B:$B,0))),$K2743,#N/A))</f>
        <v>#N/A</v>
      </c>
    </row>
    <row r="2744" spans="1:13" ht="15.6" x14ac:dyDescent="0.3">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List'!$H:$H,MATCH('HFTD CPZ'!$B2744,'08W Project List'!$E:$E,0))),$K2744,#N/A)</f>
        <v>#N/A</v>
      </c>
      <c r="M2744" s="35" t="e">
        <f>IF(ISNUMBER(L2744),#N/A,IF(ISNUMBER(INDEX('Approved CPZ List'!$I:$I,MATCH('HFTD CPZ'!$B2744,'Approved CPZ List'!$B:$B,0))),$K2744,#N/A))</f>
        <v>#N/A</v>
      </c>
    </row>
    <row r="2745" spans="1:13" ht="15.6" x14ac:dyDescent="0.3">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List'!$H:$H,MATCH('HFTD CPZ'!$B2745,'08W Project List'!$E:$E,0))),$K2745,#N/A)</f>
        <v>#N/A</v>
      </c>
      <c r="M2745" s="35" t="e">
        <f>IF(ISNUMBER(L2745),#N/A,IF(ISNUMBER(INDEX('Approved CPZ List'!$I:$I,MATCH('HFTD CPZ'!$B2745,'Approved CPZ List'!$B:$B,0))),$K2745,#N/A))</f>
        <v>#N/A</v>
      </c>
    </row>
    <row r="2746" spans="1:13" ht="15.6" x14ac:dyDescent="0.3">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List'!$H:$H,MATCH('HFTD CPZ'!$B2746,'08W Project List'!$E:$E,0))),$K2746,#N/A)</f>
        <v>#N/A</v>
      </c>
      <c r="M2746" s="35" t="e">
        <f>IF(ISNUMBER(L2746),#N/A,IF(ISNUMBER(INDEX('Approved CPZ List'!$I:$I,MATCH('HFTD CPZ'!$B2746,'Approved CPZ List'!$B:$B,0))),$K2746,#N/A))</f>
        <v>#N/A</v>
      </c>
    </row>
    <row r="2747" spans="1:13" ht="15.6" x14ac:dyDescent="0.3">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List'!$H:$H,MATCH('HFTD CPZ'!$B2747,'08W Project List'!$E:$E,0))),$K2747,#N/A)</f>
        <v>#N/A</v>
      </c>
      <c r="M2747" s="35" t="e">
        <f>IF(ISNUMBER(L2747),#N/A,IF(ISNUMBER(INDEX('Approved CPZ List'!$I:$I,MATCH('HFTD CPZ'!$B2747,'Approved CPZ List'!$B:$B,0))),$K2747,#N/A))</f>
        <v>#N/A</v>
      </c>
    </row>
    <row r="2748" spans="1:13" ht="15.6" x14ac:dyDescent="0.3">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List'!$H:$H,MATCH('HFTD CPZ'!$B2748,'08W Project List'!$E:$E,0))),$K2748,#N/A)</f>
        <v>#N/A</v>
      </c>
      <c r="M2748" s="35" t="e">
        <f>IF(ISNUMBER(L2748),#N/A,IF(ISNUMBER(INDEX('Approved CPZ List'!$I:$I,MATCH('HFTD CPZ'!$B2748,'Approved CPZ List'!$B:$B,0))),$K2748,#N/A))</f>
        <v>#N/A</v>
      </c>
    </row>
    <row r="2749" spans="1:13" ht="15.6" x14ac:dyDescent="0.3">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List'!$H:$H,MATCH('HFTD CPZ'!$B2749,'08W Project List'!$E:$E,0))),$K2749,#N/A)</f>
        <v>#N/A</v>
      </c>
      <c r="M2749" s="35" t="e">
        <f>IF(ISNUMBER(L2749),#N/A,IF(ISNUMBER(INDEX('Approved CPZ List'!$I:$I,MATCH('HFTD CPZ'!$B2749,'Approved CPZ List'!$B:$B,0))),$K2749,#N/A))</f>
        <v>#N/A</v>
      </c>
    </row>
    <row r="2750" spans="1:13" ht="15.6" x14ac:dyDescent="0.3">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List'!$H:$H,MATCH('HFTD CPZ'!$B2750,'08W Project List'!$E:$E,0))),$K2750,#N/A)</f>
        <v>#N/A</v>
      </c>
      <c r="M2750" s="35" t="e">
        <f>IF(ISNUMBER(L2750),#N/A,IF(ISNUMBER(INDEX('Approved CPZ List'!$I:$I,MATCH('HFTD CPZ'!$B2750,'Approved CPZ List'!$B:$B,0))),$K2750,#N/A))</f>
        <v>#N/A</v>
      </c>
    </row>
    <row r="2751" spans="1:13" ht="15.6" x14ac:dyDescent="0.3">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List'!$H:$H,MATCH('HFTD CPZ'!$B2751,'08W Project List'!$E:$E,0))),$K2751,#N/A)</f>
        <v>#N/A</v>
      </c>
      <c r="M2751" s="35" t="e">
        <f>IF(ISNUMBER(L2751),#N/A,IF(ISNUMBER(INDEX('Approved CPZ List'!$I:$I,MATCH('HFTD CPZ'!$B2751,'Approved CPZ List'!$B:$B,0))),$K2751,#N/A))</f>
        <v>#N/A</v>
      </c>
    </row>
    <row r="2752" spans="1:13" ht="15.6" x14ac:dyDescent="0.3">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List'!$H:$H,MATCH('HFTD CPZ'!$B2752,'08W Project List'!$E:$E,0))),$K2752,#N/A)</f>
        <v>#N/A</v>
      </c>
      <c r="M2752" s="35" t="e">
        <f>IF(ISNUMBER(L2752),#N/A,IF(ISNUMBER(INDEX('Approved CPZ List'!$I:$I,MATCH('HFTD CPZ'!$B2752,'Approved CPZ List'!$B:$B,0))),$K2752,#N/A))</f>
        <v>#N/A</v>
      </c>
    </row>
    <row r="2753" spans="1:13" ht="15.6" x14ac:dyDescent="0.3">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List'!$H:$H,MATCH('HFTD CPZ'!$B2753,'08W Project List'!$E:$E,0))),$K2753,#N/A)</f>
        <v>#N/A</v>
      </c>
      <c r="M2753" s="35" t="e">
        <f>IF(ISNUMBER(L2753),#N/A,IF(ISNUMBER(INDEX('Approved CPZ List'!$I:$I,MATCH('HFTD CPZ'!$B2753,'Approved CPZ List'!$B:$B,0))),$K2753,#N/A))</f>
        <v>#N/A</v>
      </c>
    </row>
    <row r="2754" spans="1:13" ht="15.6" x14ac:dyDescent="0.3">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List'!$H:$H,MATCH('HFTD CPZ'!$B2754,'08W Project List'!$E:$E,0))),$K2754,#N/A)</f>
        <v>#N/A</v>
      </c>
      <c r="M2754" s="35" t="e">
        <f>IF(ISNUMBER(L2754),#N/A,IF(ISNUMBER(INDEX('Approved CPZ List'!$I:$I,MATCH('HFTD CPZ'!$B2754,'Approved CPZ List'!$B:$B,0))),$K2754,#N/A))</f>
        <v>#N/A</v>
      </c>
    </row>
    <row r="2755" spans="1:13" ht="15.6" x14ac:dyDescent="0.3">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List'!$H:$H,MATCH('HFTD CPZ'!$B2755,'08W Project List'!$E:$E,0))),$K2755,#N/A)</f>
        <v>#N/A</v>
      </c>
      <c r="M2755" s="35" t="e">
        <f>IF(ISNUMBER(L2755),#N/A,IF(ISNUMBER(INDEX('Approved CPZ List'!$I:$I,MATCH('HFTD CPZ'!$B2755,'Approved CPZ List'!$B:$B,0))),$K2755,#N/A))</f>
        <v>#N/A</v>
      </c>
    </row>
    <row r="2756" spans="1:13" ht="15.6" x14ac:dyDescent="0.3">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List'!$H:$H,MATCH('HFTD CPZ'!$B2756,'08W Project List'!$E:$E,0))),$K2756,#N/A)</f>
        <v>#N/A</v>
      </c>
      <c r="M2756" s="35" t="e">
        <f>IF(ISNUMBER(L2756),#N/A,IF(ISNUMBER(INDEX('Approved CPZ List'!$I:$I,MATCH('HFTD CPZ'!$B2756,'Approved CPZ List'!$B:$B,0))),$K2756,#N/A))</f>
        <v>#N/A</v>
      </c>
    </row>
    <row r="2757" spans="1:13" ht="15.6" x14ac:dyDescent="0.3">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List'!$H:$H,MATCH('HFTD CPZ'!$B2757,'08W Project List'!$E:$E,0))),$K2757,#N/A)</f>
        <v>#N/A</v>
      </c>
      <c r="M2757" s="35" t="e">
        <f>IF(ISNUMBER(L2757),#N/A,IF(ISNUMBER(INDEX('Approved CPZ List'!$I:$I,MATCH('HFTD CPZ'!$B2757,'Approved CPZ List'!$B:$B,0))),$K2757,#N/A))</f>
        <v>#N/A</v>
      </c>
    </row>
    <row r="2758" spans="1:13" ht="15.6" x14ac:dyDescent="0.3">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List'!$H:$H,MATCH('HFTD CPZ'!$B2758,'08W Project List'!$E:$E,0))),$K2758,#N/A)</f>
        <v>#N/A</v>
      </c>
      <c r="M2758" s="35" t="e">
        <f>IF(ISNUMBER(L2758),#N/A,IF(ISNUMBER(INDEX('Approved CPZ List'!$I:$I,MATCH('HFTD CPZ'!$B2758,'Approved CPZ List'!$B:$B,0))),$K2758,#N/A))</f>
        <v>#N/A</v>
      </c>
    </row>
    <row r="2759" spans="1:13" ht="15.6" x14ac:dyDescent="0.3">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List'!$H:$H,MATCH('HFTD CPZ'!$B2759,'08W Project List'!$E:$E,0))),$K2759,#N/A)</f>
        <v>#N/A</v>
      </c>
      <c r="M2759" s="35" t="e">
        <f>IF(ISNUMBER(L2759),#N/A,IF(ISNUMBER(INDEX('Approved CPZ List'!$I:$I,MATCH('HFTD CPZ'!$B2759,'Approved CPZ List'!$B:$B,0))),$K2759,#N/A))</f>
        <v>#N/A</v>
      </c>
    </row>
    <row r="2760" spans="1:13" ht="15.6" x14ac:dyDescent="0.3">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List'!$H:$H,MATCH('HFTD CPZ'!$B2760,'08W Project List'!$E:$E,0))),$K2760,#N/A)</f>
        <v>#N/A</v>
      </c>
      <c r="M2760" s="35" t="e">
        <f>IF(ISNUMBER(L2760),#N/A,IF(ISNUMBER(INDEX('Approved CPZ List'!$I:$I,MATCH('HFTD CPZ'!$B2760,'Approved CPZ List'!$B:$B,0))),$K2760,#N/A))</f>
        <v>#N/A</v>
      </c>
    </row>
    <row r="2761" spans="1:13" ht="15.6" x14ac:dyDescent="0.3">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List'!$H:$H,MATCH('HFTD CPZ'!$B2761,'08W Project List'!$E:$E,0))),$K2761,#N/A)</f>
        <v>#N/A</v>
      </c>
      <c r="M2761" s="35" t="e">
        <f>IF(ISNUMBER(L2761),#N/A,IF(ISNUMBER(INDEX('Approved CPZ List'!$I:$I,MATCH('HFTD CPZ'!$B2761,'Approved CPZ List'!$B:$B,0))),$K2761,#N/A))</f>
        <v>#N/A</v>
      </c>
    </row>
    <row r="2762" spans="1:13" ht="15.6" x14ac:dyDescent="0.3">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List'!$H:$H,MATCH('HFTD CPZ'!$B2762,'08W Project List'!$E:$E,0))),$K2762,#N/A)</f>
        <v>#N/A</v>
      </c>
      <c r="M2762" s="35" t="e">
        <f>IF(ISNUMBER(L2762),#N/A,IF(ISNUMBER(INDEX('Approved CPZ List'!$I:$I,MATCH('HFTD CPZ'!$B2762,'Approved CPZ List'!$B:$B,0))),$K2762,#N/A))</f>
        <v>#N/A</v>
      </c>
    </row>
    <row r="2763" spans="1:13" ht="15.6" x14ac:dyDescent="0.3">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List'!$H:$H,MATCH('HFTD CPZ'!$B2763,'08W Project List'!$E:$E,0))),$K2763,#N/A)</f>
        <v>#N/A</v>
      </c>
      <c r="M2763" s="35" t="e">
        <f>IF(ISNUMBER(L2763),#N/A,IF(ISNUMBER(INDEX('Approved CPZ List'!$I:$I,MATCH('HFTD CPZ'!$B2763,'Approved CPZ List'!$B:$B,0))),$K2763,#N/A))</f>
        <v>#N/A</v>
      </c>
    </row>
    <row r="2764" spans="1:13" ht="15.6" x14ac:dyDescent="0.3">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List'!$H:$H,MATCH('HFTD CPZ'!$B2764,'08W Project List'!$E:$E,0))),$K2764,#N/A)</f>
        <v>#N/A</v>
      </c>
      <c r="M2764" s="35" t="e">
        <f>IF(ISNUMBER(L2764),#N/A,IF(ISNUMBER(INDEX('Approved CPZ List'!$I:$I,MATCH('HFTD CPZ'!$B2764,'Approved CPZ List'!$B:$B,0))),$K2764,#N/A))</f>
        <v>#N/A</v>
      </c>
    </row>
    <row r="2765" spans="1:13" ht="15.6" x14ac:dyDescent="0.3">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List'!$H:$H,MATCH('HFTD CPZ'!$B2765,'08W Project List'!$E:$E,0))),$K2765,#N/A)</f>
        <v>#N/A</v>
      </c>
      <c r="M2765" s="35" t="e">
        <f>IF(ISNUMBER(L2765),#N/A,IF(ISNUMBER(INDEX('Approved CPZ List'!$I:$I,MATCH('HFTD CPZ'!$B2765,'Approved CPZ List'!$B:$B,0))),$K2765,#N/A))</f>
        <v>#N/A</v>
      </c>
    </row>
    <row r="2766" spans="1:13" ht="15.6" x14ac:dyDescent="0.3">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List'!$H:$H,MATCH('HFTD CPZ'!$B2766,'08W Project List'!$E:$E,0))),$K2766,#N/A)</f>
        <v>#N/A</v>
      </c>
      <c r="M2766" s="35" t="e">
        <f>IF(ISNUMBER(L2766),#N/A,IF(ISNUMBER(INDEX('Approved CPZ List'!$I:$I,MATCH('HFTD CPZ'!$B2766,'Approved CPZ List'!$B:$B,0))),$K2766,#N/A))</f>
        <v>#N/A</v>
      </c>
    </row>
    <row r="2767" spans="1:13" ht="15.6" x14ac:dyDescent="0.3">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List'!$H:$H,MATCH('HFTD CPZ'!$B2767,'08W Project List'!$E:$E,0))),$K2767,#N/A)</f>
        <v>#N/A</v>
      </c>
      <c r="M2767" s="35" t="e">
        <f>IF(ISNUMBER(L2767),#N/A,IF(ISNUMBER(INDEX('Approved CPZ List'!$I:$I,MATCH('HFTD CPZ'!$B2767,'Approved CPZ List'!$B:$B,0))),$K2767,#N/A))</f>
        <v>#N/A</v>
      </c>
    </row>
    <row r="2768" spans="1:13" ht="15.6" x14ac:dyDescent="0.3">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List'!$H:$H,MATCH('HFTD CPZ'!$B2768,'08W Project List'!$E:$E,0))),$K2768,#N/A)</f>
        <v>#N/A</v>
      </c>
      <c r="M2768" s="35" t="e">
        <f>IF(ISNUMBER(L2768),#N/A,IF(ISNUMBER(INDEX('Approved CPZ List'!$I:$I,MATCH('HFTD CPZ'!$B2768,'Approved CPZ List'!$B:$B,0))),$K2768,#N/A))</f>
        <v>#N/A</v>
      </c>
    </row>
    <row r="2769" spans="1:13" ht="15.6" x14ac:dyDescent="0.3">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List'!$H:$H,MATCH('HFTD CPZ'!$B2769,'08W Project List'!$E:$E,0))),$K2769,#N/A)</f>
        <v>#N/A</v>
      </c>
      <c r="M2769" s="35" t="e">
        <f>IF(ISNUMBER(L2769),#N/A,IF(ISNUMBER(INDEX('Approved CPZ List'!$I:$I,MATCH('HFTD CPZ'!$B2769,'Approved CPZ List'!$B:$B,0))),$K2769,#N/A))</f>
        <v>#N/A</v>
      </c>
    </row>
    <row r="2770" spans="1:13" ht="15.6" x14ac:dyDescent="0.3">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List'!$H:$H,MATCH('HFTD CPZ'!$B2770,'08W Project List'!$E:$E,0))),$K2770,#N/A)</f>
        <v>#N/A</v>
      </c>
      <c r="M2770" s="35" t="e">
        <f>IF(ISNUMBER(L2770),#N/A,IF(ISNUMBER(INDEX('Approved CPZ List'!$I:$I,MATCH('HFTD CPZ'!$B2770,'Approved CPZ List'!$B:$B,0))),$K2770,#N/A))</f>
        <v>#N/A</v>
      </c>
    </row>
    <row r="2771" spans="1:13" ht="15.6" x14ac:dyDescent="0.3">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List'!$H:$H,MATCH('HFTD CPZ'!$B2771,'08W Project List'!$E:$E,0))),$K2771,#N/A)</f>
        <v>#N/A</v>
      </c>
      <c r="M2771" s="35" t="e">
        <f>IF(ISNUMBER(L2771),#N/A,IF(ISNUMBER(INDEX('Approved CPZ List'!$I:$I,MATCH('HFTD CPZ'!$B2771,'Approved CPZ List'!$B:$B,0))),$K2771,#N/A))</f>
        <v>#N/A</v>
      </c>
    </row>
    <row r="2772" spans="1:13" ht="15.6" x14ac:dyDescent="0.3">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List'!$H:$H,MATCH('HFTD CPZ'!$B2772,'08W Project List'!$E:$E,0))),$K2772,#N/A)</f>
        <v>#N/A</v>
      </c>
      <c r="M2772" s="35" t="e">
        <f>IF(ISNUMBER(L2772),#N/A,IF(ISNUMBER(INDEX('Approved CPZ List'!$I:$I,MATCH('HFTD CPZ'!$B2772,'Approved CPZ List'!$B:$B,0))),$K2772,#N/A))</f>
        <v>#N/A</v>
      </c>
    </row>
    <row r="2773" spans="1:13" ht="15.6" x14ac:dyDescent="0.3">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List'!$H:$H,MATCH('HFTD CPZ'!$B2773,'08W Project List'!$E:$E,0))),$K2773,#N/A)</f>
        <v>#N/A</v>
      </c>
      <c r="M2773" s="35" t="e">
        <f>IF(ISNUMBER(L2773),#N/A,IF(ISNUMBER(INDEX('Approved CPZ List'!$I:$I,MATCH('HFTD CPZ'!$B2773,'Approved CPZ List'!$B:$B,0))),$K2773,#N/A))</f>
        <v>#N/A</v>
      </c>
    </row>
    <row r="2774" spans="1:13" ht="15.6" x14ac:dyDescent="0.3">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List'!$H:$H,MATCH('HFTD CPZ'!$B2774,'08W Project List'!$E:$E,0))),$K2774,#N/A)</f>
        <v>#N/A</v>
      </c>
      <c r="M2774" s="35" t="e">
        <f>IF(ISNUMBER(L2774),#N/A,IF(ISNUMBER(INDEX('Approved CPZ List'!$I:$I,MATCH('HFTD CPZ'!$B2774,'Approved CPZ List'!$B:$B,0))),$K2774,#N/A))</f>
        <v>#N/A</v>
      </c>
    </row>
    <row r="2775" spans="1:13" ht="15.6" x14ac:dyDescent="0.3">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List'!$H:$H,MATCH('HFTD CPZ'!$B2775,'08W Project List'!$E:$E,0))),$K2775,#N/A)</f>
        <v>#N/A</v>
      </c>
      <c r="M2775" s="35" t="e">
        <f>IF(ISNUMBER(L2775),#N/A,IF(ISNUMBER(INDEX('Approved CPZ List'!$I:$I,MATCH('HFTD CPZ'!$B2775,'Approved CPZ List'!$B:$B,0))),$K2775,#N/A))</f>
        <v>#N/A</v>
      </c>
    </row>
    <row r="2776" spans="1:13" ht="15.6" x14ac:dyDescent="0.3">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List'!$H:$H,MATCH('HFTD CPZ'!$B2776,'08W Project List'!$E:$E,0))),$K2776,#N/A)</f>
        <v>#N/A</v>
      </c>
      <c r="M2776" s="35" t="e">
        <f>IF(ISNUMBER(L2776),#N/A,IF(ISNUMBER(INDEX('Approved CPZ List'!$I:$I,MATCH('HFTD CPZ'!$B2776,'Approved CPZ List'!$B:$B,0))),$K2776,#N/A))</f>
        <v>#N/A</v>
      </c>
    </row>
    <row r="2777" spans="1:13" ht="15.6" x14ac:dyDescent="0.3">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List'!$H:$H,MATCH('HFTD CPZ'!$B2777,'08W Project List'!$E:$E,0))),$K2777,#N/A)</f>
        <v>#N/A</v>
      </c>
      <c r="M2777" s="35" t="e">
        <f>IF(ISNUMBER(L2777),#N/A,IF(ISNUMBER(INDEX('Approved CPZ List'!$I:$I,MATCH('HFTD CPZ'!$B2777,'Approved CPZ List'!$B:$B,0))),$K2777,#N/A))</f>
        <v>#N/A</v>
      </c>
    </row>
    <row r="2778" spans="1:13" ht="15.6" x14ac:dyDescent="0.3">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List'!$H:$H,MATCH('HFTD CPZ'!$B2778,'08W Project List'!$E:$E,0))),$K2778,#N/A)</f>
        <v>#N/A</v>
      </c>
      <c r="M2778" s="35" t="e">
        <f>IF(ISNUMBER(L2778),#N/A,IF(ISNUMBER(INDEX('Approved CPZ List'!$I:$I,MATCH('HFTD CPZ'!$B2778,'Approved CPZ List'!$B:$B,0))),$K2778,#N/A))</f>
        <v>#N/A</v>
      </c>
    </row>
    <row r="2779" spans="1:13" ht="15.6" x14ac:dyDescent="0.3">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List'!$H:$H,MATCH('HFTD CPZ'!$B2779,'08W Project List'!$E:$E,0))),$K2779,#N/A)</f>
        <v>#N/A</v>
      </c>
      <c r="M2779" s="35" t="e">
        <f>IF(ISNUMBER(L2779),#N/A,IF(ISNUMBER(INDEX('Approved CPZ List'!$I:$I,MATCH('HFTD CPZ'!$B2779,'Approved CPZ List'!$B:$B,0))),$K2779,#N/A))</f>
        <v>#N/A</v>
      </c>
    </row>
    <row r="2780" spans="1:13" ht="15.6" x14ac:dyDescent="0.3">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List'!$H:$H,MATCH('HFTD CPZ'!$B2780,'08W Project List'!$E:$E,0))),$K2780,#N/A)</f>
        <v>#N/A</v>
      </c>
      <c r="M2780" s="35" t="e">
        <f>IF(ISNUMBER(L2780),#N/A,IF(ISNUMBER(INDEX('Approved CPZ List'!$I:$I,MATCH('HFTD CPZ'!$B2780,'Approved CPZ List'!$B:$B,0))),$K2780,#N/A))</f>
        <v>#N/A</v>
      </c>
    </row>
    <row r="2781" spans="1:13" ht="15.6" x14ac:dyDescent="0.3">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List'!$H:$H,MATCH('HFTD CPZ'!$B2781,'08W Project List'!$E:$E,0))),$K2781,#N/A)</f>
        <v>#N/A</v>
      </c>
      <c r="M2781" s="35" t="e">
        <f>IF(ISNUMBER(L2781),#N/A,IF(ISNUMBER(INDEX('Approved CPZ List'!$I:$I,MATCH('HFTD CPZ'!$B2781,'Approved CPZ List'!$B:$B,0))),$K2781,#N/A))</f>
        <v>#N/A</v>
      </c>
    </row>
    <row r="2782" spans="1:13" ht="15.6" x14ac:dyDescent="0.3">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List'!$H:$H,MATCH('HFTD CPZ'!$B2782,'08W Project List'!$E:$E,0))),$K2782,#N/A)</f>
        <v>#N/A</v>
      </c>
      <c r="M2782" s="35" t="e">
        <f>IF(ISNUMBER(L2782),#N/A,IF(ISNUMBER(INDEX('Approved CPZ List'!$I:$I,MATCH('HFTD CPZ'!$B2782,'Approved CPZ List'!$B:$B,0))),$K2782,#N/A))</f>
        <v>#N/A</v>
      </c>
    </row>
    <row r="2783" spans="1:13" ht="15.6" x14ac:dyDescent="0.3">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List'!$H:$H,MATCH('HFTD CPZ'!$B2783,'08W Project List'!$E:$E,0))),$K2783,#N/A)</f>
        <v>#N/A</v>
      </c>
      <c r="M2783" s="35" t="e">
        <f>IF(ISNUMBER(L2783),#N/A,IF(ISNUMBER(INDEX('Approved CPZ List'!$I:$I,MATCH('HFTD CPZ'!$B2783,'Approved CPZ List'!$B:$B,0))),$K2783,#N/A))</f>
        <v>#N/A</v>
      </c>
    </row>
    <row r="2784" spans="1:13" ht="15.6" x14ac:dyDescent="0.3">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List'!$H:$H,MATCH('HFTD CPZ'!$B2784,'08W Project List'!$E:$E,0))),$K2784,#N/A)</f>
        <v>#N/A</v>
      </c>
      <c r="M2784" s="35" t="e">
        <f>IF(ISNUMBER(L2784),#N/A,IF(ISNUMBER(INDEX('Approved CPZ List'!$I:$I,MATCH('HFTD CPZ'!$B2784,'Approved CPZ List'!$B:$B,0))),$K2784,#N/A))</f>
        <v>#N/A</v>
      </c>
    </row>
    <row r="2785" spans="1:13" ht="15.6" x14ac:dyDescent="0.3">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List'!$H:$H,MATCH('HFTD CPZ'!$B2785,'08W Project List'!$E:$E,0))),$K2785,#N/A)</f>
        <v>#N/A</v>
      </c>
      <c r="M2785" s="35" t="e">
        <f>IF(ISNUMBER(L2785),#N/A,IF(ISNUMBER(INDEX('Approved CPZ List'!$I:$I,MATCH('HFTD CPZ'!$B2785,'Approved CPZ List'!$B:$B,0))),$K2785,#N/A))</f>
        <v>#N/A</v>
      </c>
    </row>
    <row r="2786" spans="1:13" ht="15.6" x14ac:dyDescent="0.3">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List'!$H:$H,MATCH('HFTD CPZ'!$B2786,'08W Project List'!$E:$E,0))),$K2786,#N/A)</f>
        <v>#N/A</v>
      </c>
      <c r="M2786" s="35" t="e">
        <f>IF(ISNUMBER(L2786),#N/A,IF(ISNUMBER(INDEX('Approved CPZ List'!$I:$I,MATCH('HFTD CPZ'!$B2786,'Approved CPZ List'!$B:$B,0))),$K2786,#N/A))</f>
        <v>#N/A</v>
      </c>
    </row>
    <row r="2787" spans="1:13" ht="15.6" x14ac:dyDescent="0.3">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List'!$H:$H,MATCH('HFTD CPZ'!$B2787,'08W Project List'!$E:$E,0))),$K2787,#N/A)</f>
        <v>#N/A</v>
      </c>
      <c r="M2787" s="35" t="e">
        <f>IF(ISNUMBER(L2787),#N/A,IF(ISNUMBER(INDEX('Approved CPZ List'!$I:$I,MATCH('HFTD CPZ'!$B2787,'Approved CPZ List'!$B:$B,0))),$K2787,#N/A))</f>
        <v>#N/A</v>
      </c>
    </row>
    <row r="2788" spans="1:13" ht="15.6" x14ac:dyDescent="0.3">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List'!$H:$H,MATCH('HFTD CPZ'!$B2788,'08W Project List'!$E:$E,0))),$K2788,#N/A)</f>
        <v>#N/A</v>
      </c>
      <c r="M2788" s="35" t="e">
        <f>IF(ISNUMBER(L2788),#N/A,IF(ISNUMBER(INDEX('Approved CPZ List'!$I:$I,MATCH('HFTD CPZ'!$B2788,'Approved CPZ List'!$B:$B,0))),$K2788,#N/A))</f>
        <v>#N/A</v>
      </c>
    </row>
    <row r="2789" spans="1:13" ht="15.6" x14ac:dyDescent="0.3">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List'!$H:$H,MATCH('HFTD CPZ'!$B2789,'08W Project List'!$E:$E,0))),$K2789,#N/A)</f>
        <v>#N/A</v>
      </c>
      <c r="M2789" s="35" t="e">
        <f>IF(ISNUMBER(L2789),#N/A,IF(ISNUMBER(INDEX('Approved CPZ List'!$I:$I,MATCH('HFTD CPZ'!$B2789,'Approved CPZ List'!$B:$B,0))),$K2789,#N/A))</f>
        <v>#N/A</v>
      </c>
    </row>
    <row r="2790" spans="1:13" ht="15.6" x14ac:dyDescent="0.3">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List'!$H:$H,MATCH('HFTD CPZ'!$B2790,'08W Project List'!$E:$E,0))),$K2790,#N/A)</f>
        <v>#N/A</v>
      </c>
      <c r="M2790" s="35" t="e">
        <f>IF(ISNUMBER(L2790),#N/A,IF(ISNUMBER(INDEX('Approved CPZ List'!$I:$I,MATCH('HFTD CPZ'!$B2790,'Approved CPZ List'!$B:$B,0))),$K2790,#N/A))</f>
        <v>#N/A</v>
      </c>
    </row>
    <row r="2791" spans="1:13" ht="15.6" x14ac:dyDescent="0.3">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List'!$H:$H,MATCH('HFTD CPZ'!$B2791,'08W Project List'!$E:$E,0))),$K2791,#N/A)</f>
        <v>#N/A</v>
      </c>
      <c r="M2791" s="35" t="e">
        <f>IF(ISNUMBER(L2791),#N/A,IF(ISNUMBER(INDEX('Approved CPZ List'!$I:$I,MATCH('HFTD CPZ'!$B2791,'Approved CPZ List'!$B:$B,0))),$K2791,#N/A))</f>
        <v>#N/A</v>
      </c>
    </row>
    <row r="2792" spans="1:13" ht="15.6" x14ac:dyDescent="0.3">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List'!$H:$H,MATCH('HFTD CPZ'!$B2792,'08W Project List'!$E:$E,0))),$K2792,#N/A)</f>
        <v>#N/A</v>
      </c>
      <c r="M2792" s="35" t="e">
        <f>IF(ISNUMBER(L2792),#N/A,IF(ISNUMBER(INDEX('Approved CPZ List'!$I:$I,MATCH('HFTD CPZ'!$B2792,'Approved CPZ List'!$B:$B,0))),$K2792,#N/A))</f>
        <v>#N/A</v>
      </c>
    </row>
    <row r="2793" spans="1:13" ht="15.6" x14ac:dyDescent="0.3">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List'!$H:$H,MATCH('HFTD CPZ'!$B2793,'08W Project List'!$E:$E,0))),$K2793,#N/A)</f>
        <v>#N/A</v>
      </c>
      <c r="M2793" s="35" t="e">
        <f>IF(ISNUMBER(L2793),#N/A,IF(ISNUMBER(INDEX('Approved CPZ List'!$I:$I,MATCH('HFTD CPZ'!$B2793,'Approved CPZ List'!$B:$B,0))),$K2793,#N/A))</f>
        <v>#N/A</v>
      </c>
    </row>
    <row r="2794" spans="1:13" ht="15.6" x14ac:dyDescent="0.3">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List'!$H:$H,MATCH('HFTD CPZ'!$B2794,'08W Project List'!$E:$E,0))),$K2794,#N/A)</f>
        <v>#N/A</v>
      </c>
      <c r="M2794" s="35" t="e">
        <f>IF(ISNUMBER(L2794),#N/A,IF(ISNUMBER(INDEX('Approved CPZ List'!$I:$I,MATCH('HFTD CPZ'!$B2794,'Approved CPZ List'!$B:$B,0))),$K2794,#N/A))</f>
        <v>#N/A</v>
      </c>
    </row>
    <row r="2795" spans="1:13" ht="15.6" x14ac:dyDescent="0.3">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List'!$H:$H,MATCH('HFTD CPZ'!$B2795,'08W Project List'!$E:$E,0))),$K2795,#N/A)</f>
        <v>#N/A</v>
      </c>
      <c r="M2795" s="35" t="e">
        <f>IF(ISNUMBER(L2795),#N/A,IF(ISNUMBER(INDEX('Approved CPZ List'!$I:$I,MATCH('HFTD CPZ'!$B2795,'Approved CPZ List'!$B:$B,0))),$K2795,#N/A))</f>
        <v>#N/A</v>
      </c>
    </row>
    <row r="2796" spans="1:13" ht="15.6" x14ac:dyDescent="0.3">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List'!$H:$H,MATCH('HFTD CPZ'!$B2796,'08W Project List'!$E:$E,0))),$K2796,#N/A)</f>
        <v>#N/A</v>
      </c>
      <c r="M2796" s="35" t="e">
        <f>IF(ISNUMBER(L2796),#N/A,IF(ISNUMBER(INDEX('Approved CPZ List'!$I:$I,MATCH('HFTD CPZ'!$B2796,'Approved CPZ List'!$B:$B,0))),$K2796,#N/A))</f>
        <v>#N/A</v>
      </c>
    </row>
    <row r="2797" spans="1:13" ht="15.6" x14ac:dyDescent="0.3">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List'!$H:$H,MATCH('HFTD CPZ'!$B2797,'08W Project List'!$E:$E,0))),$K2797,#N/A)</f>
        <v>#N/A</v>
      </c>
      <c r="M2797" s="35" t="e">
        <f>IF(ISNUMBER(L2797),#N/A,IF(ISNUMBER(INDEX('Approved CPZ List'!$I:$I,MATCH('HFTD CPZ'!$B2797,'Approved CPZ List'!$B:$B,0))),$K2797,#N/A))</f>
        <v>#N/A</v>
      </c>
    </row>
    <row r="2798" spans="1:13" ht="15.6" x14ac:dyDescent="0.3">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List'!$H:$H,MATCH('HFTD CPZ'!$B2798,'08W Project List'!$E:$E,0))),$K2798,#N/A)</f>
        <v>#N/A</v>
      </c>
      <c r="M2798" s="35" t="e">
        <f>IF(ISNUMBER(L2798),#N/A,IF(ISNUMBER(INDEX('Approved CPZ List'!$I:$I,MATCH('HFTD CPZ'!$B2798,'Approved CPZ List'!$B:$B,0))),$K2798,#N/A))</f>
        <v>#N/A</v>
      </c>
    </row>
    <row r="2799" spans="1:13" ht="15.6" x14ac:dyDescent="0.3">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List'!$H:$H,MATCH('HFTD CPZ'!$B2799,'08W Project List'!$E:$E,0))),$K2799,#N/A)</f>
        <v>#N/A</v>
      </c>
      <c r="M2799" s="35" t="e">
        <f>IF(ISNUMBER(L2799),#N/A,IF(ISNUMBER(INDEX('Approved CPZ List'!$I:$I,MATCH('HFTD CPZ'!$B2799,'Approved CPZ List'!$B:$B,0))),$K2799,#N/A))</f>
        <v>#N/A</v>
      </c>
    </row>
    <row r="2800" spans="1:13" ht="15.6" x14ac:dyDescent="0.3">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List'!$H:$H,MATCH('HFTD CPZ'!$B2800,'08W Project List'!$E:$E,0))),$K2800,#N/A)</f>
        <v>#N/A</v>
      </c>
      <c r="M2800" s="35" t="e">
        <f>IF(ISNUMBER(L2800),#N/A,IF(ISNUMBER(INDEX('Approved CPZ List'!$I:$I,MATCH('HFTD CPZ'!$B2800,'Approved CPZ List'!$B:$B,0))),$K2800,#N/A))</f>
        <v>#N/A</v>
      </c>
    </row>
    <row r="2801" spans="1:13" ht="15.6" x14ac:dyDescent="0.3">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List'!$H:$H,MATCH('HFTD CPZ'!$B2801,'08W Project List'!$E:$E,0))),$K2801,#N/A)</f>
        <v>#N/A</v>
      </c>
      <c r="M2801" s="35" t="e">
        <f>IF(ISNUMBER(L2801),#N/A,IF(ISNUMBER(INDEX('Approved CPZ List'!$I:$I,MATCH('HFTD CPZ'!$B2801,'Approved CPZ List'!$B:$B,0))),$K2801,#N/A))</f>
        <v>#N/A</v>
      </c>
    </row>
    <row r="2802" spans="1:13" ht="15.6" x14ac:dyDescent="0.3">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List'!$H:$H,MATCH('HFTD CPZ'!$B2802,'08W Project List'!$E:$E,0))),$K2802,#N/A)</f>
        <v>#N/A</v>
      </c>
      <c r="M2802" s="35" t="e">
        <f>IF(ISNUMBER(L2802),#N/A,IF(ISNUMBER(INDEX('Approved CPZ List'!$I:$I,MATCH('HFTD CPZ'!$B2802,'Approved CPZ List'!$B:$B,0))),$K2802,#N/A))</f>
        <v>#N/A</v>
      </c>
    </row>
    <row r="2803" spans="1:13" ht="15.6" x14ac:dyDescent="0.3">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List'!$H:$H,MATCH('HFTD CPZ'!$B2803,'08W Project List'!$E:$E,0))),$K2803,#N/A)</f>
        <v>#N/A</v>
      </c>
      <c r="M2803" s="35" t="e">
        <f>IF(ISNUMBER(L2803),#N/A,IF(ISNUMBER(INDEX('Approved CPZ List'!$I:$I,MATCH('HFTD CPZ'!$B2803,'Approved CPZ List'!$B:$B,0))),$K2803,#N/A))</f>
        <v>#N/A</v>
      </c>
    </row>
    <row r="2804" spans="1:13" ht="15.6" x14ac:dyDescent="0.3">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List'!$H:$H,MATCH('HFTD CPZ'!$B2804,'08W Project List'!$E:$E,0))),$K2804,#N/A)</f>
        <v>#N/A</v>
      </c>
      <c r="M2804" s="35" t="e">
        <f>IF(ISNUMBER(L2804),#N/A,IF(ISNUMBER(INDEX('Approved CPZ List'!$I:$I,MATCH('HFTD CPZ'!$B2804,'Approved CPZ List'!$B:$B,0))),$K2804,#N/A))</f>
        <v>#N/A</v>
      </c>
    </row>
    <row r="2805" spans="1:13" ht="15.6" x14ac:dyDescent="0.3">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List'!$H:$H,MATCH('HFTD CPZ'!$B2805,'08W Project List'!$E:$E,0))),$K2805,#N/A)</f>
        <v>#N/A</v>
      </c>
      <c r="M2805" s="35" t="e">
        <f>IF(ISNUMBER(L2805),#N/A,IF(ISNUMBER(INDEX('Approved CPZ List'!$I:$I,MATCH('HFTD CPZ'!$B2805,'Approved CPZ List'!$B:$B,0))),$K2805,#N/A))</f>
        <v>#N/A</v>
      </c>
    </row>
    <row r="2806" spans="1:13" ht="15.6" x14ac:dyDescent="0.3">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List'!$H:$H,MATCH('HFTD CPZ'!$B2806,'08W Project List'!$E:$E,0))),$K2806,#N/A)</f>
        <v>#N/A</v>
      </c>
      <c r="M2806" s="35" t="e">
        <f>IF(ISNUMBER(L2806),#N/A,IF(ISNUMBER(INDEX('Approved CPZ List'!$I:$I,MATCH('HFTD CPZ'!$B2806,'Approved CPZ List'!$B:$B,0))),$K2806,#N/A))</f>
        <v>#N/A</v>
      </c>
    </row>
    <row r="2807" spans="1:13" ht="15.6" x14ac:dyDescent="0.3">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List'!$H:$H,MATCH('HFTD CPZ'!$B2807,'08W Project List'!$E:$E,0))),$K2807,#N/A)</f>
        <v>#N/A</v>
      </c>
      <c r="M2807" s="35" t="e">
        <f>IF(ISNUMBER(L2807),#N/A,IF(ISNUMBER(INDEX('Approved CPZ List'!$I:$I,MATCH('HFTD CPZ'!$B2807,'Approved CPZ List'!$B:$B,0))),$K2807,#N/A))</f>
        <v>#N/A</v>
      </c>
    </row>
    <row r="2808" spans="1:13" ht="15.6" x14ac:dyDescent="0.3">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List'!$H:$H,MATCH('HFTD CPZ'!$B2808,'08W Project List'!$E:$E,0))),$K2808,#N/A)</f>
        <v>#N/A</v>
      </c>
      <c r="M2808" s="35" t="e">
        <f>IF(ISNUMBER(L2808),#N/A,IF(ISNUMBER(INDEX('Approved CPZ List'!$I:$I,MATCH('HFTD CPZ'!$B2808,'Approved CPZ List'!$B:$B,0))),$K2808,#N/A))</f>
        <v>#N/A</v>
      </c>
    </row>
    <row r="2809" spans="1:13" ht="15.6" x14ac:dyDescent="0.3">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List'!$H:$H,MATCH('HFTD CPZ'!$B2809,'08W Project List'!$E:$E,0))),$K2809,#N/A)</f>
        <v>#N/A</v>
      </c>
      <c r="M2809" s="35" t="e">
        <f>IF(ISNUMBER(L2809),#N/A,IF(ISNUMBER(INDEX('Approved CPZ List'!$I:$I,MATCH('HFTD CPZ'!$B2809,'Approved CPZ List'!$B:$B,0))),$K2809,#N/A))</f>
        <v>#N/A</v>
      </c>
    </row>
    <row r="2810" spans="1:13" ht="15.6" x14ac:dyDescent="0.3">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List'!$H:$H,MATCH('HFTD CPZ'!$B2810,'08W Project List'!$E:$E,0))),$K2810,#N/A)</f>
        <v>#N/A</v>
      </c>
      <c r="M2810" s="35" t="e">
        <f>IF(ISNUMBER(L2810),#N/A,IF(ISNUMBER(INDEX('Approved CPZ List'!$I:$I,MATCH('HFTD CPZ'!$B2810,'Approved CPZ List'!$B:$B,0))),$K2810,#N/A))</f>
        <v>#N/A</v>
      </c>
    </row>
    <row r="2811" spans="1:13" ht="15.6" x14ac:dyDescent="0.3">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List'!$H:$H,MATCH('HFTD CPZ'!$B2811,'08W Project List'!$E:$E,0))),$K2811,#N/A)</f>
        <v>#N/A</v>
      </c>
      <c r="M2811" s="35" t="e">
        <f>IF(ISNUMBER(L2811),#N/A,IF(ISNUMBER(INDEX('Approved CPZ List'!$I:$I,MATCH('HFTD CPZ'!$B2811,'Approved CPZ List'!$B:$B,0))),$K2811,#N/A))</f>
        <v>#N/A</v>
      </c>
    </row>
    <row r="2812" spans="1:13" ht="15.6" x14ac:dyDescent="0.3">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List'!$H:$H,MATCH('HFTD CPZ'!$B2812,'08W Project List'!$E:$E,0))),$K2812,#N/A)</f>
        <v>#N/A</v>
      </c>
      <c r="M2812" s="35" t="e">
        <f>IF(ISNUMBER(L2812),#N/A,IF(ISNUMBER(INDEX('Approved CPZ List'!$I:$I,MATCH('HFTD CPZ'!$B2812,'Approved CPZ List'!$B:$B,0))),$K2812,#N/A))</f>
        <v>#N/A</v>
      </c>
    </row>
    <row r="2813" spans="1:13" ht="15.6" x14ac:dyDescent="0.3">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List'!$H:$H,MATCH('HFTD CPZ'!$B2813,'08W Project List'!$E:$E,0))),$K2813,#N/A)</f>
        <v>#N/A</v>
      </c>
      <c r="M2813" s="35" t="e">
        <f>IF(ISNUMBER(L2813),#N/A,IF(ISNUMBER(INDEX('Approved CPZ List'!$I:$I,MATCH('HFTD CPZ'!$B2813,'Approved CPZ List'!$B:$B,0))),$K2813,#N/A))</f>
        <v>#N/A</v>
      </c>
    </row>
    <row r="2814" spans="1:13" ht="15.6" x14ac:dyDescent="0.3">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List'!$H:$H,MATCH('HFTD CPZ'!$B2814,'08W Project List'!$E:$E,0))),$K2814,#N/A)</f>
        <v>#N/A</v>
      </c>
      <c r="M2814" s="35" t="e">
        <f>IF(ISNUMBER(L2814),#N/A,IF(ISNUMBER(INDEX('Approved CPZ List'!$I:$I,MATCH('HFTD CPZ'!$B2814,'Approved CPZ List'!$B:$B,0))),$K2814,#N/A))</f>
        <v>#N/A</v>
      </c>
    </row>
    <row r="2815" spans="1:13" ht="15.6" x14ac:dyDescent="0.3">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List'!$H:$H,MATCH('HFTD CPZ'!$B2815,'08W Project List'!$E:$E,0))),$K2815,#N/A)</f>
        <v>#N/A</v>
      </c>
      <c r="M2815" s="35" t="e">
        <f>IF(ISNUMBER(L2815),#N/A,IF(ISNUMBER(INDEX('Approved CPZ List'!$I:$I,MATCH('HFTD CPZ'!$B2815,'Approved CPZ List'!$B:$B,0))),$K2815,#N/A))</f>
        <v>#N/A</v>
      </c>
    </row>
    <row r="2816" spans="1:13" ht="15.6" x14ac:dyDescent="0.3">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List'!$H:$H,MATCH('HFTD CPZ'!$B2816,'08W Project List'!$E:$E,0))),$K2816,#N/A)</f>
        <v>#N/A</v>
      </c>
      <c r="M2816" s="35" t="e">
        <f>IF(ISNUMBER(L2816),#N/A,IF(ISNUMBER(INDEX('Approved CPZ List'!$I:$I,MATCH('HFTD CPZ'!$B2816,'Approved CPZ List'!$B:$B,0))),$K2816,#N/A))</f>
        <v>#N/A</v>
      </c>
    </row>
    <row r="2817" spans="1:13" ht="15.6" x14ac:dyDescent="0.3">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List'!$H:$H,MATCH('HFTD CPZ'!$B2817,'08W Project List'!$E:$E,0))),$K2817,#N/A)</f>
        <v>#N/A</v>
      </c>
      <c r="M2817" s="35" t="e">
        <f>IF(ISNUMBER(L2817),#N/A,IF(ISNUMBER(INDEX('Approved CPZ List'!$I:$I,MATCH('HFTD CPZ'!$B2817,'Approved CPZ List'!$B:$B,0))),$K2817,#N/A))</f>
        <v>#N/A</v>
      </c>
    </row>
    <row r="2818" spans="1:13" ht="15.6" x14ac:dyDescent="0.3">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List'!$H:$H,MATCH('HFTD CPZ'!$B2818,'08W Project List'!$E:$E,0))),$K2818,#N/A)</f>
        <v>#N/A</v>
      </c>
      <c r="M2818" s="35" t="e">
        <f>IF(ISNUMBER(L2818),#N/A,IF(ISNUMBER(INDEX('Approved CPZ List'!$I:$I,MATCH('HFTD CPZ'!$B2818,'Approved CPZ List'!$B:$B,0))),$K2818,#N/A))</f>
        <v>#N/A</v>
      </c>
    </row>
    <row r="2819" spans="1:13" ht="15.6" x14ac:dyDescent="0.3">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List'!$H:$H,MATCH('HFTD CPZ'!$B2819,'08W Project List'!$E:$E,0))),$K2819,#N/A)</f>
        <v>#N/A</v>
      </c>
      <c r="M2819" s="35" t="e">
        <f>IF(ISNUMBER(L2819),#N/A,IF(ISNUMBER(INDEX('Approved CPZ List'!$I:$I,MATCH('HFTD CPZ'!$B2819,'Approved CPZ List'!$B:$B,0))),$K2819,#N/A))</f>
        <v>#N/A</v>
      </c>
    </row>
    <row r="2820" spans="1:13" ht="15.6" x14ac:dyDescent="0.3">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List'!$H:$H,MATCH('HFTD CPZ'!$B2820,'08W Project List'!$E:$E,0))),$K2820,#N/A)</f>
        <v>#N/A</v>
      </c>
      <c r="M2820" s="35" t="e">
        <f>IF(ISNUMBER(L2820),#N/A,IF(ISNUMBER(INDEX('Approved CPZ List'!$I:$I,MATCH('HFTD CPZ'!$B2820,'Approved CPZ List'!$B:$B,0))),$K2820,#N/A))</f>
        <v>#N/A</v>
      </c>
    </row>
    <row r="2821" spans="1:13" ht="15.6" x14ac:dyDescent="0.3">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List'!$H:$H,MATCH('HFTD CPZ'!$B2821,'08W Project List'!$E:$E,0))),$K2821,#N/A)</f>
        <v>#N/A</v>
      </c>
      <c r="M2821" s="35" t="e">
        <f>IF(ISNUMBER(L2821),#N/A,IF(ISNUMBER(INDEX('Approved CPZ List'!$I:$I,MATCH('HFTD CPZ'!$B2821,'Approved CPZ List'!$B:$B,0))),$K2821,#N/A))</f>
        <v>#N/A</v>
      </c>
    </row>
    <row r="2822" spans="1:13" ht="15.6" x14ac:dyDescent="0.3">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List'!$H:$H,MATCH('HFTD CPZ'!$B2822,'08W Project List'!$E:$E,0))),$K2822,#N/A)</f>
        <v>#N/A</v>
      </c>
      <c r="M2822" s="35" t="e">
        <f>IF(ISNUMBER(L2822),#N/A,IF(ISNUMBER(INDEX('Approved CPZ List'!$I:$I,MATCH('HFTD CPZ'!$B2822,'Approved CPZ List'!$B:$B,0))),$K2822,#N/A))</f>
        <v>#N/A</v>
      </c>
    </row>
    <row r="2823" spans="1:13" ht="15.6" x14ac:dyDescent="0.3">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List'!$H:$H,MATCH('HFTD CPZ'!$B2823,'08W Project List'!$E:$E,0))),$K2823,#N/A)</f>
        <v>#N/A</v>
      </c>
      <c r="M2823" s="35" t="e">
        <f>IF(ISNUMBER(L2823),#N/A,IF(ISNUMBER(INDEX('Approved CPZ List'!$I:$I,MATCH('HFTD CPZ'!$B2823,'Approved CPZ List'!$B:$B,0))),$K2823,#N/A))</f>
        <v>#N/A</v>
      </c>
    </row>
    <row r="2824" spans="1:13" ht="15.6" x14ac:dyDescent="0.3">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List'!$H:$H,MATCH('HFTD CPZ'!$B2824,'08W Project List'!$E:$E,0))),$K2824,#N/A)</f>
        <v>#N/A</v>
      </c>
      <c r="M2824" s="35" t="e">
        <f>IF(ISNUMBER(L2824),#N/A,IF(ISNUMBER(INDEX('Approved CPZ List'!$I:$I,MATCH('HFTD CPZ'!$B2824,'Approved CPZ List'!$B:$B,0))),$K2824,#N/A))</f>
        <v>#N/A</v>
      </c>
    </row>
    <row r="2825" spans="1:13" ht="15.6" x14ac:dyDescent="0.3">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List'!$H:$H,MATCH('HFTD CPZ'!$B2825,'08W Project List'!$E:$E,0))),$K2825,#N/A)</f>
        <v>#N/A</v>
      </c>
      <c r="M2825" s="35" t="e">
        <f>IF(ISNUMBER(L2825),#N/A,IF(ISNUMBER(INDEX('Approved CPZ List'!$I:$I,MATCH('HFTD CPZ'!$B2825,'Approved CPZ List'!$B:$B,0))),$K2825,#N/A))</f>
        <v>#N/A</v>
      </c>
    </row>
    <row r="2826" spans="1:13" ht="15.6" x14ac:dyDescent="0.3">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List'!$H:$H,MATCH('HFTD CPZ'!$B2826,'08W Project List'!$E:$E,0))),$K2826,#N/A)</f>
        <v>#N/A</v>
      </c>
      <c r="M2826" s="35" t="e">
        <f>IF(ISNUMBER(L2826),#N/A,IF(ISNUMBER(INDEX('Approved CPZ List'!$I:$I,MATCH('HFTD CPZ'!$B2826,'Approved CPZ List'!$B:$B,0))),$K2826,#N/A))</f>
        <v>#N/A</v>
      </c>
    </row>
    <row r="2827" spans="1:13" ht="15.6" x14ac:dyDescent="0.3">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List'!$H:$H,MATCH('HFTD CPZ'!$B2827,'08W Project List'!$E:$E,0))),$K2827,#N/A)</f>
        <v>#N/A</v>
      </c>
      <c r="M2827" s="35" t="e">
        <f>IF(ISNUMBER(L2827),#N/A,IF(ISNUMBER(INDEX('Approved CPZ List'!$I:$I,MATCH('HFTD CPZ'!$B2827,'Approved CPZ List'!$B:$B,0))),$K2827,#N/A))</f>
        <v>#N/A</v>
      </c>
    </row>
    <row r="2828" spans="1:13" ht="15.6" x14ac:dyDescent="0.3">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List'!$H:$H,MATCH('HFTD CPZ'!$B2828,'08W Project List'!$E:$E,0))),$K2828,#N/A)</f>
        <v>#N/A</v>
      </c>
      <c r="M2828" s="35" t="e">
        <f>IF(ISNUMBER(L2828),#N/A,IF(ISNUMBER(INDEX('Approved CPZ List'!$I:$I,MATCH('HFTD CPZ'!$B2828,'Approved CPZ List'!$B:$B,0))),$K2828,#N/A))</f>
        <v>#N/A</v>
      </c>
    </row>
    <row r="2829" spans="1:13" ht="15.6" x14ac:dyDescent="0.3">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List'!$H:$H,MATCH('HFTD CPZ'!$B2829,'08W Project List'!$E:$E,0))),$K2829,#N/A)</f>
        <v>#N/A</v>
      </c>
      <c r="M2829" s="35" t="e">
        <f>IF(ISNUMBER(L2829),#N/A,IF(ISNUMBER(INDEX('Approved CPZ List'!$I:$I,MATCH('HFTD CPZ'!$B2829,'Approved CPZ List'!$B:$B,0))),$K2829,#N/A))</f>
        <v>#N/A</v>
      </c>
    </row>
    <row r="2830" spans="1:13" ht="15.6" x14ac:dyDescent="0.3">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List'!$H:$H,MATCH('HFTD CPZ'!$B2830,'08W Project List'!$E:$E,0))),$K2830,#N/A)</f>
        <v>#N/A</v>
      </c>
      <c r="M2830" s="35" t="e">
        <f>IF(ISNUMBER(L2830),#N/A,IF(ISNUMBER(INDEX('Approved CPZ List'!$I:$I,MATCH('HFTD CPZ'!$B2830,'Approved CPZ List'!$B:$B,0))),$K2830,#N/A))</f>
        <v>#N/A</v>
      </c>
    </row>
    <row r="2831" spans="1:13" ht="15.6" x14ac:dyDescent="0.3">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List'!$H:$H,MATCH('HFTD CPZ'!$B2831,'08W Project List'!$E:$E,0))),$K2831,#N/A)</f>
        <v>#N/A</v>
      </c>
      <c r="M2831" s="35" t="e">
        <f>IF(ISNUMBER(L2831),#N/A,IF(ISNUMBER(INDEX('Approved CPZ List'!$I:$I,MATCH('HFTD CPZ'!$B2831,'Approved CPZ List'!$B:$B,0))),$K2831,#N/A))</f>
        <v>#N/A</v>
      </c>
    </row>
    <row r="2832" spans="1:13" ht="15.6" x14ac:dyDescent="0.3">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List'!$H:$H,MATCH('HFTD CPZ'!$B2832,'08W Project List'!$E:$E,0))),$K2832,#N/A)</f>
        <v>#N/A</v>
      </c>
      <c r="M2832" s="35" t="e">
        <f>IF(ISNUMBER(L2832),#N/A,IF(ISNUMBER(INDEX('Approved CPZ List'!$I:$I,MATCH('HFTD CPZ'!$B2832,'Approved CPZ List'!$B:$B,0))),$K2832,#N/A))</f>
        <v>#N/A</v>
      </c>
    </row>
    <row r="2833" spans="1:13" ht="15.6" x14ac:dyDescent="0.3">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List'!$H:$H,MATCH('HFTD CPZ'!$B2833,'08W Project List'!$E:$E,0))),$K2833,#N/A)</f>
        <v>#N/A</v>
      </c>
      <c r="M2833" s="35" t="e">
        <f>IF(ISNUMBER(L2833),#N/A,IF(ISNUMBER(INDEX('Approved CPZ List'!$I:$I,MATCH('HFTD CPZ'!$B2833,'Approved CPZ List'!$B:$B,0))),$K2833,#N/A))</f>
        <v>#N/A</v>
      </c>
    </row>
    <row r="2834" spans="1:13" ht="15.6" x14ac:dyDescent="0.3">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List'!$H:$H,MATCH('HFTD CPZ'!$B2834,'08W Project List'!$E:$E,0))),$K2834,#N/A)</f>
        <v>#N/A</v>
      </c>
      <c r="M2834" s="35" t="e">
        <f>IF(ISNUMBER(L2834),#N/A,IF(ISNUMBER(INDEX('Approved CPZ List'!$I:$I,MATCH('HFTD CPZ'!$B2834,'Approved CPZ List'!$B:$B,0))),$K2834,#N/A))</f>
        <v>#N/A</v>
      </c>
    </row>
    <row r="2835" spans="1:13" ht="15.6" x14ac:dyDescent="0.3">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List'!$H:$H,MATCH('HFTD CPZ'!$B2835,'08W Project List'!$E:$E,0))),$K2835,#N/A)</f>
        <v>#N/A</v>
      </c>
      <c r="M2835" s="35" t="e">
        <f>IF(ISNUMBER(L2835),#N/A,IF(ISNUMBER(INDEX('Approved CPZ List'!$I:$I,MATCH('HFTD CPZ'!$B2835,'Approved CPZ List'!$B:$B,0))),$K2835,#N/A))</f>
        <v>#N/A</v>
      </c>
    </row>
    <row r="2836" spans="1:13" ht="15.6" x14ac:dyDescent="0.3">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List'!$H:$H,MATCH('HFTD CPZ'!$B2836,'08W Project List'!$E:$E,0))),$K2836,#N/A)</f>
        <v>#N/A</v>
      </c>
      <c r="M2836" s="35" t="e">
        <f>IF(ISNUMBER(L2836),#N/A,IF(ISNUMBER(INDEX('Approved CPZ List'!$I:$I,MATCH('HFTD CPZ'!$B2836,'Approved CPZ List'!$B:$B,0))),$K2836,#N/A))</f>
        <v>#N/A</v>
      </c>
    </row>
    <row r="2837" spans="1:13" ht="15.6" x14ac:dyDescent="0.3">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List'!$H:$H,MATCH('HFTD CPZ'!$B2837,'08W Project List'!$E:$E,0))),$K2837,#N/A)</f>
        <v>#N/A</v>
      </c>
      <c r="M2837" s="35" t="e">
        <f>IF(ISNUMBER(L2837),#N/A,IF(ISNUMBER(INDEX('Approved CPZ List'!$I:$I,MATCH('HFTD CPZ'!$B2837,'Approved CPZ List'!$B:$B,0))),$K2837,#N/A))</f>
        <v>#N/A</v>
      </c>
    </row>
    <row r="2838" spans="1:13" ht="15.6" x14ac:dyDescent="0.3">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List'!$H:$H,MATCH('HFTD CPZ'!$B2838,'08W Project List'!$E:$E,0))),$K2838,#N/A)</f>
        <v>#N/A</v>
      </c>
      <c r="M2838" s="35" t="e">
        <f>IF(ISNUMBER(L2838),#N/A,IF(ISNUMBER(INDEX('Approved CPZ List'!$I:$I,MATCH('HFTD CPZ'!$B2838,'Approved CPZ List'!$B:$B,0))),$K2838,#N/A))</f>
        <v>#N/A</v>
      </c>
    </row>
    <row r="2839" spans="1:13" ht="15.6" x14ac:dyDescent="0.3">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List'!$H:$H,MATCH('HFTD CPZ'!$B2839,'08W Project List'!$E:$E,0))),$K2839,#N/A)</f>
        <v>#N/A</v>
      </c>
      <c r="M2839" s="35" t="e">
        <f>IF(ISNUMBER(L2839),#N/A,IF(ISNUMBER(INDEX('Approved CPZ List'!$I:$I,MATCH('HFTD CPZ'!$B2839,'Approved CPZ List'!$B:$B,0))),$K2839,#N/A))</f>
        <v>#N/A</v>
      </c>
    </row>
    <row r="2840" spans="1:13" ht="15.6" x14ac:dyDescent="0.3">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List'!$H:$H,MATCH('HFTD CPZ'!$B2840,'08W Project List'!$E:$E,0))),$K2840,#N/A)</f>
        <v>#N/A</v>
      </c>
      <c r="M2840" s="35" t="e">
        <f>IF(ISNUMBER(L2840),#N/A,IF(ISNUMBER(INDEX('Approved CPZ List'!$I:$I,MATCH('HFTD CPZ'!$B2840,'Approved CPZ List'!$B:$B,0))),$K2840,#N/A))</f>
        <v>#N/A</v>
      </c>
    </row>
    <row r="2841" spans="1:13" ht="15.6" x14ac:dyDescent="0.3">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List'!$H:$H,MATCH('HFTD CPZ'!$B2841,'08W Project List'!$E:$E,0))),$K2841,#N/A)</f>
        <v>#N/A</v>
      </c>
      <c r="M2841" s="35" t="e">
        <f>IF(ISNUMBER(L2841),#N/A,IF(ISNUMBER(INDEX('Approved CPZ List'!$I:$I,MATCH('HFTD CPZ'!$B2841,'Approved CPZ List'!$B:$B,0))),$K2841,#N/A))</f>
        <v>#N/A</v>
      </c>
    </row>
    <row r="2842" spans="1:13" ht="15.6" x14ac:dyDescent="0.3">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List'!$H:$H,MATCH('HFTD CPZ'!$B2842,'08W Project List'!$E:$E,0))),$K2842,#N/A)</f>
        <v>#N/A</v>
      </c>
      <c r="M2842" s="35" t="e">
        <f>IF(ISNUMBER(L2842),#N/A,IF(ISNUMBER(INDEX('Approved CPZ List'!$I:$I,MATCH('HFTD CPZ'!$B2842,'Approved CPZ List'!$B:$B,0))),$K2842,#N/A))</f>
        <v>#N/A</v>
      </c>
    </row>
    <row r="2843" spans="1:13" ht="15.6" x14ac:dyDescent="0.3">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List'!$H:$H,MATCH('HFTD CPZ'!$B2843,'08W Project List'!$E:$E,0))),$K2843,#N/A)</f>
        <v>#N/A</v>
      </c>
      <c r="M2843" s="35" t="e">
        <f>IF(ISNUMBER(L2843),#N/A,IF(ISNUMBER(INDEX('Approved CPZ List'!$I:$I,MATCH('HFTD CPZ'!$B2843,'Approved CPZ List'!$B:$B,0))),$K2843,#N/A))</f>
        <v>#N/A</v>
      </c>
    </row>
    <row r="2844" spans="1:13" ht="15.6" x14ac:dyDescent="0.3">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List'!$H:$H,MATCH('HFTD CPZ'!$B2844,'08W Project List'!$E:$E,0))),$K2844,#N/A)</f>
        <v>#N/A</v>
      </c>
      <c r="M2844" s="35" t="e">
        <f>IF(ISNUMBER(L2844),#N/A,IF(ISNUMBER(INDEX('Approved CPZ List'!$I:$I,MATCH('HFTD CPZ'!$B2844,'Approved CPZ List'!$B:$B,0))),$K2844,#N/A))</f>
        <v>#N/A</v>
      </c>
    </row>
    <row r="2845" spans="1:13" ht="15.6" x14ac:dyDescent="0.3">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List'!$H:$H,MATCH('HFTD CPZ'!$B2845,'08W Project List'!$E:$E,0))),$K2845,#N/A)</f>
        <v>#N/A</v>
      </c>
      <c r="M2845" s="35" t="e">
        <f>IF(ISNUMBER(L2845),#N/A,IF(ISNUMBER(INDEX('Approved CPZ List'!$I:$I,MATCH('HFTD CPZ'!$B2845,'Approved CPZ List'!$B:$B,0))),$K2845,#N/A))</f>
        <v>#N/A</v>
      </c>
    </row>
    <row r="2846" spans="1:13" ht="15.6" x14ac:dyDescent="0.3">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List'!$H:$H,MATCH('HFTD CPZ'!$B2846,'08W Project List'!$E:$E,0))),$K2846,#N/A)</f>
        <v>#N/A</v>
      </c>
      <c r="M2846" s="35" t="e">
        <f>IF(ISNUMBER(L2846),#N/A,IF(ISNUMBER(INDEX('Approved CPZ List'!$I:$I,MATCH('HFTD CPZ'!$B2846,'Approved CPZ List'!$B:$B,0))),$K2846,#N/A))</f>
        <v>#N/A</v>
      </c>
    </row>
    <row r="2847" spans="1:13" ht="15.6" x14ac:dyDescent="0.3">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List'!$H:$H,MATCH('HFTD CPZ'!$B2847,'08W Project List'!$E:$E,0))),$K2847,#N/A)</f>
        <v>#N/A</v>
      </c>
      <c r="M2847" s="35" t="e">
        <f>IF(ISNUMBER(L2847),#N/A,IF(ISNUMBER(INDEX('Approved CPZ List'!$I:$I,MATCH('HFTD CPZ'!$B2847,'Approved CPZ List'!$B:$B,0))),$K2847,#N/A))</f>
        <v>#N/A</v>
      </c>
    </row>
    <row r="2848" spans="1:13" ht="15.6" x14ac:dyDescent="0.3">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List'!$H:$H,MATCH('HFTD CPZ'!$B2848,'08W Project List'!$E:$E,0))),$K2848,#N/A)</f>
        <v>#N/A</v>
      </c>
      <c r="M2848" s="35" t="e">
        <f>IF(ISNUMBER(L2848),#N/A,IF(ISNUMBER(INDEX('Approved CPZ List'!$I:$I,MATCH('HFTD CPZ'!$B2848,'Approved CPZ List'!$B:$B,0))),$K2848,#N/A))</f>
        <v>#N/A</v>
      </c>
    </row>
    <row r="2849" spans="1:13" ht="15.6" x14ac:dyDescent="0.3">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List'!$H:$H,MATCH('HFTD CPZ'!$B2849,'08W Project List'!$E:$E,0))),$K2849,#N/A)</f>
        <v>#N/A</v>
      </c>
      <c r="M2849" s="35" t="e">
        <f>IF(ISNUMBER(L2849),#N/A,IF(ISNUMBER(INDEX('Approved CPZ List'!$I:$I,MATCH('HFTD CPZ'!$B2849,'Approved CPZ List'!$B:$B,0))),$K2849,#N/A))</f>
        <v>#N/A</v>
      </c>
    </row>
    <row r="2850" spans="1:13" ht="15.6" x14ac:dyDescent="0.3">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List'!$H:$H,MATCH('HFTD CPZ'!$B2850,'08W Project List'!$E:$E,0))),$K2850,#N/A)</f>
        <v>#N/A</v>
      </c>
      <c r="M2850" s="35" t="e">
        <f>IF(ISNUMBER(L2850),#N/A,IF(ISNUMBER(INDEX('Approved CPZ List'!$I:$I,MATCH('HFTD CPZ'!$B2850,'Approved CPZ List'!$B:$B,0))),$K2850,#N/A))</f>
        <v>#N/A</v>
      </c>
    </row>
    <row r="2851" spans="1:13" ht="15.6" x14ac:dyDescent="0.3">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List'!$H:$H,MATCH('HFTD CPZ'!$B2851,'08W Project List'!$E:$E,0))),$K2851,#N/A)</f>
        <v>#N/A</v>
      </c>
      <c r="M2851" s="35" t="e">
        <f>IF(ISNUMBER(L2851),#N/A,IF(ISNUMBER(INDEX('Approved CPZ List'!$I:$I,MATCH('HFTD CPZ'!$B2851,'Approved CPZ List'!$B:$B,0))),$K2851,#N/A))</f>
        <v>#N/A</v>
      </c>
    </row>
    <row r="2852" spans="1:13" ht="15.6" x14ac:dyDescent="0.3">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List'!$H:$H,MATCH('HFTD CPZ'!$B2852,'08W Project List'!$E:$E,0))),$K2852,#N/A)</f>
        <v>#N/A</v>
      </c>
      <c r="M2852" s="35" t="e">
        <f>IF(ISNUMBER(L2852),#N/A,IF(ISNUMBER(INDEX('Approved CPZ List'!$I:$I,MATCH('HFTD CPZ'!$B2852,'Approved CPZ List'!$B:$B,0))),$K2852,#N/A))</f>
        <v>#N/A</v>
      </c>
    </row>
    <row r="2853" spans="1:13" ht="15.6" x14ac:dyDescent="0.3">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List'!$H:$H,MATCH('HFTD CPZ'!$B2853,'08W Project List'!$E:$E,0))),$K2853,#N/A)</f>
        <v>#N/A</v>
      </c>
      <c r="M2853" s="35" t="e">
        <f>IF(ISNUMBER(L2853),#N/A,IF(ISNUMBER(INDEX('Approved CPZ List'!$I:$I,MATCH('HFTD CPZ'!$B2853,'Approved CPZ List'!$B:$B,0))),$K2853,#N/A))</f>
        <v>#N/A</v>
      </c>
    </row>
    <row r="2854" spans="1:13" ht="15.6" x14ac:dyDescent="0.3">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List'!$H:$H,MATCH('HFTD CPZ'!$B2854,'08W Project List'!$E:$E,0))),$K2854,#N/A)</f>
        <v>#N/A</v>
      </c>
      <c r="M2854" s="35" t="e">
        <f>IF(ISNUMBER(L2854),#N/A,IF(ISNUMBER(INDEX('Approved CPZ List'!$I:$I,MATCH('HFTD CPZ'!$B2854,'Approved CPZ List'!$B:$B,0))),$K2854,#N/A))</f>
        <v>#N/A</v>
      </c>
    </row>
    <row r="2855" spans="1:13" ht="15.6" x14ac:dyDescent="0.3">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List'!$H:$H,MATCH('HFTD CPZ'!$B2855,'08W Project List'!$E:$E,0))),$K2855,#N/A)</f>
        <v>#N/A</v>
      </c>
      <c r="M2855" s="35" t="e">
        <f>IF(ISNUMBER(L2855),#N/A,IF(ISNUMBER(INDEX('Approved CPZ List'!$I:$I,MATCH('HFTD CPZ'!$B2855,'Approved CPZ List'!$B:$B,0))),$K2855,#N/A))</f>
        <v>#N/A</v>
      </c>
    </row>
    <row r="2856" spans="1:13" ht="15.6" x14ac:dyDescent="0.3">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List'!$H:$H,MATCH('HFTD CPZ'!$B2856,'08W Project List'!$E:$E,0))),$K2856,#N/A)</f>
        <v>#N/A</v>
      </c>
      <c r="M2856" s="35" t="e">
        <f>IF(ISNUMBER(L2856),#N/A,IF(ISNUMBER(INDEX('Approved CPZ List'!$I:$I,MATCH('HFTD CPZ'!$B2856,'Approved CPZ List'!$B:$B,0))),$K2856,#N/A))</f>
        <v>#N/A</v>
      </c>
    </row>
    <row r="2857" spans="1:13" ht="15.6" x14ac:dyDescent="0.3">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List'!$H:$H,MATCH('HFTD CPZ'!$B2857,'08W Project List'!$E:$E,0))),$K2857,#N/A)</f>
        <v>#N/A</v>
      </c>
      <c r="M2857" s="35" t="e">
        <f>IF(ISNUMBER(L2857),#N/A,IF(ISNUMBER(INDEX('Approved CPZ List'!$I:$I,MATCH('HFTD CPZ'!$B2857,'Approved CPZ List'!$B:$B,0))),$K2857,#N/A))</f>
        <v>#N/A</v>
      </c>
    </row>
    <row r="2858" spans="1:13" ht="15.6" x14ac:dyDescent="0.3">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List'!$H:$H,MATCH('HFTD CPZ'!$B2858,'08W Project List'!$E:$E,0))),$K2858,#N/A)</f>
        <v>#N/A</v>
      </c>
      <c r="M2858" s="35" t="e">
        <f>IF(ISNUMBER(L2858),#N/A,IF(ISNUMBER(INDEX('Approved CPZ List'!$I:$I,MATCH('HFTD CPZ'!$B2858,'Approved CPZ List'!$B:$B,0))),$K2858,#N/A))</f>
        <v>#N/A</v>
      </c>
    </row>
    <row r="2859" spans="1:13" ht="15.6" x14ac:dyDescent="0.3">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List'!$H:$H,MATCH('HFTD CPZ'!$B2859,'08W Project List'!$E:$E,0))),$K2859,#N/A)</f>
        <v>#N/A</v>
      </c>
      <c r="M2859" s="35" t="e">
        <f>IF(ISNUMBER(L2859),#N/A,IF(ISNUMBER(INDEX('Approved CPZ List'!$I:$I,MATCH('HFTD CPZ'!$B2859,'Approved CPZ List'!$B:$B,0))),$K2859,#N/A))</f>
        <v>#N/A</v>
      </c>
    </row>
    <row r="2860" spans="1:13" ht="15.6" x14ac:dyDescent="0.3">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List'!$H:$H,MATCH('HFTD CPZ'!$B2860,'08W Project List'!$E:$E,0))),$K2860,#N/A)</f>
        <v>#N/A</v>
      </c>
      <c r="M2860" s="35" t="e">
        <f>IF(ISNUMBER(L2860),#N/A,IF(ISNUMBER(INDEX('Approved CPZ List'!$I:$I,MATCH('HFTD CPZ'!$B2860,'Approved CPZ List'!$B:$B,0))),$K2860,#N/A))</f>
        <v>#N/A</v>
      </c>
    </row>
    <row r="2861" spans="1:13" ht="15.6" x14ac:dyDescent="0.3">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List'!$H:$H,MATCH('HFTD CPZ'!$B2861,'08W Project List'!$E:$E,0))),$K2861,#N/A)</f>
        <v>#N/A</v>
      </c>
      <c r="M2861" s="35" t="e">
        <f>IF(ISNUMBER(L2861),#N/A,IF(ISNUMBER(INDEX('Approved CPZ List'!$I:$I,MATCH('HFTD CPZ'!$B2861,'Approved CPZ List'!$B:$B,0))),$K2861,#N/A))</f>
        <v>#N/A</v>
      </c>
    </row>
    <row r="2862" spans="1:13" ht="15.6" x14ac:dyDescent="0.3">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List'!$H:$H,MATCH('HFTD CPZ'!$B2862,'08W Project List'!$E:$E,0))),$K2862,#N/A)</f>
        <v>#N/A</v>
      </c>
      <c r="M2862" s="35" t="e">
        <f>IF(ISNUMBER(L2862),#N/A,IF(ISNUMBER(INDEX('Approved CPZ List'!$I:$I,MATCH('HFTD CPZ'!$B2862,'Approved CPZ List'!$B:$B,0))),$K2862,#N/A))</f>
        <v>#N/A</v>
      </c>
    </row>
    <row r="2863" spans="1:13" ht="15.6" x14ac:dyDescent="0.3">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List'!$H:$H,MATCH('HFTD CPZ'!$B2863,'08W Project List'!$E:$E,0))),$K2863,#N/A)</f>
        <v>#N/A</v>
      </c>
      <c r="M2863" s="35" t="e">
        <f>IF(ISNUMBER(L2863),#N/A,IF(ISNUMBER(INDEX('Approved CPZ List'!$I:$I,MATCH('HFTD CPZ'!$B2863,'Approved CPZ List'!$B:$B,0))),$K2863,#N/A))</f>
        <v>#N/A</v>
      </c>
    </row>
    <row r="2864" spans="1:13" ht="15.6" x14ac:dyDescent="0.3">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List'!$H:$H,MATCH('HFTD CPZ'!$B2864,'08W Project List'!$E:$E,0))),$K2864,#N/A)</f>
        <v>#N/A</v>
      </c>
      <c r="M2864" s="35" t="e">
        <f>IF(ISNUMBER(L2864),#N/A,IF(ISNUMBER(INDEX('Approved CPZ List'!$I:$I,MATCH('HFTD CPZ'!$B2864,'Approved CPZ List'!$B:$B,0))),$K2864,#N/A))</f>
        <v>#N/A</v>
      </c>
    </row>
    <row r="2865" spans="1:13" ht="15.6" x14ac:dyDescent="0.3">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List'!$H:$H,MATCH('HFTD CPZ'!$B2865,'08W Project List'!$E:$E,0))),$K2865,#N/A)</f>
        <v>#N/A</v>
      </c>
      <c r="M2865" s="35" t="e">
        <f>IF(ISNUMBER(L2865),#N/A,IF(ISNUMBER(INDEX('Approved CPZ List'!$I:$I,MATCH('HFTD CPZ'!$B2865,'Approved CPZ List'!$B:$B,0))),$K2865,#N/A))</f>
        <v>#N/A</v>
      </c>
    </row>
    <row r="2866" spans="1:13" ht="15.6" x14ac:dyDescent="0.3">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List'!$H:$H,MATCH('HFTD CPZ'!$B2866,'08W Project List'!$E:$E,0))),$K2866,#N/A)</f>
        <v>#N/A</v>
      </c>
      <c r="M2866" s="35" t="e">
        <f>IF(ISNUMBER(L2866),#N/A,IF(ISNUMBER(INDEX('Approved CPZ List'!$I:$I,MATCH('HFTD CPZ'!$B2866,'Approved CPZ List'!$B:$B,0))),$K2866,#N/A))</f>
        <v>#N/A</v>
      </c>
    </row>
    <row r="2867" spans="1:13" ht="15.6" x14ac:dyDescent="0.3">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List'!$H:$H,MATCH('HFTD CPZ'!$B2867,'08W Project List'!$E:$E,0))),$K2867,#N/A)</f>
        <v>#N/A</v>
      </c>
      <c r="M2867" s="35" t="e">
        <f>IF(ISNUMBER(L2867),#N/A,IF(ISNUMBER(INDEX('Approved CPZ List'!$I:$I,MATCH('HFTD CPZ'!$B2867,'Approved CPZ List'!$B:$B,0))),$K2867,#N/A))</f>
        <v>#N/A</v>
      </c>
    </row>
    <row r="2868" spans="1:13" ht="15.6" x14ac:dyDescent="0.3">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List'!$H:$H,MATCH('HFTD CPZ'!$B2868,'08W Project List'!$E:$E,0))),$K2868,#N/A)</f>
        <v>#N/A</v>
      </c>
      <c r="M2868" s="35" t="e">
        <f>IF(ISNUMBER(L2868),#N/A,IF(ISNUMBER(INDEX('Approved CPZ List'!$I:$I,MATCH('HFTD CPZ'!$B2868,'Approved CPZ List'!$B:$B,0))),$K2868,#N/A))</f>
        <v>#N/A</v>
      </c>
    </row>
    <row r="2869" spans="1:13" ht="15.6" x14ac:dyDescent="0.3">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List'!$H:$H,MATCH('HFTD CPZ'!$B2869,'08W Project List'!$E:$E,0))),$K2869,#N/A)</f>
        <v>#N/A</v>
      </c>
      <c r="M2869" s="35" t="e">
        <f>IF(ISNUMBER(L2869),#N/A,IF(ISNUMBER(INDEX('Approved CPZ List'!$I:$I,MATCH('HFTD CPZ'!$B2869,'Approved CPZ List'!$B:$B,0))),$K2869,#N/A))</f>
        <v>#N/A</v>
      </c>
    </row>
    <row r="2870" spans="1:13" ht="15.6" x14ac:dyDescent="0.3">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List'!$H:$H,MATCH('HFTD CPZ'!$B2870,'08W Project List'!$E:$E,0))),$K2870,#N/A)</f>
        <v>#N/A</v>
      </c>
      <c r="M2870" s="35" t="e">
        <f>IF(ISNUMBER(L2870),#N/A,IF(ISNUMBER(INDEX('Approved CPZ List'!$I:$I,MATCH('HFTD CPZ'!$B2870,'Approved CPZ List'!$B:$B,0))),$K2870,#N/A))</f>
        <v>#N/A</v>
      </c>
    </row>
    <row r="2871" spans="1:13" ht="15.6" x14ac:dyDescent="0.3">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List'!$H:$H,MATCH('HFTD CPZ'!$B2871,'08W Project List'!$E:$E,0))),$K2871,#N/A)</f>
        <v>#N/A</v>
      </c>
      <c r="M2871" s="35" t="e">
        <f>IF(ISNUMBER(L2871),#N/A,IF(ISNUMBER(INDEX('Approved CPZ List'!$I:$I,MATCH('HFTD CPZ'!$B2871,'Approved CPZ List'!$B:$B,0))),$K2871,#N/A))</f>
        <v>#N/A</v>
      </c>
    </row>
    <row r="2872" spans="1:13" ht="15.6" x14ac:dyDescent="0.3">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List'!$H:$H,MATCH('HFTD CPZ'!$B2872,'08W Project List'!$E:$E,0))),$K2872,#N/A)</f>
        <v>#N/A</v>
      </c>
      <c r="M2872" s="35" t="e">
        <f>IF(ISNUMBER(L2872),#N/A,IF(ISNUMBER(INDEX('Approved CPZ List'!$I:$I,MATCH('HFTD CPZ'!$B2872,'Approved CPZ List'!$B:$B,0))),$K2872,#N/A))</f>
        <v>#N/A</v>
      </c>
    </row>
    <row r="2873" spans="1:13" ht="15.6" x14ac:dyDescent="0.3">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List'!$H:$H,MATCH('HFTD CPZ'!$B2873,'08W Project List'!$E:$E,0))),$K2873,#N/A)</f>
        <v>#N/A</v>
      </c>
      <c r="M2873" s="35" t="e">
        <f>IF(ISNUMBER(L2873),#N/A,IF(ISNUMBER(INDEX('Approved CPZ List'!$I:$I,MATCH('HFTD CPZ'!$B2873,'Approved CPZ List'!$B:$B,0))),$K2873,#N/A))</f>
        <v>#N/A</v>
      </c>
    </row>
    <row r="2874" spans="1:13" ht="15.6" x14ac:dyDescent="0.3">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List'!$H:$H,MATCH('HFTD CPZ'!$B2874,'08W Project List'!$E:$E,0))),$K2874,#N/A)</f>
        <v>#N/A</v>
      </c>
      <c r="M2874" s="35" t="e">
        <f>IF(ISNUMBER(L2874),#N/A,IF(ISNUMBER(INDEX('Approved CPZ List'!$I:$I,MATCH('HFTD CPZ'!$B2874,'Approved CPZ List'!$B:$B,0))),$K2874,#N/A))</f>
        <v>#N/A</v>
      </c>
    </row>
    <row r="2875" spans="1:13" ht="15.6" x14ac:dyDescent="0.3">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List'!$H:$H,MATCH('HFTD CPZ'!$B2875,'08W Project List'!$E:$E,0))),$K2875,#N/A)</f>
        <v>#N/A</v>
      </c>
      <c r="M2875" s="35" t="e">
        <f>IF(ISNUMBER(L2875),#N/A,IF(ISNUMBER(INDEX('Approved CPZ List'!$I:$I,MATCH('HFTD CPZ'!$B2875,'Approved CPZ List'!$B:$B,0))),$K2875,#N/A))</f>
        <v>#N/A</v>
      </c>
    </row>
    <row r="2876" spans="1:13" ht="15.6" x14ac:dyDescent="0.3">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List'!$H:$H,MATCH('HFTD CPZ'!$B2876,'08W Project List'!$E:$E,0))),$K2876,#N/A)</f>
        <v>#N/A</v>
      </c>
      <c r="M2876" s="35" t="e">
        <f>IF(ISNUMBER(L2876),#N/A,IF(ISNUMBER(INDEX('Approved CPZ List'!$I:$I,MATCH('HFTD CPZ'!$B2876,'Approved CPZ List'!$B:$B,0))),$K2876,#N/A))</f>
        <v>#N/A</v>
      </c>
    </row>
    <row r="2877" spans="1:13" ht="15.6" x14ac:dyDescent="0.3">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List'!$H:$H,MATCH('HFTD CPZ'!$B2877,'08W Project List'!$E:$E,0))),$K2877,#N/A)</f>
        <v>#N/A</v>
      </c>
      <c r="M2877" s="35" t="e">
        <f>IF(ISNUMBER(L2877),#N/A,IF(ISNUMBER(INDEX('Approved CPZ List'!$I:$I,MATCH('HFTD CPZ'!$B2877,'Approved CPZ List'!$B:$B,0))),$K2877,#N/A))</f>
        <v>#N/A</v>
      </c>
    </row>
    <row r="2878" spans="1:13" ht="15.6" x14ac:dyDescent="0.3">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List'!$H:$H,MATCH('HFTD CPZ'!$B2878,'08W Project List'!$E:$E,0))),$K2878,#N/A)</f>
        <v>#N/A</v>
      </c>
      <c r="M2878" s="35" t="e">
        <f>IF(ISNUMBER(L2878),#N/A,IF(ISNUMBER(INDEX('Approved CPZ List'!$I:$I,MATCH('HFTD CPZ'!$B2878,'Approved CPZ List'!$B:$B,0))),$K2878,#N/A))</f>
        <v>#N/A</v>
      </c>
    </row>
    <row r="2879" spans="1:13" ht="15.6" x14ac:dyDescent="0.3">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List'!$H:$H,MATCH('HFTD CPZ'!$B2879,'08W Project List'!$E:$E,0))),$K2879,#N/A)</f>
        <v>#N/A</v>
      </c>
      <c r="M2879" s="35" t="e">
        <f>IF(ISNUMBER(L2879),#N/A,IF(ISNUMBER(INDEX('Approved CPZ List'!$I:$I,MATCH('HFTD CPZ'!$B2879,'Approved CPZ List'!$B:$B,0))),$K2879,#N/A))</f>
        <v>#N/A</v>
      </c>
    </row>
    <row r="2880" spans="1:13" ht="15.6" x14ac:dyDescent="0.3">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List'!$H:$H,MATCH('HFTD CPZ'!$B2880,'08W Project List'!$E:$E,0))),$K2880,#N/A)</f>
        <v>#N/A</v>
      </c>
      <c r="M2880" s="35" t="e">
        <f>IF(ISNUMBER(L2880),#N/A,IF(ISNUMBER(INDEX('Approved CPZ List'!$I:$I,MATCH('HFTD CPZ'!$B2880,'Approved CPZ List'!$B:$B,0))),$K2880,#N/A))</f>
        <v>#N/A</v>
      </c>
    </row>
    <row r="2881" spans="1:13" ht="15.6" x14ac:dyDescent="0.3">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List'!$H:$H,MATCH('HFTD CPZ'!$B2881,'08W Project List'!$E:$E,0))),$K2881,#N/A)</f>
        <v>#N/A</v>
      </c>
      <c r="M2881" s="35" t="e">
        <f>IF(ISNUMBER(L2881),#N/A,IF(ISNUMBER(INDEX('Approved CPZ List'!$I:$I,MATCH('HFTD CPZ'!$B2881,'Approved CPZ List'!$B:$B,0))),$K2881,#N/A))</f>
        <v>#N/A</v>
      </c>
    </row>
    <row r="2882" spans="1:13" ht="15.6" x14ac:dyDescent="0.3">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List'!$H:$H,MATCH('HFTD CPZ'!$B2882,'08W Project List'!$E:$E,0))),$K2882,#N/A)</f>
        <v>#N/A</v>
      </c>
      <c r="M2882" s="35" t="e">
        <f>IF(ISNUMBER(L2882),#N/A,IF(ISNUMBER(INDEX('Approved CPZ List'!$I:$I,MATCH('HFTD CPZ'!$B2882,'Approved CPZ List'!$B:$B,0))),$K2882,#N/A))</f>
        <v>#N/A</v>
      </c>
    </row>
    <row r="2883" spans="1:13" ht="15.6" x14ac:dyDescent="0.3">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List'!$H:$H,MATCH('HFTD CPZ'!$B2883,'08W Project List'!$E:$E,0))),$K2883,#N/A)</f>
        <v>#N/A</v>
      </c>
      <c r="M2883" s="35" t="e">
        <f>IF(ISNUMBER(L2883),#N/A,IF(ISNUMBER(INDEX('Approved CPZ List'!$I:$I,MATCH('HFTD CPZ'!$B2883,'Approved CPZ List'!$B:$B,0))),$K2883,#N/A))</f>
        <v>#N/A</v>
      </c>
    </row>
    <row r="2884" spans="1:13" ht="15.6" x14ac:dyDescent="0.3">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List'!$H:$H,MATCH('HFTD CPZ'!$B2884,'08W Project List'!$E:$E,0))),$K2884,#N/A)</f>
        <v>#N/A</v>
      </c>
      <c r="M2884" s="35" t="e">
        <f>IF(ISNUMBER(L2884),#N/A,IF(ISNUMBER(INDEX('Approved CPZ List'!$I:$I,MATCH('HFTD CPZ'!$B2884,'Approved CPZ List'!$B:$B,0))),$K2884,#N/A))</f>
        <v>#N/A</v>
      </c>
    </row>
    <row r="2885" spans="1:13" ht="15.6" x14ac:dyDescent="0.3">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List'!$H:$H,MATCH('HFTD CPZ'!$B2885,'08W Project List'!$E:$E,0))),$K2885,#N/A)</f>
        <v>#N/A</v>
      </c>
      <c r="M2885" s="35" t="e">
        <f>IF(ISNUMBER(L2885),#N/A,IF(ISNUMBER(INDEX('Approved CPZ List'!$I:$I,MATCH('HFTD CPZ'!$B2885,'Approved CPZ List'!$B:$B,0))),$K2885,#N/A))</f>
        <v>#N/A</v>
      </c>
    </row>
    <row r="2886" spans="1:13" ht="15.6" x14ac:dyDescent="0.3">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List'!$H:$H,MATCH('HFTD CPZ'!$B2886,'08W Project List'!$E:$E,0))),$K2886,#N/A)</f>
        <v>#N/A</v>
      </c>
      <c r="M2886" s="35" t="e">
        <f>IF(ISNUMBER(L2886),#N/A,IF(ISNUMBER(INDEX('Approved CPZ List'!$I:$I,MATCH('HFTD CPZ'!$B2886,'Approved CPZ List'!$B:$B,0))),$K2886,#N/A))</f>
        <v>#N/A</v>
      </c>
    </row>
    <row r="2887" spans="1:13" ht="15.6" x14ac:dyDescent="0.3">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List'!$H:$H,MATCH('HFTD CPZ'!$B2887,'08W Project List'!$E:$E,0))),$K2887,#N/A)</f>
        <v>#N/A</v>
      </c>
      <c r="M2887" s="35" t="e">
        <f>IF(ISNUMBER(L2887),#N/A,IF(ISNUMBER(INDEX('Approved CPZ List'!$I:$I,MATCH('HFTD CPZ'!$B2887,'Approved CPZ List'!$B:$B,0))),$K2887,#N/A))</f>
        <v>#N/A</v>
      </c>
    </row>
    <row r="2888" spans="1:13" ht="15.6" x14ac:dyDescent="0.3">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List'!$H:$H,MATCH('HFTD CPZ'!$B2888,'08W Project List'!$E:$E,0))),$K2888,#N/A)</f>
        <v>#N/A</v>
      </c>
      <c r="M2888" s="35" t="e">
        <f>IF(ISNUMBER(L2888),#N/A,IF(ISNUMBER(INDEX('Approved CPZ List'!$I:$I,MATCH('HFTD CPZ'!$B2888,'Approved CPZ List'!$B:$B,0))),$K2888,#N/A))</f>
        <v>#N/A</v>
      </c>
    </row>
    <row r="2889" spans="1:13" ht="15.6" x14ac:dyDescent="0.3">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List'!$H:$H,MATCH('HFTD CPZ'!$B2889,'08W Project List'!$E:$E,0))),$K2889,#N/A)</f>
        <v>#N/A</v>
      </c>
      <c r="M2889" s="35" t="e">
        <f>IF(ISNUMBER(L2889),#N/A,IF(ISNUMBER(INDEX('Approved CPZ List'!$I:$I,MATCH('HFTD CPZ'!$B2889,'Approved CPZ List'!$B:$B,0))),$K2889,#N/A))</f>
        <v>#N/A</v>
      </c>
    </row>
    <row r="2890" spans="1:13" ht="15.6" x14ac:dyDescent="0.3">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List'!$H:$H,MATCH('HFTD CPZ'!$B2890,'08W Project List'!$E:$E,0))),$K2890,#N/A)</f>
        <v>#N/A</v>
      </c>
      <c r="M2890" s="35" t="e">
        <f>IF(ISNUMBER(L2890),#N/A,IF(ISNUMBER(INDEX('Approved CPZ List'!$I:$I,MATCH('HFTD CPZ'!$B2890,'Approved CPZ List'!$B:$B,0))),$K2890,#N/A))</f>
        <v>#N/A</v>
      </c>
    </row>
    <row r="2891" spans="1:13" ht="15.6" x14ac:dyDescent="0.3">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List'!$H:$H,MATCH('HFTD CPZ'!$B2891,'08W Project List'!$E:$E,0))),$K2891,#N/A)</f>
        <v>#N/A</v>
      </c>
      <c r="M2891" s="35" t="e">
        <f>IF(ISNUMBER(L2891),#N/A,IF(ISNUMBER(INDEX('Approved CPZ List'!$I:$I,MATCH('HFTD CPZ'!$B2891,'Approved CPZ List'!$B:$B,0))),$K2891,#N/A))</f>
        <v>#N/A</v>
      </c>
    </row>
    <row r="2892" spans="1:13" ht="15.6" x14ac:dyDescent="0.3">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List'!$H:$H,MATCH('HFTD CPZ'!$B2892,'08W Project List'!$E:$E,0))),$K2892,#N/A)</f>
        <v>#N/A</v>
      </c>
      <c r="M2892" s="35" t="e">
        <f>IF(ISNUMBER(L2892),#N/A,IF(ISNUMBER(INDEX('Approved CPZ List'!$I:$I,MATCH('HFTD CPZ'!$B2892,'Approved CPZ List'!$B:$B,0))),$K2892,#N/A))</f>
        <v>#N/A</v>
      </c>
    </row>
    <row r="2893" spans="1:13" ht="15.6" x14ac:dyDescent="0.3">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List'!$H:$H,MATCH('HFTD CPZ'!$B2893,'08W Project List'!$E:$E,0))),$K2893,#N/A)</f>
        <v>#N/A</v>
      </c>
      <c r="M2893" s="35" t="e">
        <f>IF(ISNUMBER(L2893),#N/A,IF(ISNUMBER(INDEX('Approved CPZ List'!$I:$I,MATCH('HFTD CPZ'!$B2893,'Approved CPZ List'!$B:$B,0))),$K2893,#N/A))</f>
        <v>#N/A</v>
      </c>
    </row>
    <row r="2894" spans="1:13" ht="15.6" x14ac:dyDescent="0.3">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List'!$H:$H,MATCH('HFTD CPZ'!$B2894,'08W Project List'!$E:$E,0))),$K2894,#N/A)</f>
        <v>#N/A</v>
      </c>
      <c r="M2894" s="35" t="e">
        <f>IF(ISNUMBER(L2894),#N/A,IF(ISNUMBER(INDEX('Approved CPZ List'!$I:$I,MATCH('HFTD CPZ'!$B2894,'Approved CPZ List'!$B:$B,0))),$K2894,#N/A))</f>
        <v>#N/A</v>
      </c>
    </row>
    <row r="2895" spans="1:13" ht="15.6" x14ac:dyDescent="0.3">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List'!$H:$H,MATCH('HFTD CPZ'!$B2895,'08W Project List'!$E:$E,0))),$K2895,#N/A)</f>
        <v>#N/A</v>
      </c>
      <c r="M2895" s="35" t="e">
        <f>IF(ISNUMBER(L2895),#N/A,IF(ISNUMBER(INDEX('Approved CPZ List'!$I:$I,MATCH('HFTD CPZ'!$B2895,'Approved CPZ List'!$B:$B,0))),$K2895,#N/A))</f>
        <v>#N/A</v>
      </c>
    </row>
    <row r="2896" spans="1:13" ht="15.6" x14ac:dyDescent="0.3">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List'!$H:$H,MATCH('HFTD CPZ'!$B2896,'08W Project List'!$E:$E,0))),$K2896,#N/A)</f>
        <v>#N/A</v>
      </c>
      <c r="M2896" s="35" t="e">
        <f>IF(ISNUMBER(L2896),#N/A,IF(ISNUMBER(INDEX('Approved CPZ List'!$I:$I,MATCH('HFTD CPZ'!$B2896,'Approved CPZ List'!$B:$B,0))),$K2896,#N/A))</f>
        <v>#N/A</v>
      </c>
    </row>
    <row r="2897" spans="1:13" ht="15.6" x14ac:dyDescent="0.3">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List'!$H:$H,MATCH('HFTD CPZ'!$B2897,'08W Project List'!$E:$E,0))),$K2897,#N/A)</f>
        <v>#N/A</v>
      </c>
      <c r="M2897" s="35" t="e">
        <f>IF(ISNUMBER(L2897),#N/A,IF(ISNUMBER(INDEX('Approved CPZ List'!$I:$I,MATCH('HFTD CPZ'!$B2897,'Approved CPZ List'!$B:$B,0))),$K2897,#N/A))</f>
        <v>#N/A</v>
      </c>
    </row>
    <row r="2898" spans="1:13" ht="15.6" x14ac:dyDescent="0.3">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List'!$H:$H,MATCH('HFTD CPZ'!$B2898,'08W Project List'!$E:$E,0))),$K2898,#N/A)</f>
        <v>#N/A</v>
      </c>
      <c r="M2898" s="35" t="e">
        <f>IF(ISNUMBER(L2898),#N/A,IF(ISNUMBER(INDEX('Approved CPZ List'!$I:$I,MATCH('HFTD CPZ'!$B2898,'Approved CPZ List'!$B:$B,0))),$K2898,#N/A))</f>
        <v>#N/A</v>
      </c>
    </row>
    <row r="2899" spans="1:13" ht="15.6" x14ac:dyDescent="0.3">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List'!$H:$H,MATCH('HFTD CPZ'!$B2899,'08W Project List'!$E:$E,0))),$K2899,#N/A)</f>
        <v>#N/A</v>
      </c>
      <c r="M2899" s="35" t="e">
        <f>IF(ISNUMBER(L2899),#N/A,IF(ISNUMBER(INDEX('Approved CPZ List'!$I:$I,MATCH('HFTD CPZ'!$B2899,'Approved CPZ List'!$B:$B,0))),$K2899,#N/A))</f>
        <v>#N/A</v>
      </c>
    </row>
    <row r="2900" spans="1:13" ht="15.6" x14ac:dyDescent="0.3">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List'!$H:$H,MATCH('HFTD CPZ'!$B2900,'08W Project List'!$E:$E,0))),$K2900,#N/A)</f>
        <v>#N/A</v>
      </c>
      <c r="M2900" s="35" t="e">
        <f>IF(ISNUMBER(L2900),#N/A,IF(ISNUMBER(INDEX('Approved CPZ List'!$I:$I,MATCH('HFTD CPZ'!$B2900,'Approved CPZ List'!$B:$B,0))),$K2900,#N/A))</f>
        <v>#N/A</v>
      </c>
    </row>
    <row r="2901" spans="1:13" ht="15.6" x14ac:dyDescent="0.3">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List'!$H:$H,MATCH('HFTD CPZ'!$B2901,'08W Project List'!$E:$E,0))),$K2901,#N/A)</f>
        <v>#N/A</v>
      </c>
      <c r="M2901" s="35" t="e">
        <f>IF(ISNUMBER(L2901),#N/A,IF(ISNUMBER(INDEX('Approved CPZ List'!$I:$I,MATCH('HFTD CPZ'!$B2901,'Approved CPZ List'!$B:$B,0))),$K2901,#N/A))</f>
        <v>#N/A</v>
      </c>
    </row>
    <row r="2902" spans="1:13" ht="15.6" x14ac:dyDescent="0.3">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List'!$H:$H,MATCH('HFTD CPZ'!$B2902,'08W Project List'!$E:$E,0))),$K2902,#N/A)</f>
        <v>#N/A</v>
      </c>
      <c r="M2902" s="35" t="e">
        <f>IF(ISNUMBER(L2902),#N/A,IF(ISNUMBER(INDEX('Approved CPZ List'!$I:$I,MATCH('HFTD CPZ'!$B2902,'Approved CPZ List'!$B:$B,0))),$K2902,#N/A))</f>
        <v>#N/A</v>
      </c>
    </row>
    <row r="2903" spans="1:13" ht="15.6" x14ac:dyDescent="0.3">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List'!$H:$H,MATCH('HFTD CPZ'!$B2903,'08W Project List'!$E:$E,0))),$K2903,#N/A)</f>
        <v>#N/A</v>
      </c>
      <c r="M2903" s="35" t="e">
        <f>IF(ISNUMBER(L2903),#N/A,IF(ISNUMBER(INDEX('Approved CPZ List'!$I:$I,MATCH('HFTD CPZ'!$B2903,'Approved CPZ List'!$B:$B,0))),$K2903,#N/A))</f>
        <v>#N/A</v>
      </c>
    </row>
    <row r="2904" spans="1:13" ht="15.6" x14ac:dyDescent="0.3">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List'!$H:$H,MATCH('HFTD CPZ'!$B2904,'08W Project List'!$E:$E,0))),$K2904,#N/A)</f>
        <v>#N/A</v>
      </c>
      <c r="M2904" s="35" t="e">
        <f>IF(ISNUMBER(L2904),#N/A,IF(ISNUMBER(INDEX('Approved CPZ List'!$I:$I,MATCH('HFTD CPZ'!$B2904,'Approved CPZ List'!$B:$B,0))),$K2904,#N/A))</f>
        <v>#N/A</v>
      </c>
    </row>
    <row r="2905" spans="1:13" ht="15.6" x14ac:dyDescent="0.3">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List'!$H:$H,MATCH('HFTD CPZ'!$B2905,'08W Project List'!$E:$E,0))),$K2905,#N/A)</f>
        <v>#N/A</v>
      </c>
      <c r="M2905" s="35" t="e">
        <f>IF(ISNUMBER(L2905),#N/A,IF(ISNUMBER(INDEX('Approved CPZ List'!$I:$I,MATCH('HFTD CPZ'!$B2905,'Approved CPZ List'!$B:$B,0))),$K2905,#N/A))</f>
        <v>#N/A</v>
      </c>
    </row>
    <row r="2906" spans="1:13" ht="15.6" x14ac:dyDescent="0.3">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List'!$H:$H,MATCH('HFTD CPZ'!$B2906,'08W Project List'!$E:$E,0))),$K2906,#N/A)</f>
        <v>#N/A</v>
      </c>
      <c r="M2906" s="35" t="e">
        <f>IF(ISNUMBER(L2906),#N/A,IF(ISNUMBER(INDEX('Approved CPZ List'!$I:$I,MATCH('HFTD CPZ'!$B2906,'Approved CPZ List'!$B:$B,0))),$K2906,#N/A))</f>
        <v>#N/A</v>
      </c>
    </row>
    <row r="2907" spans="1:13" ht="15.6" x14ac:dyDescent="0.3">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List'!$H:$H,MATCH('HFTD CPZ'!$B2907,'08W Project List'!$E:$E,0))),$K2907,#N/A)</f>
        <v>#N/A</v>
      </c>
      <c r="M2907" s="35" t="e">
        <f>IF(ISNUMBER(L2907),#N/A,IF(ISNUMBER(INDEX('Approved CPZ List'!$I:$I,MATCH('HFTD CPZ'!$B2907,'Approved CPZ List'!$B:$B,0))),$K2907,#N/A))</f>
        <v>#N/A</v>
      </c>
    </row>
    <row r="2908" spans="1:13" ht="15.6" x14ac:dyDescent="0.3">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List'!$H:$H,MATCH('HFTD CPZ'!$B2908,'08W Project List'!$E:$E,0))),$K2908,#N/A)</f>
        <v>#N/A</v>
      </c>
      <c r="M2908" s="35" t="e">
        <f>IF(ISNUMBER(L2908),#N/A,IF(ISNUMBER(INDEX('Approved CPZ List'!$I:$I,MATCH('HFTD CPZ'!$B2908,'Approved CPZ List'!$B:$B,0))),$K2908,#N/A))</f>
        <v>#N/A</v>
      </c>
    </row>
    <row r="2909" spans="1:13" ht="15.6" x14ac:dyDescent="0.3">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List'!$H:$H,MATCH('HFTD CPZ'!$B2909,'08W Project List'!$E:$E,0))),$K2909,#N/A)</f>
        <v>#N/A</v>
      </c>
      <c r="M2909" s="35" t="e">
        <f>IF(ISNUMBER(L2909),#N/A,IF(ISNUMBER(INDEX('Approved CPZ List'!$I:$I,MATCH('HFTD CPZ'!$B2909,'Approved CPZ List'!$B:$B,0))),$K2909,#N/A))</f>
        <v>#N/A</v>
      </c>
    </row>
    <row r="2910" spans="1:13" ht="15.6" x14ac:dyDescent="0.3">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List'!$H:$H,MATCH('HFTD CPZ'!$B2910,'08W Project List'!$E:$E,0))),$K2910,#N/A)</f>
        <v>#N/A</v>
      </c>
      <c r="M2910" s="35" t="e">
        <f>IF(ISNUMBER(L2910),#N/A,IF(ISNUMBER(INDEX('Approved CPZ List'!$I:$I,MATCH('HFTD CPZ'!$B2910,'Approved CPZ List'!$B:$B,0))),$K2910,#N/A))</f>
        <v>#N/A</v>
      </c>
    </row>
    <row r="2911" spans="1:13" ht="15.6" x14ac:dyDescent="0.3">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List'!$H:$H,MATCH('HFTD CPZ'!$B2911,'08W Project List'!$E:$E,0))),$K2911,#N/A)</f>
        <v>#N/A</v>
      </c>
      <c r="M2911" s="35" t="e">
        <f>IF(ISNUMBER(L2911),#N/A,IF(ISNUMBER(INDEX('Approved CPZ List'!$I:$I,MATCH('HFTD CPZ'!$B2911,'Approved CPZ List'!$B:$B,0))),$K2911,#N/A))</f>
        <v>#N/A</v>
      </c>
    </row>
    <row r="2912" spans="1:13" ht="15.6" x14ac:dyDescent="0.3">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List'!$H:$H,MATCH('HFTD CPZ'!$B2912,'08W Project List'!$E:$E,0))),$K2912,#N/A)</f>
        <v>#N/A</v>
      </c>
      <c r="M2912" s="35" t="e">
        <f>IF(ISNUMBER(L2912),#N/A,IF(ISNUMBER(INDEX('Approved CPZ List'!$I:$I,MATCH('HFTD CPZ'!$B2912,'Approved CPZ List'!$B:$B,0))),$K2912,#N/A))</f>
        <v>#N/A</v>
      </c>
    </row>
    <row r="2913" spans="1:13" ht="15.6" x14ac:dyDescent="0.3">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List'!$H:$H,MATCH('HFTD CPZ'!$B2913,'08W Project List'!$E:$E,0))),$K2913,#N/A)</f>
        <v>#N/A</v>
      </c>
      <c r="M2913" s="35" t="e">
        <f>IF(ISNUMBER(L2913),#N/A,IF(ISNUMBER(INDEX('Approved CPZ List'!$I:$I,MATCH('HFTD CPZ'!$B2913,'Approved CPZ List'!$B:$B,0))),$K2913,#N/A))</f>
        <v>#N/A</v>
      </c>
    </row>
    <row r="2914" spans="1:13" ht="15.6" x14ac:dyDescent="0.3">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List'!$H:$H,MATCH('HFTD CPZ'!$B2914,'08W Project List'!$E:$E,0))),$K2914,#N/A)</f>
        <v>#N/A</v>
      </c>
      <c r="M2914" s="35" t="e">
        <f>IF(ISNUMBER(L2914),#N/A,IF(ISNUMBER(INDEX('Approved CPZ List'!$I:$I,MATCH('HFTD CPZ'!$B2914,'Approved CPZ List'!$B:$B,0))),$K2914,#N/A))</f>
        <v>#N/A</v>
      </c>
    </row>
    <row r="2915" spans="1:13" ht="15.6" x14ac:dyDescent="0.3">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List'!$H:$H,MATCH('HFTD CPZ'!$B2915,'08W Project List'!$E:$E,0))),$K2915,#N/A)</f>
        <v>#N/A</v>
      </c>
      <c r="M2915" s="35" t="e">
        <f>IF(ISNUMBER(L2915),#N/A,IF(ISNUMBER(INDEX('Approved CPZ List'!$I:$I,MATCH('HFTD CPZ'!$B2915,'Approved CPZ List'!$B:$B,0))),$K2915,#N/A))</f>
        <v>#N/A</v>
      </c>
    </row>
    <row r="2916" spans="1:13" ht="15.6" x14ac:dyDescent="0.3">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List'!$H:$H,MATCH('HFTD CPZ'!$B2916,'08W Project List'!$E:$E,0))),$K2916,#N/A)</f>
        <v>#N/A</v>
      </c>
      <c r="M2916" s="35" t="e">
        <f>IF(ISNUMBER(L2916),#N/A,IF(ISNUMBER(INDEX('Approved CPZ List'!$I:$I,MATCH('HFTD CPZ'!$B2916,'Approved CPZ List'!$B:$B,0))),$K2916,#N/A))</f>
        <v>#N/A</v>
      </c>
    </row>
    <row r="2917" spans="1:13" ht="15.6" x14ac:dyDescent="0.3">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List'!$H:$H,MATCH('HFTD CPZ'!$B2917,'08W Project List'!$E:$E,0))),$K2917,#N/A)</f>
        <v>#N/A</v>
      </c>
      <c r="M2917" s="35" t="e">
        <f>IF(ISNUMBER(L2917),#N/A,IF(ISNUMBER(INDEX('Approved CPZ List'!$I:$I,MATCH('HFTD CPZ'!$B2917,'Approved CPZ List'!$B:$B,0))),$K2917,#N/A))</f>
        <v>#N/A</v>
      </c>
    </row>
    <row r="2918" spans="1:13" ht="15.6" x14ac:dyDescent="0.3">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List'!$H:$H,MATCH('HFTD CPZ'!$B2918,'08W Project List'!$E:$E,0))),$K2918,#N/A)</f>
        <v>#N/A</v>
      </c>
      <c r="M2918" s="35" t="e">
        <f>IF(ISNUMBER(L2918),#N/A,IF(ISNUMBER(INDEX('Approved CPZ List'!$I:$I,MATCH('HFTD CPZ'!$B2918,'Approved CPZ List'!$B:$B,0))),$K2918,#N/A))</f>
        <v>#N/A</v>
      </c>
    </row>
    <row r="2919" spans="1:13" ht="15.6" x14ac:dyDescent="0.3">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List'!$H:$H,MATCH('HFTD CPZ'!$B2919,'08W Project List'!$E:$E,0))),$K2919,#N/A)</f>
        <v>#N/A</v>
      </c>
      <c r="M2919" s="35" t="e">
        <f>IF(ISNUMBER(L2919),#N/A,IF(ISNUMBER(INDEX('Approved CPZ List'!$I:$I,MATCH('HFTD CPZ'!$B2919,'Approved CPZ List'!$B:$B,0))),$K2919,#N/A))</f>
        <v>#N/A</v>
      </c>
    </row>
    <row r="2920" spans="1:13" ht="15.6" x14ac:dyDescent="0.3">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List'!$H:$H,MATCH('HFTD CPZ'!$B2920,'08W Project List'!$E:$E,0))),$K2920,#N/A)</f>
        <v>#N/A</v>
      </c>
      <c r="M2920" s="35" t="e">
        <f>IF(ISNUMBER(L2920),#N/A,IF(ISNUMBER(INDEX('Approved CPZ List'!$I:$I,MATCH('HFTD CPZ'!$B2920,'Approved CPZ List'!$B:$B,0))),$K2920,#N/A))</f>
        <v>#N/A</v>
      </c>
    </row>
    <row r="2921" spans="1:13" ht="15.6" x14ac:dyDescent="0.3">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List'!$H:$H,MATCH('HFTD CPZ'!$B2921,'08W Project List'!$E:$E,0))),$K2921,#N/A)</f>
        <v>#N/A</v>
      </c>
      <c r="M2921" s="35" t="e">
        <f>IF(ISNUMBER(L2921),#N/A,IF(ISNUMBER(INDEX('Approved CPZ List'!$I:$I,MATCH('HFTD CPZ'!$B2921,'Approved CPZ List'!$B:$B,0))),$K2921,#N/A))</f>
        <v>#N/A</v>
      </c>
    </row>
    <row r="2922" spans="1:13" ht="15.6" x14ac:dyDescent="0.3">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List'!$H:$H,MATCH('HFTD CPZ'!$B2922,'08W Project List'!$E:$E,0))),$K2922,#N/A)</f>
        <v>#N/A</v>
      </c>
      <c r="M2922" s="35" t="e">
        <f>IF(ISNUMBER(L2922),#N/A,IF(ISNUMBER(INDEX('Approved CPZ List'!$I:$I,MATCH('HFTD CPZ'!$B2922,'Approved CPZ List'!$B:$B,0))),$K2922,#N/A))</f>
        <v>#N/A</v>
      </c>
    </row>
    <row r="2923" spans="1:13" ht="15.6" x14ac:dyDescent="0.3">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List'!$H:$H,MATCH('HFTD CPZ'!$B2923,'08W Project List'!$E:$E,0))),$K2923,#N/A)</f>
        <v>#N/A</v>
      </c>
      <c r="M2923" s="35" t="e">
        <f>IF(ISNUMBER(L2923),#N/A,IF(ISNUMBER(INDEX('Approved CPZ List'!$I:$I,MATCH('HFTD CPZ'!$B2923,'Approved CPZ List'!$B:$B,0))),$K2923,#N/A))</f>
        <v>#N/A</v>
      </c>
    </row>
    <row r="2924" spans="1:13" ht="15.6" x14ac:dyDescent="0.3">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List'!$H:$H,MATCH('HFTD CPZ'!$B2924,'08W Project List'!$E:$E,0))),$K2924,#N/A)</f>
        <v>#N/A</v>
      </c>
      <c r="M2924" s="35" t="e">
        <f>IF(ISNUMBER(L2924),#N/A,IF(ISNUMBER(INDEX('Approved CPZ List'!$I:$I,MATCH('HFTD CPZ'!$B2924,'Approved CPZ List'!$B:$B,0))),$K2924,#N/A))</f>
        <v>#N/A</v>
      </c>
    </row>
    <row r="2925" spans="1:13" ht="15.6" x14ac:dyDescent="0.3">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List'!$H:$H,MATCH('HFTD CPZ'!$B2925,'08W Project List'!$E:$E,0))),$K2925,#N/A)</f>
        <v>#N/A</v>
      </c>
      <c r="M2925" s="35" t="e">
        <f>IF(ISNUMBER(L2925),#N/A,IF(ISNUMBER(INDEX('Approved CPZ List'!$I:$I,MATCH('HFTD CPZ'!$B2925,'Approved CPZ List'!$B:$B,0))),$K2925,#N/A))</f>
        <v>#N/A</v>
      </c>
    </row>
    <row r="2926" spans="1:13" ht="15.6" x14ac:dyDescent="0.3">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List'!$H:$H,MATCH('HFTD CPZ'!$B2926,'08W Project List'!$E:$E,0))),$K2926,#N/A)</f>
        <v>#N/A</v>
      </c>
      <c r="M2926" s="35" t="e">
        <f>IF(ISNUMBER(L2926),#N/A,IF(ISNUMBER(INDEX('Approved CPZ List'!$I:$I,MATCH('HFTD CPZ'!$B2926,'Approved CPZ List'!$B:$B,0))),$K2926,#N/A))</f>
        <v>#N/A</v>
      </c>
    </row>
    <row r="2927" spans="1:13" ht="15.6" x14ac:dyDescent="0.3">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List'!$H:$H,MATCH('HFTD CPZ'!$B2927,'08W Project List'!$E:$E,0))),$K2927,#N/A)</f>
        <v>#N/A</v>
      </c>
      <c r="M2927" s="35" t="e">
        <f>IF(ISNUMBER(L2927),#N/A,IF(ISNUMBER(INDEX('Approved CPZ List'!$I:$I,MATCH('HFTD CPZ'!$B2927,'Approved CPZ List'!$B:$B,0))),$K2927,#N/A))</f>
        <v>#N/A</v>
      </c>
    </row>
    <row r="2928" spans="1:13" ht="15.6" x14ac:dyDescent="0.3">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List'!$H:$H,MATCH('HFTD CPZ'!$B2928,'08W Project List'!$E:$E,0))),$K2928,#N/A)</f>
        <v>#N/A</v>
      </c>
      <c r="M2928" s="35" t="e">
        <f>IF(ISNUMBER(L2928),#N/A,IF(ISNUMBER(INDEX('Approved CPZ List'!$I:$I,MATCH('HFTD CPZ'!$B2928,'Approved CPZ List'!$B:$B,0))),$K2928,#N/A))</f>
        <v>#N/A</v>
      </c>
    </row>
    <row r="2929" spans="1:13" ht="15.6" x14ac:dyDescent="0.3">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List'!$H:$H,MATCH('HFTD CPZ'!$B2929,'08W Project List'!$E:$E,0))),$K2929,#N/A)</f>
        <v>#N/A</v>
      </c>
      <c r="M2929" s="35" t="e">
        <f>IF(ISNUMBER(L2929),#N/A,IF(ISNUMBER(INDEX('Approved CPZ List'!$I:$I,MATCH('HFTD CPZ'!$B2929,'Approved CPZ List'!$B:$B,0))),$K2929,#N/A))</f>
        <v>#N/A</v>
      </c>
    </row>
    <row r="2930" spans="1:13" ht="15.6" x14ac:dyDescent="0.3">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List'!$H:$H,MATCH('HFTD CPZ'!$B2930,'08W Project List'!$E:$E,0))),$K2930,#N/A)</f>
        <v>#N/A</v>
      </c>
      <c r="M2930" s="35" t="e">
        <f>IF(ISNUMBER(L2930),#N/A,IF(ISNUMBER(INDEX('Approved CPZ List'!$I:$I,MATCH('HFTD CPZ'!$B2930,'Approved CPZ List'!$B:$B,0))),$K2930,#N/A))</f>
        <v>#N/A</v>
      </c>
    </row>
    <row r="2931" spans="1:13" ht="15.6" x14ac:dyDescent="0.3">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List'!$H:$H,MATCH('HFTD CPZ'!$B2931,'08W Project List'!$E:$E,0))),$K2931,#N/A)</f>
        <v>#N/A</v>
      </c>
      <c r="M2931" s="35" t="e">
        <f>IF(ISNUMBER(L2931),#N/A,IF(ISNUMBER(INDEX('Approved CPZ List'!$I:$I,MATCH('HFTD CPZ'!$B2931,'Approved CPZ List'!$B:$B,0))),$K2931,#N/A))</f>
        <v>#N/A</v>
      </c>
    </row>
    <row r="2932" spans="1:13" ht="15.6" x14ac:dyDescent="0.3">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List'!$H:$H,MATCH('HFTD CPZ'!$B2932,'08W Project List'!$E:$E,0))),$K2932,#N/A)</f>
        <v>#N/A</v>
      </c>
      <c r="M2932" s="35" t="e">
        <f>IF(ISNUMBER(L2932),#N/A,IF(ISNUMBER(INDEX('Approved CPZ List'!$I:$I,MATCH('HFTD CPZ'!$B2932,'Approved CPZ List'!$B:$B,0))),$K2932,#N/A))</f>
        <v>#N/A</v>
      </c>
    </row>
    <row r="2933" spans="1:13" ht="15.6" x14ac:dyDescent="0.3">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List'!$H:$H,MATCH('HFTD CPZ'!$B2933,'08W Project List'!$E:$E,0))),$K2933,#N/A)</f>
        <v>#N/A</v>
      </c>
      <c r="M2933" s="35" t="e">
        <f>IF(ISNUMBER(L2933),#N/A,IF(ISNUMBER(INDEX('Approved CPZ List'!$I:$I,MATCH('HFTD CPZ'!$B2933,'Approved CPZ List'!$B:$B,0))),$K2933,#N/A))</f>
        <v>#N/A</v>
      </c>
    </row>
    <row r="2934" spans="1:13" ht="15.6" x14ac:dyDescent="0.3">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List'!$H:$H,MATCH('HFTD CPZ'!$B2934,'08W Project List'!$E:$E,0))),$K2934,#N/A)</f>
        <v>#N/A</v>
      </c>
      <c r="M2934" s="35" t="e">
        <f>IF(ISNUMBER(L2934),#N/A,IF(ISNUMBER(INDEX('Approved CPZ List'!$I:$I,MATCH('HFTD CPZ'!$B2934,'Approved CPZ List'!$B:$B,0))),$K2934,#N/A))</f>
        <v>#N/A</v>
      </c>
    </row>
    <row r="2935" spans="1:13" ht="15.6" x14ac:dyDescent="0.3">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List'!$H:$H,MATCH('HFTD CPZ'!$B2935,'08W Project List'!$E:$E,0))),$K2935,#N/A)</f>
        <v>#N/A</v>
      </c>
      <c r="M2935" s="35" t="e">
        <f>IF(ISNUMBER(L2935),#N/A,IF(ISNUMBER(INDEX('Approved CPZ List'!$I:$I,MATCH('HFTD CPZ'!$B2935,'Approved CPZ List'!$B:$B,0))),$K2935,#N/A))</f>
        <v>#N/A</v>
      </c>
    </row>
    <row r="2936" spans="1:13" ht="15.6" x14ac:dyDescent="0.3">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List'!$H:$H,MATCH('HFTD CPZ'!$B2936,'08W Project List'!$E:$E,0))),$K2936,#N/A)</f>
        <v>#N/A</v>
      </c>
      <c r="M2936" s="35" t="e">
        <f>IF(ISNUMBER(L2936),#N/A,IF(ISNUMBER(INDEX('Approved CPZ List'!$I:$I,MATCH('HFTD CPZ'!$B2936,'Approved CPZ List'!$B:$B,0))),$K2936,#N/A))</f>
        <v>#N/A</v>
      </c>
    </row>
    <row r="2937" spans="1:13" ht="15.6" x14ac:dyDescent="0.3">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List'!$H:$H,MATCH('HFTD CPZ'!$B2937,'08W Project List'!$E:$E,0))),$K2937,#N/A)</f>
        <v>#N/A</v>
      </c>
      <c r="M2937" s="35" t="e">
        <f>IF(ISNUMBER(L2937),#N/A,IF(ISNUMBER(INDEX('Approved CPZ List'!$I:$I,MATCH('HFTD CPZ'!$B2937,'Approved CPZ List'!$B:$B,0))),$K2937,#N/A))</f>
        <v>#N/A</v>
      </c>
    </row>
    <row r="2938" spans="1:13" ht="15.6" x14ac:dyDescent="0.3">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List'!$H:$H,MATCH('HFTD CPZ'!$B2938,'08W Project List'!$E:$E,0))),$K2938,#N/A)</f>
        <v>#N/A</v>
      </c>
      <c r="M2938" s="35" t="e">
        <f>IF(ISNUMBER(L2938),#N/A,IF(ISNUMBER(INDEX('Approved CPZ List'!$I:$I,MATCH('HFTD CPZ'!$B2938,'Approved CPZ List'!$B:$B,0))),$K2938,#N/A))</f>
        <v>#N/A</v>
      </c>
    </row>
    <row r="2939" spans="1:13" ht="15.6" x14ac:dyDescent="0.3">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List'!$H:$H,MATCH('HFTD CPZ'!$B2939,'08W Project List'!$E:$E,0))),$K2939,#N/A)</f>
        <v>#N/A</v>
      </c>
      <c r="M2939" s="35" t="e">
        <f>IF(ISNUMBER(L2939),#N/A,IF(ISNUMBER(INDEX('Approved CPZ List'!$I:$I,MATCH('HFTD CPZ'!$B2939,'Approved CPZ List'!$B:$B,0))),$K2939,#N/A))</f>
        <v>#N/A</v>
      </c>
    </row>
    <row r="2940" spans="1:13" ht="15.6" x14ac:dyDescent="0.3">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List'!$H:$H,MATCH('HFTD CPZ'!$B2940,'08W Project List'!$E:$E,0))),$K2940,#N/A)</f>
        <v>#N/A</v>
      </c>
      <c r="M2940" s="35" t="e">
        <f>IF(ISNUMBER(L2940),#N/A,IF(ISNUMBER(INDEX('Approved CPZ List'!$I:$I,MATCH('HFTD CPZ'!$B2940,'Approved CPZ List'!$B:$B,0))),$K2940,#N/A))</f>
        <v>#N/A</v>
      </c>
    </row>
    <row r="2941" spans="1:13" ht="15.6" x14ac:dyDescent="0.3">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List'!$H:$H,MATCH('HFTD CPZ'!$B2941,'08W Project List'!$E:$E,0))),$K2941,#N/A)</f>
        <v>#N/A</v>
      </c>
      <c r="M2941" s="35" t="e">
        <f>IF(ISNUMBER(L2941),#N/A,IF(ISNUMBER(INDEX('Approved CPZ List'!$I:$I,MATCH('HFTD CPZ'!$B2941,'Approved CPZ List'!$B:$B,0))),$K2941,#N/A))</f>
        <v>#N/A</v>
      </c>
    </row>
    <row r="2942" spans="1:13" ht="15.6" x14ac:dyDescent="0.3">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List'!$H:$H,MATCH('HFTD CPZ'!$B2942,'08W Project List'!$E:$E,0))),$K2942,#N/A)</f>
        <v>#N/A</v>
      </c>
      <c r="M2942" s="35" t="e">
        <f>IF(ISNUMBER(L2942),#N/A,IF(ISNUMBER(INDEX('Approved CPZ List'!$I:$I,MATCH('HFTD CPZ'!$B2942,'Approved CPZ List'!$B:$B,0))),$K2942,#N/A))</f>
        <v>#N/A</v>
      </c>
    </row>
    <row r="2943" spans="1:13" ht="15.6" x14ac:dyDescent="0.3">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List'!$H:$H,MATCH('HFTD CPZ'!$B2943,'08W Project List'!$E:$E,0))),$K2943,#N/A)</f>
        <v>#N/A</v>
      </c>
      <c r="M2943" s="35" t="e">
        <f>IF(ISNUMBER(L2943),#N/A,IF(ISNUMBER(INDEX('Approved CPZ List'!$I:$I,MATCH('HFTD CPZ'!$B2943,'Approved CPZ List'!$B:$B,0))),$K2943,#N/A))</f>
        <v>#N/A</v>
      </c>
    </row>
    <row r="2944" spans="1:13" ht="15.6" x14ac:dyDescent="0.3">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List'!$H:$H,MATCH('HFTD CPZ'!$B2944,'08W Project List'!$E:$E,0))),$K2944,#N/A)</f>
        <v>#N/A</v>
      </c>
      <c r="M2944" s="35" t="e">
        <f>IF(ISNUMBER(L2944),#N/A,IF(ISNUMBER(INDEX('Approved CPZ List'!$I:$I,MATCH('HFTD CPZ'!$B2944,'Approved CPZ List'!$B:$B,0))),$K2944,#N/A))</f>
        <v>#N/A</v>
      </c>
    </row>
    <row r="2945" spans="1:13" ht="15.6" x14ac:dyDescent="0.3">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List'!$H:$H,MATCH('HFTD CPZ'!$B2945,'08W Project List'!$E:$E,0))),$K2945,#N/A)</f>
        <v>#N/A</v>
      </c>
      <c r="M2945" s="35" t="e">
        <f>IF(ISNUMBER(L2945),#N/A,IF(ISNUMBER(INDEX('Approved CPZ List'!$I:$I,MATCH('HFTD CPZ'!$B2945,'Approved CPZ List'!$B:$B,0))),$K2945,#N/A))</f>
        <v>#N/A</v>
      </c>
    </row>
    <row r="2946" spans="1:13" ht="15.6" x14ac:dyDescent="0.3">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List'!$H:$H,MATCH('HFTD CPZ'!$B2946,'08W Project List'!$E:$E,0))),$K2946,#N/A)</f>
        <v>#N/A</v>
      </c>
      <c r="M2946" s="35" t="e">
        <f>IF(ISNUMBER(L2946),#N/A,IF(ISNUMBER(INDEX('Approved CPZ List'!$I:$I,MATCH('HFTD CPZ'!$B2946,'Approved CPZ List'!$B:$B,0))),$K2946,#N/A))</f>
        <v>#N/A</v>
      </c>
    </row>
    <row r="2947" spans="1:13" ht="15.6" x14ac:dyDescent="0.3">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List'!$H:$H,MATCH('HFTD CPZ'!$B2947,'08W Project List'!$E:$E,0))),$K2947,#N/A)</f>
        <v>#N/A</v>
      </c>
      <c r="M2947" s="35" t="e">
        <f>IF(ISNUMBER(L2947),#N/A,IF(ISNUMBER(INDEX('Approved CPZ List'!$I:$I,MATCH('HFTD CPZ'!$B2947,'Approved CPZ List'!$B:$B,0))),$K2947,#N/A))</f>
        <v>#N/A</v>
      </c>
    </row>
    <row r="2948" spans="1:13" ht="15.6" x14ac:dyDescent="0.3">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List'!$H:$H,MATCH('HFTD CPZ'!$B2948,'08W Project List'!$E:$E,0))),$K2948,#N/A)</f>
        <v>#N/A</v>
      </c>
      <c r="M2948" s="35" t="e">
        <f>IF(ISNUMBER(L2948),#N/A,IF(ISNUMBER(INDEX('Approved CPZ List'!$I:$I,MATCH('HFTD CPZ'!$B2948,'Approved CPZ List'!$B:$B,0))),$K2948,#N/A))</f>
        <v>#N/A</v>
      </c>
    </row>
    <row r="2949" spans="1:13" ht="15.6" x14ac:dyDescent="0.3">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List'!$H:$H,MATCH('HFTD CPZ'!$B2949,'08W Project List'!$E:$E,0))),$K2949,#N/A)</f>
        <v>#N/A</v>
      </c>
      <c r="M2949" s="35" t="e">
        <f>IF(ISNUMBER(L2949),#N/A,IF(ISNUMBER(INDEX('Approved CPZ List'!$I:$I,MATCH('HFTD CPZ'!$B2949,'Approved CPZ List'!$B:$B,0))),$K2949,#N/A))</f>
        <v>#N/A</v>
      </c>
    </row>
    <row r="2950" spans="1:13" ht="15.6" x14ac:dyDescent="0.3">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List'!$H:$H,MATCH('HFTD CPZ'!$B2950,'08W Project List'!$E:$E,0))),$K2950,#N/A)</f>
        <v>#N/A</v>
      </c>
      <c r="M2950" s="35" t="e">
        <f>IF(ISNUMBER(L2950),#N/A,IF(ISNUMBER(INDEX('Approved CPZ List'!$I:$I,MATCH('HFTD CPZ'!$B2950,'Approved CPZ List'!$B:$B,0))),$K2950,#N/A))</f>
        <v>#N/A</v>
      </c>
    </row>
    <row r="2951" spans="1:13" ht="15.6" x14ac:dyDescent="0.3">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List'!$H:$H,MATCH('HFTD CPZ'!$B2951,'08W Project List'!$E:$E,0))),$K2951,#N/A)</f>
        <v>#N/A</v>
      </c>
      <c r="M2951" s="35" t="e">
        <f>IF(ISNUMBER(L2951),#N/A,IF(ISNUMBER(INDEX('Approved CPZ List'!$I:$I,MATCH('HFTD CPZ'!$B2951,'Approved CPZ List'!$B:$B,0))),$K2951,#N/A))</f>
        <v>#N/A</v>
      </c>
    </row>
    <row r="2952" spans="1:13" ht="15.6" x14ac:dyDescent="0.3">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List'!$H:$H,MATCH('HFTD CPZ'!$B2952,'08W Project List'!$E:$E,0))),$K2952,#N/A)</f>
        <v>#N/A</v>
      </c>
      <c r="M2952" s="35" t="e">
        <f>IF(ISNUMBER(L2952),#N/A,IF(ISNUMBER(INDEX('Approved CPZ List'!$I:$I,MATCH('HFTD CPZ'!$B2952,'Approved CPZ List'!$B:$B,0))),$K2952,#N/A))</f>
        <v>#N/A</v>
      </c>
    </row>
    <row r="2953" spans="1:13" ht="15.6" x14ac:dyDescent="0.3">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List'!$H:$H,MATCH('HFTD CPZ'!$B2953,'08W Project List'!$E:$E,0))),$K2953,#N/A)</f>
        <v>#N/A</v>
      </c>
      <c r="M2953" s="35" t="e">
        <f>IF(ISNUMBER(L2953),#N/A,IF(ISNUMBER(INDEX('Approved CPZ List'!$I:$I,MATCH('HFTD CPZ'!$B2953,'Approved CPZ List'!$B:$B,0))),$K2953,#N/A))</f>
        <v>#N/A</v>
      </c>
    </row>
    <row r="2954" spans="1:13" ht="15.6" x14ac:dyDescent="0.3">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List'!$H:$H,MATCH('HFTD CPZ'!$B2954,'08W Project List'!$E:$E,0))),$K2954,#N/A)</f>
        <v>#N/A</v>
      </c>
      <c r="M2954" s="35" t="e">
        <f>IF(ISNUMBER(L2954),#N/A,IF(ISNUMBER(INDEX('Approved CPZ List'!$I:$I,MATCH('HFTD CPZ'!$B2954,'Approved CPZ List'!$B:$B,0))),$K2954,#N/A))</f>
        <v>#N/A</v>
      </c>
    </row>
    <row r="2955" spans="1:13" ht="15.6" x14ac:dyDescent="0.3">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List'!$H:$H,MATCH('HFTD CPZ'!$B2955,'08W Project List'!$E:$E,0))),$K2955,#N/A)</f>
        <v>#N/A</v>
      </c>
      <c r="M2955" s="35" t="e">
        <f>IF(ISNUMBER(L2955),#N/A,IF(ISNUMBER(INDEX('Approved CPZ List'!$I:$I,MATCH('HFTD CPZ'!$B2955,'Approved CPZ List'!$B:$B,0))),$K2955,#N/A))</f>
        <v>#N/A</v>
      </c>
    </row>
    <row r="2956" spans="1:13" ht="15.6" x14ac:dyDescent="0.3">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List'!$H:$H,MATCH('HFTD CPZ'!$B2956,'08W Project List'!$E:$E,0))),$K2956,#N/A)</f>
        <v>#N/A</v>
      </c>
      <c r="M2956" s="35" t="e">
        <f>IF(ISNUMBER(L2956),#N/A,IF(ISNUMBER(INDEX('Approved CPZ List'!$I:$I,MATCH('HFTD CPZ'!$B2956,'Approved CPZ List'!$B:$B,0))),$K2956,#N/A))</f>
        <v>#N/A</v>
      </c>
    </row>
    <row r="2957" spans="1:13" ht="15.6" x14ac:dyDescent="0.3">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List'!$H:$H,MATCH('HFTD CPZ'!$B2957,'08W Project List'!$E:$E,0))),$K2957,#N/A)</f>
        <v>#N/A</v>
      </c>
      <c r="M2957" s="35" t="e">
        <f>IF(ISNUMBER(L2957),#N/A,IF(ISNUMBER(INDEX('Approved CPZ List'!$I:$I,MATCH('HFTD CPZ'!$B2957,'Approved CPZ List'!$B:$B,0))),$K2957,#N/A))</f>
        <v>#N/A</v>
      </c>
    </row>
    <row r="2958" spans="1:13" ht="15.6" x14ac:dyDescent="0.3">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List'!$H:$H,MATCH('HFTD CPZ'!$B2958,'08W Project List'!$E:$E,0))),$K2958,#N/A)</f>
        <v>#N/A</v>
      </c>
      <c r="M2958" s="35" t="e">
        <f>IF(ISNUMBER(L2958),#N/A,IF(ISNUMBER(INDEX('Approved CPZ List'!$I:$I,MATCH('HFTD CPZ'!$B2958,'Approved CPZ List'!$B:$B,0))),$K2958,#N/A))</f>
        <v>#N/A</v>
      </c>
    </row>
    <row r="2959" spans="1:13" ht="15.6" x14ac:dyDescent="0.3">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List'!$H:$H,MATCH('HFTD CPZ'!$B2959,'08W Project List'!$E:$E,0))),$K2959,#N/A)</f>
        <v>#N/A</v>
      </c>
      <c r="M2959" s="35" t="e">
        <f>IF(ISNUMBER(L2959),#N/A,IF(ISNUMBER(INDEX('Approved CPZ List'!$I:$I,MATCH('HFTD CPZ'!$B2959,'Approved CPZ List'!$B:$B,0))),$K2959,#N/A))</f>
        <v>#N/A</v>
      </c>
    </row>
    <row r="2960" spans="1:13" ht="15.6" x14ac:dyDescent="0.3">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List'!$H:$H,MATCH('HFTD CPZ'!$B2960,'08W Project List'!$E:$E,0))),$K2960,#N/A)</f>
        <v>#N/A</v>
      </c>
      <c r="M2960" s="35" t="e">
        <f>IF(ISNUMBER(L2960),#N/A,IF(ISNUMBER(INDEX('Approved CPZ List'!$I:$I,MATCH('HFTD CPZ'!$B2960,'Approved CPZ List'!$B:$B,0))),$K2960,#N/A))</f>
        <v>#N/A</v>
      </c>
    </row>
    <row r="2961" spans="1:13" ht="15.6" x14ac:dyDescent="0.3">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List'!$H:$H,MATCH('HFTD CPZ'!$B2961,'08W Project List'!$E:$E,0))),$K2961,#N/A)</f>
        <v>#N/A</v>
      </c>
      <c r="M2961" s="35" t="e">
        <f>IF(ISNUMBER(L2961),#N/A,IF(ISNUMBER(INDEX('Approved CPZ List'!$I:$I,MATCH('HFTD CPZ'!$B2961,'Approved CPZ List'!$B:$B,0))),$K2961,#N/A))</f>
        <v>#N/A</v>
      </c>
    </row>
    <row r="2962" spans="1:13" ht="15.6" x14ac:dyDescent="0.3">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List'!$H:$H,MATCH('HFTD CPZ'!$B2962,'08W Project List'!$E:$E,0))),$K2962,#N/A)</f>
        <v>#N/A</v>
      </c>
      <c r="M2962" s="35" t="e">
        <f>IF(ISNUMBER(L2962),#N/A,IF(ISNUMBER(INDEX('Approved CPZ List'!$I:$I,MATCH('HFTD CPZ'!$B2962,'Approved CPZ List'!$B:$B,0))),$K2962,#N/A))</f>
        <v>#N/A</v>
      </c>
    </row>
    <row r="2963" spans="1:13" ht="15.6" x14ac:dyDescent="0.3">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List'!$H:$H,MATCH('HFTD CPZ'!$B2963,'08W Project List'!$E:$E,0))),$K2963,#N/A)</f>
        <v>#N/A</v>
      </c>
      <c r="M2963" s="35" t="e">
        <f>IF(ISNUMBER(L2963),#N/A,IF(ISNUMBER(INDEX('Approved CPZ List'!$I:$I,MATCH('HFTD CPZ'!$B2963,'Approved CPZ List'!$B:$B,0))),$K2963,#N/A))</f>
        <v>#N/A</v>
      </c>
    </row>
    <row r="2964" spans="1:13" ht="15.6" x14ac:dyDescent="0.3">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List'!$H:$H,MATCH('HFTD CPZ'!$B2964,'08W Project List'!$E:$E,0))),$K2964,#N/A)</f>
        <v>#N/A</v>
      </c>
      <c r="M2964" s="35" t="e">
        <f>IF(ISNUMBER(L2964),#N/A,IF(ISNUMBER(INDEX('Approved CPZ List'!$I:$I,MATCH('HFTD CPZ'!$B2964,'Approved CPZ List'!$B:$B,0))),$K2964,#N/A))</f>
        <v>#N/A</v>
      </c>
    </row>
    <row r="2965" spans="1:13" ht="15.6" x14ac:dyDescent="0.3">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List'!$H:$H,MATCH('HFTD CPZ'!$B2965,'08W Project List'!$E:$E,0))),$K2965,#N/A)</f>
        <v>#N/A</v>
      </c>
      <c r="M2965" s="35" t="e">
        <f>IF(ISNUMBER(L2965),#N/A,IF(ISNUMBER(INDEX('Approved CPZ List'!$I:$I,MATCH('HFTD CPZ'!$B2965,'Approved CPZ List'!$B:$B,0))),$K2965,#N/A))</f>
        <v>#N/A</v>
      </c>
    </row>
    <row r="2966" spans="1:13" ht="15.6" x14ac:dyDescent="0.3">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List'!$H:$H,MATCH('HFTD CPZ'!$B2966,'08W Project List'!$E:$E,0))),$K2966,#N/A)</f>
        <v>#N/A</v>
      </c>
      <c r="M2966" s="35" t="e">
        <f>IF(ISNUMBER(L2966),#N/A,IF(ISNUMBER(INDEX('Approved CPZ List'!$I:$I,MATCH('HFTD CPZ'!$B2966,'Approved CPZ List'!$B:$B,0))),$K2966,#N/A))</f>
        <v>#N/A</v>
      </c>
    </row>
    <row r="2967" spans="1:13" ht="15.6" x14ac:dyDescent="0.3">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List'!$H:$H,MATCH('HFTD CPZ'!$B2967,'08W Project List'!$E:$E,0))),$K2967,#N/A)</f>
        <v>#N/A</v>
      </c>
      <c r="M2967" s="35" t="e">
        <f>IF(ISNUMBER(L2967),#N/A,IF(ISNUMBER(INDEX('Approved CPZ List'!$I:$I,MATCH('HFTD CPZ'!$B2967,'Approved CPZ List'!$B:$B,0))),$K2967,#N/A))</f>
        <v>#N/A</v>
      </c>
    </row>
    <row r="2968" spans="1:13" ht="15.6" x14ac:dyDescent="0.3">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List'!$H:$H,MATCH('HFTD CPZ'!$B2968,'08W Project List'!$E:$E,0))),$K2968,#N/A)</f>
        <v>#N/A</v>
      </c>
      <c r="M2968" s="35" t="e">
        <f>IF(ISNUMBER(L2968),#N/A,IF(ISNUMBER(INDEX('Approved CPZ List'!$I:$I,MATCH('HFTD CPZ'!$B2968,'Approved CPZ List'!$B:$B,0))),$K2968,#N/A))</f>
        <v>#N/A</v>
      </c>
    </row>
    <row r="2969" spans="1:13" ht="15.6" x14ac:dyDescent="0.3">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List'!$H:$H,MATCH('HFTD CPZ'!$B2969,'08W Project List'!$E:$E,0))),$K2969,#N/A)</f>
        <v>#N/A</v>
      </c>
      <c r="M2969" s="35" t="e">
        <f>IF(ISNUMBER(L2969),#N/A,IF(ISNUMBER(INDEX('Approved CPZ List'!$I:$I,MATCH('HFTD CPZ'!$B2969,'Approved CPZ List'!$B:$B,0))),$K2969,#N/A))</f>
        <v>#N/A</v>
      </c>
    </row>
    <row r="2970" spans="1:13" ht="15.6" x14ac:dyDescent="0.3">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List'!$H:$H,MATCH('HFTD CPZ'!$B2970,'08W Project List'!$E:$E,0))),$K2970,#N/A)</f>
        <v>#N/A</v>
      </c>
      <c r="M2970" s="35" t="e">
        <f>IF(ISNUMBER(L2970),#N/A,IF(ISNUMBER(INDEX('Approved CPZ List'!$I:$I,MATCH('HFTD CPZ'!$B2970,'Approved CPZ List'!$B:$B,0))),$K2970,#N/A))</f>
        <v>#N/A</v>
      </c>
    </row>
    <row r="2971" spans="1:13" ht="15.6" x14ac:dyDescent="0.3">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List'!$H:$H,MATCH('HFTD CPZ'!$B2971,'08W Project List'!$E:$E,0))),$K2971,#N/A)</f>
        <v>#N/A</v>
      </c>
      <c r="M2971" s="35" t="e">
        <f>IF(ISNUMBER(L2971),#N/A,IF(ISNUMBER(INDEX('Approved CPZ List'!$I:$I,MATCH('HFTD CPZ'!$B2971,'Approved CPZ List'!$B:$B,0))),$K2971,#N/A))</f>
        <v>#N/A</v>
      </c>
    </row>
    <row r="2972" spans="1:13" ht="15.6" x14ac:dyDescent="0.3">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List'!$H:$H,MATCH('HFTD CPZ'!$B2972,'08W Project List'!$E:$E,0))),$K2972,#N/A)</f>
        <v>#N/A</v>
      </c>
      <c r="M2972" s="35" t="e">
        <f>IF(ISNUMBER(L2972),#N/A,IF(ISNUMBER(INDEX('Approved CPZ List'!$I:$I,MATCH('HFTD CPZ'!$B2972,'Approved CPZ List'!$B:$B,0))),$K2972,#N/A))</f>
        <v>#N/A</v>
      </c>
    </row>
    <row r="2973" spans="1:13" ht="15.6" x14ac:dyDescent="0.3">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List'!$H:$H,MATCH('HFTD CPZ'!$B2973,'08W Project List'!$E:$E,0))),$K2973,#N/A)</f>
        <v>#N/A</v>
      </c>
      <c r="M2973" s="35" t="e">
        <f>IF(ISNUMBER(L2973),#N/A,IF(ISNUMBER(INDEX('Approved CPZ List'!$I:$I,MATCH('HFTD CPZ'!$B2973,'Approved CPZ List'!$B:$B,0))),$K2973,#N/A))</f>
        <v>#N/A</v>
      </c>
    </row>
    <row r="2974" spans="1:13" ht="15.6" x14ac:dyDescent="0.3">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List'!$H:$H,MATCH('HFTD CPZ'!$B2974,'08W Project List'!$E:$E,0))),$K2974,#N/A)</f>
        <v>#N/A</v>
      </c>
      <c r="M2974" s="35" t="e">
        <f>IF(ISNUMBER(L2974),#N/A,IF(ISNUMBER(INDEX('Approved CPZ List'!$I:$I,MATCH('HFTD CPZ'!$B2974,'Approved CPZ List'!$B:$B,0))),$K2974,#N/A))</f>
        <v>#N/A</v>
      </c>
    </row>
    <row r="2975" spans="1:13" ht="15.6" x14ac:dyDescent="0.3">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List'!$H:$H,MATCH('HFTD CPZ'!$B2975,'08W Project List'!$E:$E,0))),$K2975,#N/A)</f>
        <v>#N/A</v>
      </c>
      <c r="M2975" s="35" t="e">
        <f>IF(ISNUMBER(L2975),#N/A,IF(ISNUMBER(INDEX('Approved CPZ List'!$I:$I,MATCH('HFTD CPZ'!$B2975,'Approved CPZ List'!$B:$B,0))),$K2975,#N/A))</f>
        <v>#N/A</v>
      </c>
    </row>
    <row r="2976" spans="1:13" ht="15.6" x14ac:dyDescent="0.3">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List'!$H:$H,MATCH('HFTD CPZ'!$B2976,'08W Project List'!$E:$E,0))),$K2976,#N/A)</f>
        <v>#N/A</v>
      </c>
      <c r="M2976" s="35" t="e">
        <f>IF(ISNUMBER(L2976),#N/A,IF(ISNUMBER(INDEX('Approved CPZ List'!$I:$I,MATCH('HFTD CPZ'!$B2976,'Approved CPZ List'!$B:$B,0))),$K2976,#N/A))</f>
        <v>#N/A</v>
      </c>
    </row>
    <row r="2977" spans="1:13" ht="15.6" x14ac:dyDescent="0.3">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List'!$H:$H,MATCH('HFTD CPZ'!$B2977,'08W Project List'!$E:$E,0))),$K2977,#N/A)</f>
        <v>#N/A</v>
      </c>
      <c r="M2977" s="35" t="e">
        <f>IF(ISNUMBER(L2977),#N/A,IF(ISNUMBER(INDEX('Approved CPZ List'!$I:$I,MATCH('HFTD CPZ'!$B2977,'Approved CPZ List'!$B:$B,0))),$K2977,#N/A))</f>
        <v>#N/A</v>
      </c>
    </row>
    <row r="2978" spans="1:13" ht="15.6" x14ac:dyDescent="0.3">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List'!$H:$H,MATCH('HFTD CPZ'!$B2978,'08W Project List'!$E:$E,0))),$K2978,#N/A)</f>
        <v>#N/A</v>
      </c>
      <c r="M2978" s="35" t="e">
        <f>IF(ISNUMBER(L2978),#N/A,IF(ISNUMBER(INDEX('Approved CPZ List'!$I:$I,MATCH('HFTD CPZ'!$B2978,'Approved CPZ List'!$B:$B,0))),$K2978,#N/A))</f>
        <v>#N/A</v>
      </c>
    </row>
    <row r="2979" spans="1:13" ht="15.6" x14ac:dyDescent="0.3">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List'!$H:$H,MATCH('HFTD CPZ'!$B2979,'08W Project List'!$E:$E,0))),$K2979,#N/A)</f>
        <v>#N/A</v>
      </c>
      <c r="M2979" s="35" t="e">
        <f>IF(ISNUMBER(L2979),#N/A,IF(ISNUMBER(INDEX('Approved CPZ List'!$I:$I,MATCH('HFTD CPZ'!$B2979,'Approved CPZ List'!$B:$B,0))),$K2979,#N/A))</f>
        <v>#N/A</v>
      </c>
    </row>
    <row r="2980" spans="1:13" ht="15.6" x14ac:dyDescent="0.3">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List'!$H:$H,MATCH('HFTD CPZ'!$B2980,'08W Project List'!$E:$E,0))),$K2980,#N/A)</f>
        <v>#N/A</v>
      </c>
      <c r="M2980" s="35" t="e">
        <f>IF(ISNUMBER(L2980),#N/A,IF(ISNUMBER(INDEX('Approved CPZ List'!$I:$I,MATCH('HFTD CPZ'!$B2980,'Approved CPZ List'!$B:$B,0))),$K2980,#N/A))</f>
        <v>#N/A</v>
      </c>
    </row>
    <row r="2981" spans="1:13" ht="15.6" x14ac:dyDescent="0.3">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List'!$H:$H,MATCH('HFTD CPZ'!$B2981,'08W Project List'!$E:$E,0))),$K2981,#N/A)</f>
        <v>#N/A</v>
      </c>
      <c r="M2981" s="35" t="e">
        <f>IF(ISNUMBER(L2981),#N/A,IF(ISNUMBER(INDEX('Approved CPZ List'!$I:$I,MATCH('HFTD CPZ'!$B2981,'Approved CPZ List'!$B:$B,0))),$K2981,#N/A))</f>
        <v>#N/A</v>
      </c>
    </row>
    <row r="2982" spans="1:13" ht="15.6" x14ac:dyDescent="0.3">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List'!$H:$H,MATCH('HFTD CPZ'!$B2982,'08W Project List'!$E:$E,0))),$K2982,#N/A)</f>
        <v>#N/A</v>
      </c>
      <c r="M2982" s="35" t="e">
        <f>IF(ISNUMBER(L2982),#N/A,IF(ISNUMBER(INDEX('Approved CPZ List'!$I:$I,MATCH('HFTD CPZ'!$B2982,'Approved CPZ List'!$B:$B,0))),$K2982,#N/A))</f>
        <v>#N/A</v>
      </c>
    </row>
    <row r="2983" spans="1:13" ht="15.6" x14ac:dyDescent="0.3">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List'!$H:$H,MATCH('HFTD CPZ'!$B2983,'08W Project List'!$E:$E,0))),$K2983,#N/A)</f>
        <v>#N/A</v>
      </c>
      <c r="M2983" s="35" t="e">
        <f>IF(ISNUMBER(L2983),#N/A,IF(ISNUMBER(INDEX('Approved CPZ List'!$I:$I,MATCH('HFTD CPZ'!$B2983,'Approved CPZ List'!$B:$B,0))),$K2983,#N/A))</f>
        <v>#N/A</v>
      </c>
    </row>
    <row r="2984" spans="1:13" ht="15.6" x14ac:dyDescent="0.3">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List'!$H:$H,MATCH('HFTD CPZ'!$B2984,'08W Project List'!$E:$E,0))),$K2984,#N/A)</f>
        <v>#N/A</v>
      </c>
      <c r="M2984" s="35" t="e">
        <f>IF(ISNUMBER(L2984),#N/A,IF(ISNUMBER(INDEX('Approved CPZ List'!$I:$I,MATCH('HFTD CPZ'!$B2984,'Approved CPZ List'!$B:$B,0))),$K2984,#N/A))</f>
        <v>#N/A</v>
      </c>
    </row>
    <row r="2985" spans="1:13" ht="15.6" x14ac:dyDescent="0.3">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List'!$H:$H,MATCH('HFTD CPZ'!$B2985,'08W Project List'!$E:$E,0))),$K2985,#N/A)</f>
        <v>#N/A</v>
      </c>
      <c r="M2985" s="35" t="e">
        <f>IF(ISNUMBER(L2985),#N/A,IF(ISNUMBER(INDEX('Approved CPZ List'!$I:$I,MATCH('HFTD CPZ'!$B2985,'Approved CPZ List'!$B:$B,0))),$K2985,#N/A))</f>
        <v>#N/A</v>
      </c>
    </row>
    <row r="2986" spans="1:13" ht="15.6" x14ac:dyDescent="0.3">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List'!$H:$H,MATCH('HFTD CPZ'!$B2986,'08W Project List'!$E:$E,0))),$K2986,#N/A)</f>
        <v>#N/A</v>
      </c>
      <c r="M2986" s="35" t="e">
        <f>IF(ISNUMBER(L2986),#N/A,IF(ISNUMBER(INDEX('Approved CPZ List'!$I:$I,MATCH('HFTD CPZ'!$B2986,'Approved CPZ List'!$B:$B,0))),$K2986,#N/A))</f>
        <v>#N/A</v>
      </c>
    </row>
    <row r="2987" spans="1:13" ht="15.6" x14ac:dyDescent="0.3">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List'!$H:$H,MATCH('HFTD CPZ'!$B2987,'08W Project List'!$E:$E,0))),$K2987,#N/A)</f>
        <v>#N/A</v>
      </c>
      <c r="M2987" s="35" t="e">
        <f>IF(ISNUMBER(L2987),#N/A,IF(ISNUMBER(INDEX('Approved CPZ List'!$I:$I,MATCH('HFTD CPZ'!$B2987,'Approved CPZ List'!$B:$B,0))),$K2987,#N/A))</f>
        <v>#N/A</v>
      </c>
    </row>
    <row r="2988" spans="1:13" ht="15.6" x14ac:dyDescent="0.3">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List'!$H:$H,MATCH('HFTD CPZ'!$B2988,'08W Project List'!$E:$E,0))),$K2988,#N/A)</f>
        <v>#N/A</v>
      </c>
      <c r="M2988" s="35" t="e">
        <f>IF(ISNUMBER(L2988),#N/A,IF(ISNUMBER(INDEX('Approved CPZ List'!$I:$I,MATCH('HFTD CPZ'!$B2988,'Approved CPZ List'!$B:$B,0))),$K2988,#N/A))</f>
        <v>#N/A</v>
      </c>
    </row>
    <row r="2989" spans="1:13" ht="15.6" x14ac:dyDescent="0.3">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List'!$H:$H,MATCH('HFTD CPZ'!$B2989,'08W Project List'!$E:$E,0))),$K2989,#N/A)</f>
        <v>#N/A</v>
      </c>
      <c r="M2989" s="35" t="e">
        <f>IF(ISNUMBER(L2989),#N/A,IF(ISNUMBER(INDEX('Approved CPZ List'!$I:$I,MATCH('HFTD CPZ'!$B2989,'Approved CPZ List'!$B:$B,0))),$K2989,#N/A))</f>
        <v>#N/A</v>
      </c>
    </row>
    <row r="2990" spans="1:13" ht="15.6" x14ac:dyDescent="0.3">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List'!$H:$H,MATCH('HFTD CPZ'!$B2990,'08W Project List'!$E:$E,0))),$K2990,#N/A)</f>
        <v>#N/A</v>
      </c>
      <c r="M2990" s="35" t="e">
        <f>IF(ISNUMBER(L2990),#N/A,IF(ISNUMBER(INDEX('Approved CPZ List'!$I:$I,MATCH('HFTD CPZ'!$B2990,'Approved CPZ List'!$B:$B,0))),$K2990,#N/A))</f>
        <v>#N/A</v>
      </c>
    </row>
    <row r="2991" spans="1:13" ht="15.6" x14ac:dyDescent="0.3">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List'!$H:$H,MATCH('HFTD CPZ'!$B2991,'08W Project List'!$E:$E,0))),$K2991,#N/A)</f>
        <v>#N/A</v>
      </c>
      <c r="M2991" s="35" t="e">
        <f>IF(ISNUMBER(L2991),#N/A,IF(ISNUMBER(INDEX('Approved CPZ List'!$I:$I,MATCH('HFTD CPZ'!$B2991,'Approved CPZ List'!$B:$B,0))),$K2991,#N/A))</f>
        <v>#N/A</v>
      </c>
    </row>
    <row r="2992" spans="1:13" ht="15.6" x14ac:dyDescent="0.3">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List'!$H:$H,MATCH('HFTD CPZ'!$B2992,'08W Project List'!$E:$E,0))),$K2992,#N/A)</f>
        <v>#N/A</v>
      </c>
      <c r="M2992" s="35" t="e">
        <f>IF(ISNUMBER(L2992),#N/A,IF(ISNUMBER(INDEX('Approved CPZ List'!$I:$I,MATCH('HFTD CPZ'!$B2992,'Approved CPZ List'!$B:$B,0))),$K2992,#N/A))</f>
        <v>#N/A</v>
      </c>
    </row>
    <row r="2993" spans="1:13" ht="15.6" x14ac:dyDescent="0.3">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List'!$H:$H,MATCH('HFTD CPZ'!$B2993,'08W Project List'!$E:$E,0))),$K2993,#N/A)</f>
        <v>#N/A</v>
      </c>
      <c r="M2993" s="35" t="e">
        <f>IF(ISNUMBER(L2993),#N/A,IF(ISNUMBER(INDEX('Approved CPZ List'!$I:$I,MATCH('HFTD CPZ'!$B2993,'Approved CPZ List'!$B:$B,0))),$K2993,#N/A))</f>
        <v>#N/A</v>
      </c>
    </row>
    <row r="2994" spans="1:13" ht="15.6" x14ac:dyDescent="0.3">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List'!$H:$H,MATCH('HFTD CPZ'!$B2994,'08W Project List'!$E:$E,0))),$K2994,#N/A)</f>
        <v>#N/A</v>
      </c>
      <c r="M2994" s="35" t="e">
        <f>IF(ISNUMBER(L2994),#N/A,IF(ISNUMBER(INDEX('Approved CPZ List'!$I:$I,MATCH('HFTD CPZ'!$B2994,'Approved CPZ List'!$B:$B,0))),$K2994,#N/A))</f>
        <v>#N/A</v>
      </c>
    </row>
    <row r="2995" spans="1:13" ht="15.6" x14ac:dyDescent="0.3">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List'!$H:$H,MATCH('HFTD CPZ'!$B2995,'08W Project List'!$E:$E,0))),$K2995,#N/A)</f>
        <v>#N/A</v>
      </c>
      <c r="M2995" s="35" t="e">
        <f>IF(ISNUMBER(L2995),#N/A,IF(ISNUMBER(INDEX('Approved CPZ List'!$I:$I,MATCH('HFTD CPZ'!$B2995,'Approved CPZ List'!$B:$B,0))),$K2995,#N/A))</f>
        <v>#N/A</v>
      </c>
    </row>
    <row r="2996" spans="1:13" ht="15.6" x14ac:dyDescent="0.3">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List'!$H:$H,MATCH('HFTD CPZ'!$B2996,'08W Project List'!$E:$E,0))),$K2996,#N/A)</f>
        <v>#N/A</v>
      </c>
      <c r="M2996" s="35" t="e">
        <f>IF(ISNUMBER(L2996),#N/A,IF(ISNUMBER(INDEX('Approved CPZ List'!$I:$I,MATCH('HFTD CPZ'!$B2996,'Approved CPZ List'!$B:$B,0))),$K2996,#N/A))</f>
        <v>#N/A</v>
      </c>
    </row>
    <row r="2997" spans="1:13" ht="15.6" x14ac:dyDescent="0.3">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List'!$H:$H,MATCH('HFTD CPZ'!$B2997,'08W Project List'!$E:$E,0))),$K2997,#N/A)</f>
        <v>#N/A</v>
      </c>
      <c r="M2997" s="35" t="e">
        <f>IF(ISNUMBER(L2997),#N/A,IF(ISNUMBER(INDEX('Approved CPZ List'!$I:$I,MATCH('HFTD CPZ'!$B2997,'Approved CPZ List'!$B:$B,0))),$K2997,#N/A))</f>
        <v>#N/A</v>
      </c>
    </row>
    <row r="2998" spans="1:13" ht="15.6" x14ac:dyDescent="0.3">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List'!$H:$H,MATCH('HFTD CPZ'!$B2998,'08W Project List'!$E:$E,0))),$K2998,#N/A)</f>
        <v>#N/A</v>
      </c>
      <c r="M2998" s="35" t="e">
        <f>IF(ISNUMBER(L2998),#N/A,IF(ISNUMBER(INDEX('Approved CPZ List'!$I:$I,MATCH('HFTD CPZ'!$B2998,'Approved CPZ List'!$B:$B,0))),$K2998,#N/A))</f>
        <v>#N/A</v>
      </c>
    </row>
    <row r="2999" spans="1:13" ht="15.6" x14ac:dyDescent="0.3">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List'!$H:$H,MATCH('HFTD CPZ'!$B2999,'08W Project List'!$E:$E,0))),$K2999,#N/A)</f>
        <v>#N/A</v>
      </c>
      <c r="M2999" s="35" t="e">
        <f>IF(ISNUMBER(L2999),#N/A,IF(ISNUMBER(INDEX('Approved CPZ List'!$I:$I,MATCH('HFTD CPZ'!$B2999,'Approved CPZ List'!$B:$B,0))),$K2999,#N/A))</f>
        <v>#N/A</v>
      </c>
    </row>
    <row r="3000" spans="1:13" ht="15.6" x14ac:dyDescent="0.3">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List'!$H:$H,MATCH('HFTD CPZ'!$B3000,'08W Project List'!$E:$E,0))),$K3000,#N/A)</f>
        <v>#N/A</v>
      </c>
      <c r="M3000" s="35" t="e">
        <f>IF(ISNUMBER(L3000),#N/A,IF(ISNUMBER(INDEX('Approved CPZ List'!$I:$I,MATCH('HFTD CPZ'!$B3000,'Approved CPZ List'!$B:$B,0))),$K3000,#N/A))</f>
        <v>#N/A</v>
      </c>
    </row>
    <row r="3001" spans="1:13" ht="15.6" x14ac:dyDescent="0.3">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List'!$H:$H,MATCH('HFTD CPZ'!$B3001,'08W Project List'!$E:$E,0))),$K3001,#N/A)</f>
        <v>#N/A</v>
      </c>
      <c r="M3001" s="35" t="e">
        <f>IF(ISNUMBER(L3001),#N/A,IF(ISNUMBER(INDEX('Approved CPZ List'!$I:$I,MATCH('HFTD CPZ'!$B3001,'Approved CPZ List'!$B:$B,0))),$K3001,#N/A))</f>
        <v>#N/A</v>
      </c>
    </row>
    <row r="3002" spans="1:13" ht="15.6" x14ac:dyDescent="0.3">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List'!$H:$H,MATCH('HFTD CPZ'!$B3002,'08W Project List'!$E:$E,0))),$K3002,#N/A)</f>
        <v>#N/A</v>
      </c>
      <c r="M3002" s="35" t="e">
        <f>IF(ISNUMBER(L3002),#N/A,IF(ISNUMBER(INDEX('Approved CPZ List'!$I:$I,MATCH('HFTD CPZ'!$B3002,'Approved CPZ List'!$B:$B,0))),$K3002,#N/A))</f>
        <v>#N/A</v>
      </c>
    </row>
    <row r="3003" spans="1:13" ht="15.6" x14ac:dyDescent="0.3">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List'!$H:$H,MATCH('HFTD CPZ'!$B3003,'08W Project List'!$E:$E,0))),$K3003,#N/A)</f>
        <v>#N/A</v>
      </c>
      <c r="M3003" s="35" t="e">
        <f>IF(ISNUMBER(L3003),#N/A,IF(ISNUMBER(INDEX('Approved CPZ List'!$I:$I,MATCH('HFTD CPZ'!$B3003,'Approved CPZ List'!$B:$B,0))),$K3003,#N/A))</f>
        <v>#N/A</v>
      </c>
    </row>
    <row r="3004" spans="1:13" ht="15.6" x14ac:dyDescent="0.3">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List'!$H:$H,MATCH('HFTD CPZ'!$B3004,'08W Project List'!$E:$E,0))),$K3004,#N/A)</f>
        <v>#N/A</v>
      </c>
      <c r="M3004" s="35" t="e">
        <f>IF(ISNUMBER(L3004),#N/A,IF(ISNUMBER(INDEX('Approved CPZ List'!$I:$I,MATCH('HFTD CPZ'!$B3004,'Approved CPZ List'!$B:$B,0))),$K3004,#N/A))</f>
        <v>#N/A</v>
      </c>
    </row>
    <row r="3005" spans="1:13" ht="15.6" x14ac:dyDescent="0.3">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List'!$H:$H,MATCH('HFTD CPZ'!$B3005,'08W Project List'!$E:$E,0))),$K3005,#N/A)</f>
        <v>#N/A</v>
      </c>
      <c r="M3005" s="35" t="e">
        <f>IF(ISNUMBER(L3005),#N/A,IF(ISNUMBER(INDEX('Approved CPZ List'!$I:$I,MATCH('HFTD CPZ'!$B3005,'Approved CPZ List'!$B:$B,0))),$K3005,#N/A))</f>
        <v>#N/A</v>
      </c>
    </row>
    <row r="3006" spans="1:13" ht="15.6" x14ac:dyDescent="0.3">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List'!$H:$H,MATCH('HFTD CPZ'!$B3006,'08W Project List'!$E:$E,0))),$K3006,#N/A)</f>
        <v>#N/A</v>
      </c>
      <c r="M3006" s="35" t="e">
        <f>IF(ISNUMBER(L3006),#N/A,IF(ISNUMBER(INDEX('Approved CPZ List'!$I:$I,MATCH('HFTD CPZ'!$B3006,'Approved CPZ List'!$B:$B,0))),$K3006,#N/A))</f>
        <v>#N/A</v>
      </c>
    </row>
    <row r="3007" spans="1:13" ht="15.6" x14ac:dyDescent="0.3">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List'!$H:$H,MATCH('HFTD CPZ'!$B3007,'08W Project List'!$E:$E,0))),$K3007,#N/A)</f>
        <v>#N/A</v>
      </c>
      <c r="M3007" s="35" t="e">
        <f>IF(ISNUMBER(L3007),#N/A,IF(ISNUMBER(INDEX('Approved CPZ List'!$I:$I,MATCH('HFTD CPZ'!$B3007,'Approved CPZ List'!$B:$B,0))),$K3007,#N/A))</f>
        <v>#N/A</v>
      </c>
    </row>
    <row r="3008" spans="1:13" ht="15.6" x14ac:dyDescent="0.3">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List'!$H:$H,MATCH('HFTD CPZ'!$B3008,'08W Project List'!$E:$E,0))),$K3008,#N/A)</f>
        <v>#N/A</v>
      </c>
      <c r="M3008" s="35" t="e">
        <f>IF(ISNUMBER(L3008),#N/A,IF(ISNUMBER(INDEX('Approved CPZ List'!$I:$I,MATCH('HFTD CPZ'!$B3008,'Approved CPZ List'!$B:$B,0))),$K3008,#N/A))</f>
        <v>#N/A</v>
      </c>
    </row>
    <row r="3009" spans="1:13" ht="15.6" x14ac:dyDescent="0.3">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List'!$H:$H,MATCH('HFTD CPZ'!$B3009,'08W Project List'!$E:$E,0))),$K3009,#N/A)</f>
        <v>#N/A</v>
      </c>
      <c r="M3009" s="35" t="e">
        <f>IF(ISNUMBER(L3009),#N/A,IF(ISNUMBER(INDEX('Approved CPZ List'!$I:$I,MATCH('HFTD CPZ'!$B3009,'Approved CPZ List'!$B:$B,0))),$K3009,#N/A))</f>
        <v>#N/A</v>
      </c>
    </row>
    <row r="3010" spans="1:13" ht="15.6" x14ac:dyDescent="0.3">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List'!$H:$H,MATCH('HFTD CPZ'!$B3010,'08W Project List'!$E:$E,0))),$K3010,#N/A)</f>
        <v>#N/A</v>
      </c>
      <c r="M3010" s="35" t="e">
        <f>IF(ISNUMBER(L3010),#N/A,IF(ISNUMBER(INDEX('Approved CPZ List'!$I:$I,MATCH('HFTD CPZ'!$B3010,'Approved CPZ List'!$B:$B,0))),$K3010,#N/A))</f>
        <v>#N/A</v>
      </c>
    </row>
    <row r="3011" spans="1:13" ht="15.6" x14ac:dyDescent="0.3">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List'!$H:$H,MATCH('HFTD CPZ'!$B3011,'08W Project List'!$E:$E,0))),$K3011,#N/A)</f>
        <v>#N/A</v>
      </c>
      <c r="M3011" s="35" t="e">
        <f>IF(ISNUMBER(L3011),#N/A,IF(ISNUMBER(INDEX('Approved CPZ List'!$I:$I,MATCH('HFTD CPZ'!$B3011,'Approved CPZ List'!$B:$B,0))),$K3011,#N/A))</f>
        <v>#N/A</v>
      </c>
    </row>
    <row r="3012" spans="1:13" ht="15.6" x14ac:dyDescent="0.3">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List'!$H:$H,MATCH('HFTD CPZ'!$B3012,'08W Project List'!$E:$E,0))),$K3012,#N/A)</f>
        <v>#N/A</v>
      </c>
      <c r="M3012" s="35" t="e">
        <f>IF(ISNUMBER(L3012),#N/A,IF(ISNUMBER(INDEX('Approved CPZ List'!$I:$I,MATCH('HFTD CPZ'!$B3012,'Approved CPZ List'!$B:$B,0))),$K3012,#N/A))</f>
        <v>#N/A</v>
      </c>
    </row>
    <row r="3013" spans="1:13" ht="15.6" x14ac:dyDescent="0.3">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List'!$H:$H,MATCH('HFTD CPZ'!$B3013,'08W Project List'!$E:$E,0))),$K3013,#N/A)</f>
        <v>#N/A</v>
      </c>
      <c r="M3013" s="35" t="e">
        <f>IF(ISNUMBER(L3013),#N/A,IF(ISNUMBER(INDEX('Approved CPZ List'!$I:$I,MATCH('HFTD CPZ'!$B3013,'Approved CPZ List'!$B:$B,0))),$K3013,#N/A))</f>
        <v>#N/A</v>
      </c>
    </row>
    <row r="3014" spans="1:13" ht="15.6" x14ac:dyDescent="0.3">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List'!$H:$H,MATCH('HFTD CPZ'!$B3014,'08W Project List'!$E:$E,0))),$K3014,#N/A)</f>
        <v>#N/A</v>
      </c>
      <c r="M3014" s="35" t="e">
        <f>IF(ISNUMBER(L3014),#N/A,IF(ISNUMBER(INDEX('Approved CPZ List'!$I:$I,MATCH('HFTD CPZ'!$B3014,'Approved CPZ List'!$B:$B,0))),$K3014,#N/A))</f>
        <v>#N/A</v>
      </c>
    </row>
    <row r="3015" spans="1:13" ht="15.6" x14ac:dyDescent="0.3">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List'!$H:$H,MATCH('HFTD CPZ'!$B3015,'08W Project List'!$E:$E,0))),$K3015,#N/A)</f>
        <v>#N/A</v>
      </c>
      <c r="M3015" s="35" t="e">
        <f>IF(ISNUMBER(L3015),#N/A,IF(ISNUMBER(INDEX('Approved CPZ List'!$I:$I,MATCH('HFTD CPZ'!$B3015,'Approved CPZ List'!$B:$B,0))),$K3015,#N/A))</f>
        <v>#N/A</v>
      </c>
    </row>
    <row r="3016" spans="1:13" ht="15.6" x14ac:dyDescent="0.3">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List'!$H:$H,MATCH('HFTD CPZ'!$B3016,'08W Project List'!$E:$E,0))),$K3016,#N/A)</f>
        <v>#N/A</v>
      </c>
      <c r="M3016" s="35" t="e">
        <f>IF(ISNUMBER(L3016),#N/A,IF(ISNUMBER(INDEX('Approved CPZ List'!$I:$I,MATCH('HFTD CPZ'!$B3016,'Approved CPZ List'!$B:$B,0))),$K3016,#N/A))</f>
        <v>#N/A</v>
      </c>
    </row>
    <row r="3017" spans="1:13" ht="15.6" x14ac:dyDescent="0.3">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List'!$H:$H,MATCH('HFTD CPZ'!$B3017,'08W Project List'!$E:$E,0))),$K3017,#N/A)</f>
        <v>#N/A</v>
      </c>
      <c r="M3017" s="35" t="e">
        <f>IF(ISNUMBER(L3017),#N/A,IF(ISNUMBER(INDEX('Approved CPZ List'!$I:$I,MATCH('HFTD CPZ'!$B3017,'Approved CPZ List'!$B:$B,0))),$K3017,#N/A))</f>
        <v>#N/A</v>
      </c>
    </row>
    <row r="3018" spans="1:13" ht="15.6" x14ac:dyDescent="0.3">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List'!$H:$H,MATCH('HFTD CPZ'!$B3018,'08W Project List'!$E:$E,0))),$K3018,#N/A)</f>
        <v>#N/A</v>
      </c>
      <c r="M3018" s="35" t="e">
        <f>IF(ISNUMBER(L3018),#N/A,IF(ISNUMBER(INDEX('Approved CPZ List'!$I:$I,MATCH('HFTD CPZ'!$B3018,'Approved CPZ List'!$B:$B,0))),$K3018,#N/A))</f>
        <v>#N/A</v>
      </c>
    </row>
    <row r="3019" spans="1:13" ht="15.6" x14ac:dyDescent="0.3">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List'!$H:$H,MATCH('HFTD CPZ'!$B3019,'08W Project List'!$E:$E,0))),$K3019,#N/A)</f>
        <v>#N/A</v>
      </c>
      <c r="M3019" s="35" t="e">
        <f>IF(ISNUMBER(L3019),#N/A,IF(ISNUMBER(INDEX('Approved CPZ List'!$I:$I,MATCH('HFTD CPZ'!$B3019,'Approved CPZ List'!$B:$B,0))),$K3019,#N/A))</f>
        <v>#N/A</v>
      </c>
    </row>
    <row r="3020" spans="1:13" ht="15.6" x14ac:dyDescent="0.3">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List'!$H:$H,MATCH('HFTD CPZ'!$B3020,'08W Project List'!$E:$E,0))),$K3020,#N/A)</f>
        <v>#N/A</v>
      </c>
      <c r="M3020" s="35" t="e">
        <f>IF(ISNUMBER(L3020),#N/A,IF(ISNUMBER(INDEX('Approved CPZ List'!$I:$I,MATCH('HFTD CPZ'!$B3020,'Approved CPZ List'!$B:$B,0))),$K3020,#N/A))</f>
        <v>#N/A</v>
      </c>
    </row>
    <row r="3021" spans="1:13" ht="15.6" x14ac:dyDescent="0.3">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List'!$H:$H,MATCH('HFTD CPZ'!$B3021,'08W Project List'!$E:$E,0))),$K3021,#N/A)</f>
        <v>#N/A</v>
      </c>
      <c r="M3021" s="35" t="e">
        <f>IF(ISNUMBER(L3021),#N/A,IF(ISNUMBER(INDEX('Approved CPZ List'!$I:$I,MATCH('HFTD CPZ'!$B3021,'Approved CPZ List'!$B:$B,0))),$K3021,#N/A))</f>
        <v>#N/A</v>
      </c>
    </row>
    <row r="3022" spans="1:13" ht="15.6" x14ac:dyDescent="0.3">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List'!$H:$H,MATCH('HFTD CPZ'!$B3022,'08W Project List'!$E:$E,0))),$K3022,#N/A)</f>
        <v>#N/A</v>
      </c>
      <c r="M3022" s="35" t="e">
        <f>IF(ISNUMBER(L3022),#N/A,IF(ISNUMBER(INDEX('Approved CPZ List'!$I:$I,MATCH('HFTD CPZ'!$B3022,'Approved CPZ List'!$B:$B,0))),$K3022,#N/A))</f>
        <v>#N/A</v>
      </c>
    </row>
    <row r="3023" spans="1:13" ht="15.6" x14ac:dyDescent="0.3">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List'!$H:$H,MATCH('HFTD CPZ'!$B3023,'08W Project List'!$E:$E,0))),$K3023,#N/A)</f>
        <v>#N/A</v>
      </c>
      <c r="M3023" s="35" t="e">
        <f>IF(ISNUMBER(L3023),#N/A,IF(ISNUMBER(INDEX('Approved CPZ List'!$I:$I,MATCH('HFTD CPZ'!$B3023,'Approved CPZ List'!$B:$B,0))),$K3023,#N/A))</f>
        <v>#N/A</v>
      </c>
    </row>
    <row r="3024" spans="1:13" ht="15.6" x14ac:dyDescent="0.3">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List'!$H:$H,MATCH('HFTD CPZ'!$B3024,'08W Project List'!$E:$E,0))),$K3024,#N/A)</f>
        <v>#N/A</v>
      </c>
      <c r="M3024" s="35" t="e">
        <f>IF(ISNUMBER(L3024),#N/A,IF(ISNUMBER(INDEX('Approved CPZ List'!$I:$I,MATCH('HFTD CPZ'!$B3024,'Approved CPZ List'!$B:$B,0))),$K3024,#N/A))</f>
        <v>#N/A</v>
      </c>
    </row>
    <row r="3025" spans="1:13" ht="15.6" x14ac:dyDescent="0.3">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List'!$H:$H,MATCH('HFTD CPZ'!$B3025,'08W Project List'!$E:$E,0))),$K3025,#N/A)</f>
        <v>#N/A</v>
      </c>
      <c r="M3025" s="35" t="e">
        <f>IF(ISNUMBER(L3025),#N/A,IF(ISNUMBER(INDEX('Approved CPZ List'!$I:$I,MATCH('HFTD CPZ'!$B3025,'Approved CPZ List'!$B:$B,0))),$K3025,#N/A))</f>
        <v>#N/A</v>
      </c>
    </row>
    <row r="3026" spans="1:13" ht="15.6" x14ac:dyDescent="0.3">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List'!$H:$H,MATCH('HFTD CPZ'!$B3026,'08W Project List'!$E:$E,0))),$K3026,#N/A)</f>
        <v>#N/A</v>
      </c>
      <c r="M3026" s="35" t="e">
        <f>IF(ISNUMBER(L3026),#N/A,IF(ISNUMBER(INDEX('Approved CPZ List'!$I:$I,MATCH('HFTD CPZ'!$B3026,'Approved CPZ List'!$B:$B,0))),$K3026,#N/A))</f>
        <v>#N/A</v>
      </c>
    </row>
    <row r="3027" spans="1:13" ht="15.6" x14ac:dyDescent="0.3">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List'!$H:$H,MATCH('HFTD CPZ'!$B3027,'08W Project List'!$E:$E,0))),$K3027,#N/A)</f>
        <v>#N/A</v>
      </c>
      <c r="M3027" s="35" t="e">
        <f>IF(ISNUMBER(L3027),#N/A,IF(ISNUMBER(INDEX('Approved CPZ List'!$I:$I,MATCH('HFTD CPZ'!$B3027,'Approved CPZ List'!$B:$B,0))),$K3027,#N/A))</f>
        <v>#N/A</v>
      </c>
    </row>
    <row r="3028" spans="1:13" ht="15.6" x14ac:dyDescent="0.3">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List'!$H:$H,MATCH('HFTD CPZ'!$B3028,'08W Project List'!$E:$E,0))),$K3028,#N/A)</f>
        <v>#N/A</v>
      </c>
      <c r="M3028" s="35" t="e">
        <f>IF(ISNUMBER(L3028),#N/A,IF(ISNUMBER(INDEX('Approved CPZ List'!$I:$I,MATCH('HFTD CPZ'!$B3028,'Approved CPZ List'!$B:$B,0))),$K3028,#N/A))</f>
        <v>#N/A</v>
      </c>
    </row>
    <row r="3029" spans="1:13" ht="15.6" x14ac:dyDescent="0.3">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List'!$H:$H,MATCH('HFTD CPZ'!$B3029,'08W Project List'!$E:$E,0))),$K3029,#N/A)</f>
        <v>#N/A</v>
      </c>
      <c r="M3029" s="35" t="e">
        <f>IF(ISNUMBER(L3029),#N/A,IF(ISNUMBER(INDEX('Approved CPZ List'!$I:$I,MATCH('HFTD CPZ'!$B3029,'Approved CPZ List'!$B:$B,0))),$K3029,#N/A))</f>
        <v>#N/A</v>
      </c>
    </row>
    <row r="3030" spans="1:13" ht="15.6" x14ac:dyDescent="0.3">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List'!$H:$H,MATCH('HFTD CPZ'!$B3030,'08W Project List'!$E:$E,0))),$K3030,#N/A)</f>
        <v>#N/A</v>
      </c>
      <c r="M3030" s="35" t="e">
        <f>IF(ISNUMBER(L3030),#N/A,IF(ISNUMBER(INDEX('Approved CPZ List'!$I:$I,MATCH('HFTD CPZ'!$B3030,'Approved CPZ List'!$B:$B,0))),$K3030,#N/A))</f>
        <v>#N/A</v>
      </c>
    </row>
    <row r="3031" spans="1:13" ht="15.6" x14ac:dyDescent="0.3">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List'!$H:$H,MATCH('HFTD CPZ'!$B3031,'08W Project List'!$E:$E,0))),$K3031,#N/A)</f>
        <v>#N/A</v>
      </c>
      <c r="M3031" s="35" t="e">
        <f>IF(ISNUMBER(L3031),#N/A,IF(ISNUMBER(INDEX('Approved CPZ List'!$I:$I,MATCH('HFTD CPZ'!$B3031,'Approved CPZ List'!$B:$B,0))),$K3031,#N/A))</f>
        <v>#N/A</v>
      </c>
    </row>
    <row r="3032" spans="1:13" ht="15.6" x14ac:dyDescent="0.3">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List'!$H:$H,MATCH('HFTD CPZ'!$B3032,'08W Project List'!$E:$E,0))),$K3032,#N/A)</f>
        <v>#N/A</v>
      </c>
      <c r="M3032" s="35" t="e">
        <f>IF(ISNUMBER(L3032),#N/A,IF(ISNUMBER(INDEX('Approved CPZ List'!$I:$I,MATCH('HFTD CPZ'!$B3032,'Approved CPZ List'!$B:$B,0))),$K3032,#N/A))</f>
        <v>#N/A</v>
      </c>
    </row>
    <row r="3033" spans="1:13" ht="15.6" x14ac:dyDescent="0.3">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List'!$H:$H,MATCH('HFTD CPZ'!$B3033,'08W Project List'!$E:$E,0))),$K3033,#N/A)</f>
        <v>#N/A</v>
      </c>
      <c r="M3033" s="35" t="e">
        <f>IF(ISNUMBER(L3033),#N/A,IF(ISNUMBER(INDEX('Approved CPZ List'!$I:$I,MATCH('HFTD CPZ'!$B3033,'Approved CPZ List'!$B:$B,0))),$K3033,#N/A))</f>
        <v>#N/A</v>
      </c>
    </row>
    <row r="3034" spans="1:13" ht="15.6" x14ac:dyDescent="0.3">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List'!$H:$H,MATCH('HFTD CPZ'!$B3034,'08W Project List'!$E:$E,0))),$K3034,#N/A)</f>
        <v>#N/A</v>
      </c>
      <c r="M3034" s="35" t="e">
        <f>IF(ISNUMBER(L3034),#N/A,IF(ISNUMBER(INDEX('Approved CPZ List'!$I:$I,MATCH('HFTD CPZ'!$B3034,'Approved CPZ List'!$B:$B,0))),$K3034,#N/A))</f>
        <v>#N/A</v>
      </c>
    </row>
    <row r="3035" spans="1:13" ht="15.6" x14ac:dyDescent="0.3">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List'!$H:$H,MATCH('HFTD CPZ'!$B3035,'08W Project List'!$E:$E,0))),$K3035,#N/A)</f>
        <v>#N/A</v>
      </c>
      <c r="M3035" s="35" t="e">
        <f>IF(ISNUMBER(L3035),#N/A,IF(ISNUMBER(INDEX('Approved CPZ List'!$I:$I,MATCH('HFTD CPZ'!$B3035,'Approved CPZ List'!$B:$B,0))),$K3035,#N/A))</f>
        <v>#N/A</v>
      </c>
    </row>
    <row r="3036" spans="1:13" ht="15.6" x14ac:dyDescent="0.3">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List'!$H:$H,MATCH('HFTD CPZ'!$B3036,'08W Project List'!$E:$E,0))),$K3036,#N/A)</f>
        <v>#N/A</v>
      </c>
      <c r="M3036" s="35" t="e">
        <f>IF(ISNUMBER(L3036),#N/A,IF(ISNUMBER(INDEX('Approved CPZ List'!$I:$I,MATCH('HFTD CPZ'!$B3036,'Approved CPZ List'!$B:$B,0))),$K3036,#N/A))</f>
        <v>#N/A</v>
      </c>
    </row>
    <row r="3037" spans="1:13" ht="15.6" x14ac:dyDescent="0.3">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List'!$H:$H,MATCH('HFTD CPZ'!$B3037,'08W Project List'!$E:$E,0))),$K3037,#N/A)</f>
        <v>#N/A</v>
      </c>
      <c r="M3037" s="35" t="e">
        <f>IF(ISNUMBER(L3037),#N/A,IF(ISNUMBER(INDEX('Approved CPZ List'!$I:$I,MATCH('HFTD CPZ'!$B3037,'Approved CPZ List'!$B:$B,0))),$K3037,#N/A))</f>
        <v>#N/A</v>
      </c>
    </row>
    <row r="3038" spans="1:13" ht="15.6" x14ac:dyDescent="0.3">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List'!$H:$H,MATCH('HFTD CPZ'!$B3038,'08W Project List'!$E:$E,0))),$K3038,#N/A)</f>
        <v>#N/A</v>
      </c>
      <c r="M3038" s="35" t="e">
        <f>IF(ISNUMBER(L3038),#N/A,IF(ISNUMBER(INDEX('Approved CPZ List'!$I:$I,MATCH('HFTD CPZ'!$B3038,'Approved CPZ List'!$B:$B,0))),$K3038,#N/A))</f>
        <v>#N/A</v>
      </c>
    </row>
    <row r="3039" spans="1:13" ht="15.6" x14ac:dyDescent="0.3">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List'!$H:$H,MATCH('HFTD CPZ'!$B3039,'08W Project List'!$E:$E,0))),$K3039,#N/A)</f>
        <v>#N/A</v>
      </c>
      <c r="M3039" s="35" t="e">
        <f>IF(ISNUMBER(L3039),#N/A,IF(ISNUMBER(INDEX('Approved CPZ List'!$I:$I,MATCH('HFTD CPZ'!$B3039,'Approved CPZ List'!$B:$B,0))),$K3039,#N/A))</f>
        <v>#N/A</v>
      </c>
    </row>
    <row r="3040" spans="1:13" ht="15.6" x14ac:dyDescent="0.3">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List'!$H:$H,MATCH('HFTD CPZ'!$B3040,'08W Project List'!$E:$E,0))),$K3040,#N/A)</f>
        <v>#N/A</v>
      </c>
      <c r="M3040" s="35" t="e">
        <f>IF(ISNUMBER(L3040),#N/A,IF(ISNUMBER(INDEX('Approved CPZ List'!$I:$I,MATCH('HFTD CPZ'!$B3040,'Approved CPZ List'!$B:$B,0))),$K3040,#N/A))</f>
        <v>#N/A</v>
      </c>
    </row>
    <row r="3041" spans="1:13" ht="15.6" x14ac:dyDescent="0.3">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List'!$H:$H,MATCH('HFTD CPZ'!$B3041,'08W Project List'!$E:$E,0))),$K3041,#N/A)</f>
        <v>#N/A</v>
      </c>
      <c r="M3041" s="35" t="e">
        <f>IF(ISNUMBER(L3041),#N/A,IF(ISNUMBER(INDEX('Approved CPZ List'!$I:$I,MATCH('HFTD CPZ'!$B3041,'Approved CPZ List'!$B:$B,0))),$K3041,#N/A))</f>
        <v>#N/A</v>
      </c>
    </row>
    <row r="3042" spans="1:13" ht="15.6" x14ac:dyDescent="0.3">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List'!$H:$H,MATCH('HFTD CPZ'!$B3042,'08W Project List'!$E:$E,0))),$K3042,#N/A)</f>
        <v>#N/A</v>
      </c>
      <c r="M3042" s="35" t="e">
        <f>IF(ISNUMBER(L3042),#N/A,IF(ISNUMBER(INDEX('Approved CPZ List'!$I:$I,MATCH('HFTD CPZ'!$B3042,'Approved CPZ List'!$B:$B,0))),$K3042,#N/A))</f>
        <v>#N/A</v>
      </c>
    </row>
    <row r="3043" spans="1:13" ht="15.6" x14ac:dyDescent="0.3">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List'!$H:$H,MATCH('HFTD CPZ'!$B3043,'08W Project List'!$E:$E,0))),$K3043,#N/A)</f>
        <v>#N/A</v>
      </c>
      <c r="M3043" s="35" t="e">
        <f>IF(ISNUMBER(L3043),#N/A,IF(ISNUMBER(INDEX('Approved CPZ List'!$I:$I,MATCH('HFTD CPZ'!$B3043,'Approved CPZ List'!$B:$B,0))),$K3043,#N/A))</f>
        <v>#N/A</v>
      </c>
    </row>
    <row r="3044" spans="1:13" ht="15.6" x14ac:dyDescent="0.3">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List'!$H:$H,MATCH('HFTD CPZ'!$B3044,'08W Project List'!$E:$E,0))),$K3044,#N/A)</f>
        <v>#N/A</v>
      </c>
      <c r="M3044" s="35" t="e">
        <f>IF(ISNUMBER(L3044),#N/A,IF(ISNUMBER(INDEX('Approved CPZ List'!$I:$I,MATCH('HFTD CPZ'!$B3044,'Approved CPZ List'!$B:$B,0))),$K3044,#N/A))</f>
        <v>#N/A</v>
      </c>
    </row>
    <row r="3045" spans="1:13" ht="15.6" x14ac:dyDescent="0.3">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List'!$H:$H,MATCH('HFTD CPZ'!$B3045,'08W Project List'!$E:$E,0))),$K3045,#N/A)</f>
        <v>#N/A</v>
      </c>
      <c r="M3045" s="35" t="e">
        <f>IF(ISNUMBER(L3045),#N/A,IF(ISNUMBER(INDEX('Approved CPZ List'!$I:$I,MATCH('HFTD CPZ'!$B3045,'Approved CPZ List'!$B:$B,0))),$K3045,#N/A))</f>
        <v>#N/A</v>
      </c>
    </row>
    <row r="3046" spans="1:13" ht="15.6" x14ac:dyDescent="0.3">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List'!$H:$H,MATCH('HFTD CPZ'!$B3046,'08W Project List'!$E:$E,0))),$K3046,#N/A)</f>
        <v>#N/A</v>
      </c>
      <c r="M3046" s="35" t="e">
        <f>IF(ISNUMBER(L3046),#N/A,IF(ISNUMBER(INDEX('Approved CPZ List'!$I:$I,MATCH('HFTD CPZ'!$B3046,'Approved CPZ List'!$B:$B,0))),$K3046,#N/A))</f>
        <v>#N/A</v>
      </c>
    </row>
    <row r="3047" spans="1:13" ht="15.6" x14ac:dyDescent="0.3">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List'!$H:$H,MATCH('HFTD CPZ'!$B3047,'08W Project List'!$E:$E,0))),$K3047,#N/A)</f>
        <v>#N/A</v>
      </c>
      <c r="M3047" s="35" t="e">
        <f>IF(ISNUMBER(L3047),#N/A,IF(ISNUMBER(INDEX('Approved CPZ List'!$I:$I,MATCH('HFTD CPZ'!$B3047,'Approved CPZ List'!$B:$B,0))),$K3047,#N/A))</f>
        <v>#N/A</v>
      </c>
    </row>
    <row r="3048" spans="1:13" ht="15.6" x14ac:dyDescent="0.3">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List'!$H:$H,MATCH('HFTD CPZ'!$B3048,'08W Project List'!$E:$E,0))),$K3048,#N/A)</f>
        <v>#N/A</v>
      </c>
      <c r="M3048" s="35" t="e">
        <f>IF(ISNUMBER(L3048),#N/A,IF(ISNUMBER(INDEX('Approved CPZ List'!$I:$I,MATCH('HFTD CPZ'!$B3048,'Approved CPZ List'!$B:$B,0))),$K3048,#N/A))</f>
        <v>#N/A</v>
      </c>
    </row>
    <row r="3049" spans="1:13" ht="15.6" x14ac:dyDescent="0.3">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List'!$H:$H,MATCH('HFTD CPZ'!$B3049,'08W Project List'!$E:$E,0))),$K3049,#N/A)</f>
        <v>#N/A</v>
      </c>
      <c r="M3049" s="35" t="e">
        <f>IF(ISNUMBER(L3049),#N/A,IF(ISNUMBER(INDEX('Approved CPZ List'!$I:$I,MATCH('HFTD CPZ'!$B3049,'Approved CPZ List'!$B:$B,0))),$K3049,#N/A))</f>
        <v>#N/A</v>
      </c>
    </row>
    <row r="3050" spans="1:13" ht="15.6" x14ac:dyDescent="0.3">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List'!$H:$H,MATCH('HFTD CPZ'!$B3050,'08W Project List'!$E:$E,0))),$K3050,#N/A)</f>
        <v>#N/A</v>
      </c>
      <c r="M3050" s="35" t="e">
        <f>IF(ISNUMBER(L3050),#N/A,IF(ISNUMBER(INDEX('Approved CPZ List'!$I:$I,MATCH('HFTD CPZ'!$B3050,'Approved CPZ List'!$B:$B,0))),$K3050,#N/A))</f>
        <v>#N/A</v>
      </c>
    </row>
    <row r="3051" spans="1:13" ht="15.6" x14ac:dyDescent="0.3">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List'!$H:$H,MATCH('HFTD CPZ'!$B3051,'08W Project List'!$E:$E,0))),$K3051,#N/A)</f>
        <v>#N/A</v>
      </c>
      <c r="M3051" s="35" t="e">
        <f>IF(ISNUMBER(L3051),#N/A,IF(ISNUMBER(INDEX('Approved CPZ List'!$I:$I,MATCH('HFTD CPZ'!$B3051,'Approved CPZ List'!$B:$B,0))),$K3051,#N/A))</f>
        <v>#N/A</v>
      </c>
    </row>
    <row r="3052" spans="1:13" ht="15.6" x14ac:dyDescent="0.3">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List'!$H:$H,MATCH('HFTD CPZ'!$B3052,'08W Project List'!$E:$E,0))),$K3052,#N/A)</f>
        <v>#N/A</v>
      </c>
      <c r="M3052" s="35" t="e">
        <f>IF(ISNUMBER(L3052),#N/A,IF(ISNUMBER(INDEX('Approved CPZ List'!$I:$I,MATCH('HFTD CPZ'!$B3052,'Approved CPZ List'!$B:$B,0))),$K3052,#N/A))</f>
        <v>#N/A</v>
      </c>
    </row>
    <row r="3053" spans="1:13" ht="15.6" x14ac:dyDescent="0.3">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List'!$H:$H,MATCH('HFTD CPZ'!$B3053,'08W Project List'!$E:$E,0))),$K3053,#N/A)</f>
        <v>#N/A</v>
      </c>
      <c r="M3053" s="35" t="e">
        <f>IF(ISNUMBER(L3053),#N/A,IF(ISNUMBER(INDEX('Approved CPZ List'!$I:$I,MATCH('HFTD CPZ'!$B3053,'Approved CPZ List'!$B:$B,0))),$K3053,#N/A))</f>
        <v>#N/A</v>
      </c>
    </row>
    <row r="3054" spans="1:13" ht="15.6" x14ac:dyDescent="0.3">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List'!$H:$H,MATCH('HFTD CPZ'!$B3054,'08W Project List'!$E:$E,0))),$K3054,#N/A)</f>
        <v>#N/A</v>
      </c>
      <c r="M3054" s="35" t="e">
        <f>IF(ISNUMBER(L3054),#N/A,IF(ISNUMBER(INDEX('Approved CPZ List'!$I:$I,MATCH('HFTD CPZ'!$B3054,'Approved CPZ List'!$B:$B,0))),$K3054,#N/A))</f>
        <v>#N/A</v>
      </c>
    </row>
    <row r="3055" spans="1:13" ht="15.6" x14ac:dyDescent="0.3">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List'!$H:$H,MATCH('HFTD CPZ'!$B3055,'08W Project List'!$E:$E,0))),$K3055,#N/A)</f>
        <v>#N/A</v>
      </c>
      <c r="M3055" s="35" t="e">
        <f>IF(ISNUMBER(L3055),#N/A,IF(ISNUMBER(INDEX('Approved CPZ List'!$I:$I,MATCH('HFTD CPZ'!$B3055,'Approved CPZ List'!$B:$B,0))),$K3055,#N/A))</f>
        <v>#N/A</v>
      </c>
    </row>
    <row r="3056" spans="1:13" ht="15.6" x14ac:dyDescent="0.3">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List'!$H:$H,MATCH('HFTD CPZ'!$B3056,'08W Project List'!$E:$E,0))),$K3056,#N/A)</f>
        <v>#N/A</v>
      </c>
      <c r="M3056" s="35" t="e">
        <f>IF(ISNUMBER(L3056),#N/A,IF(ISNUMBER(INDEX('Approved CPZ List'!$I:$I,MATCH('HFTD CPZ'!$B3056,'Approved CPZ List'!$B:$B,0))),$K3056,#N/A))</f>
        <v>#N/A</v>
      </c>
    </row>
    <row r="3057" spans="1:13" ht="15.6" x14ac:dyDescent="0.3">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List'!$H:$H,MATCH('HFTD CPZ'!$B3057,'08W Project List'!$E:$E,0))),$K3057,#N/A)</f>
        <v>#N/A</v>
      </c>
      <c r="M3057" s="35" t="e">
        <f>IF(ISNUMBER(L3057),#N/A,IF(ISNUMBER(INDEX('Approved CPZ List'!$I:$I,MATCH('HFTD CPZ'!$B3057,'Approved CPZ List'!$B:$B,0))),$K3057,#N/A))</f>
        <v>#N/A</v>
      </c>
    </row>
    <row r="3058" spans="1:13" ht="15.6" x14ac:dyDescent="0.3">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List'!$H:$H,MATCH('HFTD CPZ'!$B3058,'08W Project List'!$E:$E,0))),$K3058,#N/A)</f>
        <v>#N/A</v>
      </c>
      <c r="M3058" s="35" t="e">
        <f>IF(ISNUMBER(L3058),#N/A,IF(ISNUMBER(INDEX('Approved CPZ List'!$I:$I,MATCH('HFTD CPZ'!$B3058,'Approved CPZ List'!$B:$B,0))),$K3058,#N/A))</f>
        <v>#N/A</v>
      </c>
    </row>
    <row r="3059" spans="1:13" ht="15.6" x14ac:dyDescent="0.3">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List'!$H:$H,MATCH('HFTD CPZ'!$B3059,'08W Project List'!$E:$E,0))),$K3059,#N/A)</f>
        <v>#N/A</v>
      </c>
      <c r="M3059" s="35" t="e">
        <f>IF(ISNUMBER(L3059),#N/A,IF(ISNUMBER(INDEX('Approved CPZ List'!$I:$I,MATCH('HFTD CPZ'!$B3059,'Approved CPZ List'!$B:$B,0))),$K3059,#N/A))</f>
        <v>#N/A</v>
      </c>
    </row>
    <row r="3060" spans="1:13" ht="15.6" x14ac:dyDescent="0.3">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List'!$H:$H,MATCH('HFTD CPZ'!$B3060,'08W Project List'!$E:$E,0))),$K3060,#N/A)</f>
        <v>#N/A</v>
      </c>
      <c r="M3060" s="35" t="e">
        <f>IF(ISNUMBER(L3060),#N/A,IF(ISNUMBER(INDEX('Approved CPZ List'!$I:$I,MATCH('HFTD CPZ'!$B3060,'Approved CPZ List'!$B:$B,0))),$K3060,#N/A))</f>
        <v>#N/A</v>
      </c>
    </row>
    <row r="3061" spans="1:13" ht="15.6" x14ac:dyDescent="0.3">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List'!$H:$H,MATCH('HFTD CPZ'!$B3061,'08W Project List'!$E:$E,0))),$K3061,#N/A)</f>
        <v>#N/A</v>
      </c>
      <c r="M3061" s="35" t="e">
        <f>IF(ISNUMBER(L3061),#N/A,IF(ISNUMBER(INDEX('Approved CPZ List'!$I:$I,MATCH('HFTD CPZ'!$B3061,'Approved CPZ List'!$B:$B,0))),$K3061,#N/A))</f>
        <v>#N/A</v>
      </c>
    </row>
    <row r="3062" spans="1:13" ht="15.6" x14ac:dyDescent="0.3">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List'!$H:$H,MATCH('HFTD CPZ'!$B3062,'08W Project List'!$E:$E,0))),$K3062,#N/A)</f>
        <v>#N/A</v>
      </c>
      <c r="M3062" s="35" t="e">
        <f>IF(ISNUMBER(L3062),#N/A,IF(ISNUMBER(INDEX('Approved CPZ List'!$I:$I,MATCH('HFTD CPZ'!$B3062,'Approved CPZ List'!$B:$B,0))),$K3062,#N/A))</f>
        <v>#N/A</v>
      </c>
    </row>
    <row r="3063" spans="1:13" ht="15.6" x14ac:dyDescent="0.3">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List'!$H:$H,MATCH('HFTD CPZ'!$B3063,'08W Project List'!$E:$E,0))),$K3063,#N/A)</f>
        <v>#N/A</v>
      </c>
      <c r="M3063" s="35" t="e">
        <f>IF(ISNUMBER(L3063),#N/A,IF(ISNUMBER(INDEX('Approved CPZ List'!$I:$I,MATCH('HFTD CPZ'!$B3063,'Approved CPZ List'!$B:$B,0))),$K3063,#N/A))</f>
        <v>#N/A</v>
      </c>
    </row>
    <row r="3064" spans="1:13" ht="15.6" x14ac:dyDescent="0.3">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List'!$H:$H,MATCH('HFTD CPZ'!$B3064,'08W Project List'!$E:$E,0))),$K3064,#N/A)</f>
        <v>#N/A</v>
      </c>
      <c r="M3064" s="35" t="e">
        <f>IF(ISNUMBER(L3064),#N/A,IF(ISNUMBER(INDEX('Approved CPZ List'!$I:$I,MATCH('HFTD CPZ'!$B3064,'Approved CPZ List'!$B:$B,0))),$K3064,#N/A))</f>
        <v>#N/A</v>
      </c>
    </row>
    <row r="3065" spans="1:13" ht="15.6" x14ac:dyDescent="0.3">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List'!$H:$H,MATCH('HFTD CPZ'!$B3065,'08W Project List'!$E:$E,0))),$K3065,#N/A)</f>
        <v>#N/A</v>
      </c>
      <c r="M3065" s="35" t="e">
        <f>IF(ISNUMBER(L3065),#N/A,IF(ISNUMBER(INDEX('Approved CPZ List'!$I:$I,MATCH('HFTD CPZ'!$B3065,'Approved CPZ List'!$B:$B,0))),$K3065,#N/A))</f>
        <v>#N/A</v>
      </c>
    </row>
    <row r="3066" spans="1:13" ht="15.6" x14ac:dyDescent="0.3">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List'!$H:$H,MATCH('HFTD CPZ'!$B3066,'08W Project List'!$E:$E,0))),$K3066,#N/A)</f>
        <v>#N/A</v>
      </c>
      <c r="M3066" s="35" t="e">
        <f>IF(ISNUMBER(L3066),#N/A,IF(ISNUMBER(INDEX('Approved CPZ List'!$I:$I,MATCH('HFTD CPZ'!$B3066,'Approved CPZ List'!$B:$B,0))),$K3066,#N/A))</f>
        <v>#N/A</v>
      </c>
    </row>
    <row r="3067" spans="1:13" ht="15.6" x14ac:dyDescent="0.3">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List'!$H:$H,MATCH('HFTD CPZ'!$B3067,'08W Project List'!$E:$E,0))),$K3067,#N/A)</f>
        <v>#N/A</v>
      </c>
      <c r="M3067" s="35" t="e">
        <f>IF(ISNUMBER(L3067),#N/A,IF(ISNUMBER(INDEX('Approved CPZ List'!$I:$I,MATCH('HFTD CPZ'!$B3067,'Approved CPZ List'!$B:$B,0))),$K3067,#N/A))</f>
        <v>#N/A</v>
      </c>
    </row>
    <row r="3068" spans="1:13" ht="15.6" x14ac:dyDescent="0.3">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List'!$H:$H,MATCH('HFTD CPZ'!$B3068,'08W Project List'!$E:$E,0))),$K3068,#N/A)</f>
        <v>#N/A</v>
      </c>
      <c r="M3068" s="35" t="e">
        <f>IF(ISNUMBER(L3068),#N/A,IF(ISNUMBER(INDEX('Approved CPZ List'!$I:$I,MATCH('HFTD CPZ'!$B3068,'Approved CPZ List'!$B:$B,0))),$K3068,#N/A))</f>
        <v>#N/A</v>
      </c>
    </row>
    <row r="3069" spans="1:13" ht="15.6" x14ac:dyDescent="0.3">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List'!$H:$H,MATCH('HFTD CPZ'!$B3069,'08W Project List'!$E:$E,0))),$K3069,#N/A)</f>
        <v>#N/A</v>
      </c>
      <c r="M3069" s="35" t="e">
        <f>IF(ISNUMBER(L3069),#N/A,IF(ISNUMBER(INDEX('Approved CPZ List'!$I:$I,MATCH('HFTD CPZ'!$B3069,'Approved CPZ List'!$B:$B,0))),$K3069,#N/A))</f>
        <v>#N/A</v>
      </c>
    </row>
    <row r="3070" spans="1:13" ht="15.6" x14ac:dyDescent="0.3">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List'!$H:$H,MATCH('HFTD CPZ'!$B3070,'08W Project List'!$E:$E,0))),$K3070,#N/A)</f>
        <v>#N/A</v>
      </c>
      <c r="M3070" s="35" t="e">
        <f>IF(ISNUMBER(L3070),#N/A,IF(ISNUMBER(INDEX('Approved CPZ List'!$I:$I,MATCH('HFTD CPZ'!$B3070,'Approved CPZ List'!$B:$B,0))),$K3070,#N/A))</f>
        <v>#N/A</v>
      </c>
    </row>
    <row r="3071" spans="1:13" ht="15.6" x14ac:dyDescent="0.3">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List'!$H:$H,MATCH('HFTD CPZ'!$B3071,'08W Project List'!$E:$E,0))),$K3071,#N/A)</f>
        <v>#N/A</v>
      </c>
      <c r="M3071" s="35" t="e">
        <f>IF(ISNUMBER(L3071),#N/A,IF(ISNUMBER(INDEX('Approved CPZ List'!$I:$I,MATCH('HFTD CPZ'!$B3071,'Approved CPZ List'!$B:$B,0))),$K3071,#N/A))</f>
        <v>#N/A</v>
      </c>
    </row>
    <row r="3072" spans="1:13" ht="15.6" x14ac:dyDescent="0.3">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List'!$H:$H,MATCH('HFTD CPZ'!$B3072,'08W Project List'!$E:$E,0))),$K3072,#N/A)</f>
        <v>#N/A</v>
      </c>
      <c r="M3072" s="35" t="e">
        <f>IF(ISNUMBER(L3072),#N/A,IF(ISNUMBER(INDEX('Approved CPZ List'!$I:$I,MATCH('HFTD CPZ'!$B3072,'Approved CPZ List'!$B:$B,0))),$K3072,#N/A))</f>
        <v>#N/A</v>
      </c>
    </row>
    <row r="3073" spans="1:13" ht="15.6" x14ac:dyDescent="0.3">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List'!$H:$H,MATCH('HFTD CPZ'!$B3073,'08W Project List'!$E:$E,0))),$K3073,#N/A)</f>
        <v>#N/A</v>
      </c>
      <c r="M3073" s="35" t="e">
        <f>IF(ISNUMBER(L3073),#N/A,IF(ISNUMBER(INDEX('Approved CPZ List'!$I:$I,MATCH('HFTD CPZ'!$B3073,'Approved CPZ List'!$B:$B,0))),$K3073,#N/A))</f>
        <v>#N/A</v>
      </c>
    </row>
    <row r="3074" spans="1:13" ht="15.6" x14ac:dyDescent="0.3">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List'!$H:$H,MATCH('HFTD CPZ'!$B3074,'08W Project List'!$E:$E,0))),$K3074,#N/A)</f>
        <v>#N/A</v>
      </c>
      <c r="M3074" s="35" t="e">
        <f>IF(ISNUMBER(L3074),#N/A,IF(ISNUMBER(INDEX('Approved CPZ List'!$I:$I,MATCH('HFTD CPZ'!$B3074,'Approved CPZ List'!$B:$B,0))),$K3074,#N/A))</f>
        <v>#N/A</v>
      </c>
    </row>
    <row r="3075" spans="1:13" ht="15.6" x14ac:dyDescent="0.3">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List'!$H:$H,MATCH('HFTD CPZ'!$B3075,'08W Project List'!$E:$E,0))),$K3075,#N/A)</f>
        <v>#N/A</v>
      </c>
      <c r="M3075" s="35" t="e">
        <f>IF(ISNUMBER(L3075),#N/A,IF(ISNUMBER(INDEX('Approved CPZ List'!$I:$I,MATCH('HFTD CPZ'!$B3075,'Approved CPZ List'!$B:$B,0))),$K3075,#N/A))</f>
        <v>#N/A</v>
      </c>
    </row>
    <row r="3076" spans="1:13" ht="15.6" x14ac:dyDescent="0.3">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List'!$H:$H,MATCH('HFTD CPZ'!$B3076,'08W Project List'!$E:$E,0))),$K3076,#N/A)</f>
        <v>#N/A</v>
      </c>
      <c r="M3076" s="35" t="e">
        <f>IF(ISNUMBER(L3076),#N/A,IF(ISNUMBER(INDEX('Approved CPZ List'!$I:$I,MATCH('HFTD CPZ'!$B3076,'Approved CPZ List'!$B:$B,0))),$K3076,#N/A))</f>
        <v>#N/A</v>
      </c>
    </row>
    <row r="3077" spans="1:13" ht="15.6" x14ac:dyDescent="0.3">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List'!$H:$H,MATCH('HFTD CPZ'!$B3077,'08W Project List'!$E:$E,0))),$K3077,#N/A)</f>
        <v>#N/A</v>
      </c>
      <c r="M3077" s="35" t="e">
        <f>IF(ISNUMBER(L3077),#N/A,IF(ISNUMBER(INDEX('Approved CPZ List'!$I:$I,MATCH('HFTD CPZ'!$B3077,'Approved CPZ List'!$B:$B,0))),$K3077,#N/A))</f>
        <v>#N/A</v>
      </c>
    </row>
    <row r="3078" spans="1:13" ht="15.6" x14ac:dyDescent="0.3">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List'!$H:$H,MATCH('HFTD CPZ'!$B3078,'08W Project List'!$E:$E,0))),$K3078,#N/A)</f>
        <v>#N/A</v>
      </c>
      <c r="M3078" s="35" t="e">
        <f>IF(ISNUMBER(L3078),#N/A,IF(ISNUMBER(INDEX('Approved CPZ List'!$I:$I,MATCH('HFTD CPZ'!$B3078,'Approved CPZ List'!$B:$B,0))),$K3078,#N/A))</f>
        <v>#N/A</v>
      </c>
    </row>
    <row r="3079" spans="1:13" ht="15.6" x14ac:dyDescent="0.3">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List'!$H:$H,MATCH('HFTD CPZ'!$B3079,'08W Project List'!$E:$E,0))),$K3079,#N/A)</f>
        <v>#N/A</v>
      </c>
      <c r="M3079" s="35" t="e">
        <f>IF(ISNUMBER(L3079),#N/A,IF(ISNUMBER(INDEX('Approved CPZ List'!$I:$I,MATCH('HFTD CPZ'!$B3079,'Approved CPZ List'!$B:$B,0))),$K3079,#N/A))</f>
        <v>#N/A</v>
      </c>
    </row>
    <row r="3080" spans="1:13" ht="15.6" x14ac:dyDescent="0.3">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List'!$H:$H,MATCH('HFTD CPZ'!$B3080,'08W Project List'!$E:$E,0))),$K3080,#N/A)</f>
        <v>#N/A</v>
      </c>
      <c r="M3080" s="35" t="e">
        <f>IF(ISNUMBER(L3080),#N/A,IF(ISNUMBER(INDEX('Approved CPZ List'!$I:$I,MATCH('HFTD CPZ'!$B3080,'Approved CPZ List'!$B:$B,0))),$K3080,#N/A))</f>
        <v>#N/A</v>
      </c>
    </row>
    <row r="3081" spans="1:13" ht="15.6" x14ac:dyDescent="0.3">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List'!$H:$H,MATCH('HFTD CPZ'!$B3081,'08W Project List'!$E:$E,0))),$K3081,#N/A)</f>
        <v>#N/A</v>
      </c>
      <c r="M3081" s="35" t="e">
        <f>IF(ISNUMBER(L3081),#N/A,IF(ISNUMBER(INDEX('Approved CPZ List'!$I:$I,MATCH('HFTD CPZ'!$B3081,'Approved CPZ List'!$B:$B,0))),$K3081,#N/A))</f>
        <v>#N/A</v>
      </c>
    </row>
    <row r="3082" spans="1:13" ht="15.6" x14ac:dyDescent="0.3">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List'!$H:$H,MATCH('HFTD CPZ'!$B3082,'08W Project List'!$E:$E,0))),$K3082,#N/A)</f>
        <v>#N/A</v>
      </c>
      <c r="M3082" s="35" t="e">
        <f>IF(ISNUMBER(L3082),#N/A,IF(ISNUMBER(INDEX('Approved CPZ List'!$I:$I,MATCH('HFTD CPZ'!$B3082,'Approved CPZ List'!$B:$B,0))),$K3082,#N/A))</f>
        <v>#N/A</v>
      </c>
    </row>
    <row r="3083" spans="1:13" ht="15.6" x14ac:dyDescent="0.3">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List'!$H:$H,MATCH('HFTD CPZ'!$B3083,'08W Project List'!$E:$E,0))),$K3083,#N/A)</f>
        <v>#N/A</v>
      </c>
      <c r="M3083" s="35" t="e">
        <f>IF(ISNUMBER(L3083),#N/A,IF(ISNUMBER(INDEX('Approved CPZ List'!$I:$I,MATCH('HFTD CPZ'!$B3083,'Approved CPZ List'!$B:$B,0))),$K3083,#N/A))</f>
        <v>#N/A</v>
      </c>
    </row>
    <row r="3084" spans="1:13" ht="15.6" x14ac:dyDescent="0.3">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List'!$H:$H,MATCH('HFTD CPZ'!$B3084,'08W Project List'!$E:$E,0))),$K3084,#N/A)</f>
        <v>#N/A</v>
      </c>
      <c r="M3084" s="35" t="e">
        <f>IF(ISNUMBER(L3084),#N/A,IF(ISNUMBER(INDEX('Approved CPZ List'!$I:$I,MATCH('HFTD CPZ'!$B3084,'Approved CPZ List'!$B:$B,0))),$K3084,#N/A))</f>
        <v>#N/A</v>
      </c>
    </row>
    <row r="3085" spans="1:13" ht="15.6" x14ac:dyDescent="0.3">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List'!$H:$H,MATCH('HFTD CPZ'!$B3085,'08W Project List'!$E:$E,0))),$K3085,#N/A)</f>
        <v>#N/A</v>
      </c>
      <c r="M3085" s="35" t="e">
        <f>IF(ISNUMBER(L3085),#N/A,IF(ISNUMBER(INDEX('Approved CPZ List'!$I:$I,MATCH('HFTD CPZ'!$B3085,'Approved CPZ List'!$B:$B,0))),$K3085,#N/A))</f>
        <v>#N/A</v>
      </c>
    </row>
    <row r="3086" spans="1:13" ht="15.6" x14ac:dyDescent="0.3">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List'!$H:$H,MATCH('HFTD CPZ'!$B3086,'08W Project List'!$E:$E,0))),$K3086,#N/A)</f>
        <v>#N/A</v>
      </c>
      <c r="M3086" s="35" t="e">
        <f>IF(ISNUMBER(L3086),#N/A,IF(ISNUMBER(INDEX('Approved CPZ List'!$I:$I,MATCH('HFTD CPZ'!$B3086,'Approved CPZ List'!$B:$B,0))),$K3086,#N/A))</f>
        <v>#N/A</v>
      </c>
    </row>
    <row r="3087" spans="1:13" ht="15.6" x14ac:dyDescent="0.3">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List'!$H:$H,MATCH('HFTD CPZ'!$B3087,'08W Project List'!$E:$E,0))),$K3087,#N/A)</f>
        <v>#N/A</v>
      </c>
      <c r="M3087" s="35" t="e">
        <f>IF(ISNUMBER(L3087),#N/A,IF(ISNUMBER(INDEX('Approved CPZ List'!$I:$I,MATCH('HFTD CPZ'!$B3087,'Approved CPZ List'!$B:$B,0))),$K3087,#N/A))</f>
        <v>#N/A</v>
      </c>
    </row>
    <row r="3088" spans="1:13" ht="15.6" x14ac:dyDescent="0.3">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List'!$H:$H,MATCH('HFTD CPZ'!$B3088,'08W Project List'!$E:$E,0))),$K3088,#N/A)</f>
        <v>#N/A</v>
      </c>
      <c r="M3088" s="35" t="e">
        <f>IF(ISNUMBER(L3088),#N/A,IF(ISNUMBER(INDEX('Approved CPZ List'!$I:$I,MATCH('HFTD CPZ'!$B3088,'Approved CPZ List'!$B:$B,0))),$K3088,#N/A))</f>
        <v>#N/A</v>
      </c>
    </row>
    <row r="3089" spans="1:13" ht="15.6" x14ac:dyDescent="0.3">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List'!$H:$H,MATCH('HFTD CPZ'!$B3089,'08W Project List'!$E:$E,0))),$K3089,#N/A)</f>
        <v>#N/A</v>
      </c>
      <c r="M3089" s="35" t="e">
        <f>IF(ISNUMBER(L3089),#N/A,IF(ISNUMBER(INDEX('Approved CPZ List'!$I:$I,MATCH('HFTD CPZ'!$B3089,'Approved CPZ List'!$B:$B,0))),$K3089,#N/A))</f>
        <v>#N/A</v>
      </c>
    </row>
    <row r="3090" spans="1:13" ht="15.6" x14ac:dyDescent="0.3">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List'!$H:$H,MATCH('HFTD CPZ'!$B3090,'08W Project List'!$E:$E,0))),$K3090,#N/A)</f>
        <v>#N/A</v>
      </c>
      <c r="M3090" s="35" t="e">
        <f>IF(ISNUMBER(L3090),#N/A,IF(ISNUMBER(INDEX('Approved CPZ List'!$I:$I,MATCH('HFTD CPZ'!$B3090,'Approved CPZ List'!$B:$B,0))),$K3090,#N/A))</f>
        <v>#N/A</v>
      </c>
    </row>
    <row r="3091" spans="1:13" ht="15.6" x14ac:dyDescent="0.3">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List'!$H:$H,MATCH('HFTD CPZ'!$B3091,'08W Project List'!$E:$E,0))),$K3091,#N/A)</f>
        <v>#N/A</v>
      </c>
      <c r="M3091" s="35" t="e">
        <f>IF(ISNUMBER(L3091),#N/A,IF(ISNUMBER(INDEX('Approved CPZ List'!$I:$I,MATCH('HFTD CPZ'!$B3091,'Approved CPZ List'!$B:$B,0))),$K3091,#N/A))</f>
        <v>#N/A</v>
      </c>
    </row>
    <row r="3092" spans="1:13" ht="15.6" x14ac:dyDescent="0.3">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List'!$H:$H,MATCH('HFTD CPZ'!$B3092,'08W Project List'!$E:$E,0))),$K3092,#N/A)</f>
        <v>#N/A</v>
      </c>
      <c r="M3092" s="35" t="e">
        <f>IF(ISNUMBER(L3092),#N/A,IF(ISNUMBER(INDEX('Approved CPZ List'!$I:$I,MATCH('HFTD CPZ'!$B3092,'Approved CPZ List'!$B:$B,0))),$K3092,#N/A))</f>
        <v>#N/A</v>
      </c>
    </row>
    <row r="3093" spans="1:13" ht="15.6" x14ac:dyDescent="0.3">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List'!$H:$H,MATCH('HFTD CPZ'!$B3093,'08W Project List'!$E:$E,0))),$K3093,#N/A)</f>
        <v>#N/A</v>
      </c>
      <c r="M3093" s="35" t="e">
        <f>IF(ISNUMBER(L3093),#N/A,IF(ISNUMBER(INDEX('Approved CPZ List'!$I:$I,MATCH('HFTD CPZ'!$B3093,'Approved CPZ List'!$B:$B,0))),$K3093,#N/A))</f>
        <v>#N/A</v>
      </c>
    </row>
    <row r="3094" spans="1:13" ht="15.6" x14ac:dyDescent="0.3">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List'!$H:$H,MATCH('HFTD CPZ'!$B3094,'08W Project List'!$E:$E,0))),$K3094,#N/A)</f>
        <v>#N/A</v>
      </c>
      <c r="M3094" s="35" t="e">
        <f>IF(ISNUMBER(L3094),#N/A,IF(ISNUMBER(INDEX('Approved CPZ List'!$I:$I,MATCH('HFTD CPZ'!$B3094,'Approved CPZ List'!$B:$B,0))),$K3094,#N/A))</f>
        <v>#N/A</v>
      </c>
    </row>
    <row r="3095" spans="1:13" ht="15.6" x14ac:dyDescent="0.3">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List'!$H:$H,MATCH('HFTD CPZ'!$B3095,'08W Project List'!$E:$E,0))),$K3095,#N/A)</f>
        <v>#N/A</v>
      </c>
      <c r="M3095" s="35" t="e">
        <f>IF(ISNUMBER(L3095),#N/A,IF(ISNUMBER(INDEX('Approved CPZ List'!$I:$I,MATCH('HFTD CPZ'!$B3095,'Approved CPZ List'!$B:$B,0))),$K3095,#N/A))</f>
        <v>#N/A</v>
      </c>
    </row>
    <row r="3096" spans="1:13" ht="15.6" x14ac:dyDescent="0.3">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List'!$H:$H,MATCH('HFTD CPZ'!$B3096,'08W Project List'!$E:$E,0))),$K3096,#N/A)</f>
        <v>#N/A</v>
      </c>
      <c r="M3096" s="35" t="e">
        <f>IF(ISNUMBER(L3096),#N/A,IF(ISNUMBER(INDEX('Approved CPZ List'!$I:$I,MATCH('HFTD CPZ'!$B3096,'Approved CPZ List'!$B:$B,0))),$K3096,#N/A))</f>
        <v>#N/A</v>
      </c>
    </row>
    <row r="3097" spans="1:13" ht="15.6" x14ac:dyDescent="0.3">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List'!$H:$H,MATCH('HFTD CPZ'!$B3097,'08W Project List'!$E:$E,0))),$K3097,#N/A)</f>
        <v>#N/A</v>
      </c>
      <c r="M3097" s="35" t="e">
        <f>IF(ISNUMBER(L3097),#N/A,IF(ISNUMBER(INDEX('Approved CPZ List'!$I:$I,MATCH('HFTD CPZ'!$B3097,'Approved CPZ List'!$B:$B,0))),$K3097,#N/A))</f>
        <v>#N/A</v>
      </c>
    </row>
    <row r="3098" spans="1:13" ht="15.6" x14ac:dyDescent="0.3">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List'!$H:$H,MATCH('HFTD CPZ'!$B3098,'08W Project List'!$E:$E,0))),$K3098,#N/A)</f>
        <v>#N/A</v>
      </c>
      <c r="M3098" s="35" t="e">
        <f>IF(ISNUMBER(L3098),#N/A,IF(ISNUMBER(INDEX('Approved CPZ List'!$I:$I,MATCH('HFTD CPZ'!$B3098,'Approved CPZ List'!$B:$B,0))),$K3098,#N/A))</f>
        <v>#N/A</v>
      </c>
    </row>
    <row r="3099" spans="1:13" ht="15.6" x14ac:dyDescent="0.3">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List'!$H:$H,MATCH('HFTD CPZ'!$B3099,'08W Project List'!$E:$E,0))),$K3099,#N/A)</f>
        <v>6.9065994186760432E-2</v>
      </c>
      <c r="M3099" s="35" t="e">
        <f>IF(ISNUMBER(L3099),#N/A,IF(ISNUMBER(INDEX('Approved CPZ List'!$I:$I,MATCH('HFTD CPZ'!$B3099,'Approved CPZ List'!$B:$B,0))),$K3099,#N/A))</f>
        <v>#N/A</v>
      </c>
    </row>
    <row r="3100" spans="1:13" ht="15.6" x14ac:dyDescent="0.3">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List'!$H:$H,MATCH('HFTD CPZ'!$B3100,'08W Project List'!$E:$E,0))),$K3100,#N/A)</f>
        <v>#N/A</v>
      </c>
      <c r="M3100" s="35" t="e">
        <f>IF(ISNUMBER(L3100),#N/A,IF(ISNUMBER(INDEX('Approved CPZ List'!$I:$I,MATCH('HFTD CPZ'!$B3100,'Approved CPZ List'!$B:$B,0))),$K3100,#N/A))</f>
        <v>#N/A</v>
      </c>
    </row>
    <row r="3101" spans="1:13" ht="15.6" x14ac:dyDescent="0.3">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List'!$H:$H,MATCH('HFTD CPZ'!$B3101,'08W Project List'!$E:$E,0))),$K3101,#N/A)</f>
        <v>#N/A</v>
      </c>
      <c r="M3101" s="35" t="e">
        <f>IF(ISNUMBER(L3101),#N/A,IF(ISNUMBER(INDEX('Approved CPZ List'!$I:$I,MATCH('HFTD CPZ'!$B3101,'Approved CPZ List'!$B:$B,0))),$K3101,#N/A))</f>
        <v>#N/A</v>
      </c>
    </row>
    <row r="3102" spans="1:13" ht="15.6" x14ac:dyDescent="0.3">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List'!$H:$H,MATCH('HFTD CPZ'!$B3102,'08W Project List'!$E:$E,0))),$K3102,#N/A)</f>
        <v>#N/A</v>
      </c>
      <c r="M3102" s="35" t="e">
        <f>IF(ISNUMBER(L3102),#N/A,IF(ISNUMBER(INDEX('Approved CPZ List'!$I:$I,MATCH('HFTD CPZ'!$B3102,'Approved CPZ List'!$B:$B,0))),$K3102,#N/A))</f>
        <v>#N/A</v>
      </c>
    </row>
    <row r="3103" spans="1:13" ht="15.6" x14ac:dyDescent="0.3">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List'!$H:$H,MATCH('HFTD CPZ'!$B3103,'08W Project List'!$E:$E,0))),$K3103,#N/A)</f>
        <v>#N/A</v>
      </c>
      <c r="M3103" s="35" t="e">
        <f>IF(ISNUMBER(L3103),#N/A,IF(ISNUMBER(INDEX('Approved CPZ List'!$I:$I,MATCH('HFTD CPZ'!$B3103,'Approved CPZ List'!$B:$B,0))),$K3103,#N/A))</f>
        <v>#N/A</v>
      </c>
    </row>
    <row r="3104" spans="1:13" ht="15.6" x14ac:dyDescent="0.3">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List'!$H:$H,MATCH('HFTD CPZ'!$B3104,'08W Project List'!$E:$E,0))),$K3104,#N/A)</f>
        <v>#N/A</v>
      </c>
      <c r="M3104" s="35" t="e">
        <f>IF(ISNUMBER(L3104),#N/A,IF(ISNUMBER(INDEX('Approved CPZ List'!$I:$I,MATCH('HFTD CPZ'!$B3104,'Approved CPZ List'!$B:$B,0))),$K3104,#N/A))</f>
        <v>#N/A</v>
      </c>
    </row>
    <row r="3105" spans="1:13" ht="15.6" x14ac:dyDescent="0.3">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List'!$H:$H,MATCH('HFTD CPZ'!$B3105,'08W Project List'!$E:$E,0))),$K3105,#N/A)</f>
        <v>#N/A</v>
      </c>
      <c r="M3105" s="35" t="e">
        <f>IF(ISNUMBER(L3105),#N/A,IF(ISNUMBER(INDEX('Approved CPZ List'!$I:$I,MATCH('HFTD CPZ'!$B3105,'Approved CPZ List'!$B:$B,0))),$K3105,#N/A))</f>
        <v>#N/A</v>
      </c>
    </row>
    <row r="3106" spans="1:13" ht="15.6" x14ac:dyDescent="0.3">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List'!$H:$H,MATCH('HFTD CPZ'!$B3106,'08W Project List'!$E:$E,0))),$K3106,#N/A)</f>
        <v>#N/A</v>
      </c>
      <c r="M3106" s="35" t="e">
        <f>IF(ISNUMBER(L3106),#N/A,IF(ISNUMBER(INDEX('Approved CPZ List'!$I:$I,MATCH('HFTD CPZ'!$B3106,'Approved CPZ List'!$B:$B,0))),$K3106,#N/A))</f>
        <v>#N/A</v>
      </c>
    </row>
    <row r="3107" spans="1:13" ht="15.6" x14ac:dyDescent="0.3">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List'!$H:$H,MATCH('HFTD CPZ'!$B3107,'08W Project List'!$E:$E,0))),$K3107,#N/A)</f>
        <v>#N/A</v>
      </c>
      <c r="M3107" s="35" t="e">
        <f>IF(ISNUMBER(L3107),#N/A,IF(ISNUMBER(INDEX('Approved CPZ List'!$I:$I,MATCH('HFTD CPZ'!$B3107,'Approved CPZ List'!$B:$B,0))),$K3107,#N/A))</f>
        <v>#N/A</v>
      </c>
    </row>
    <row r="3108" spans="1:13" ht="15.6" x14ac:dyDescent="0.3">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List'!$H:$H,MATCH('HFTD CPZ'!$B3108,'08W Project List'!$E:$E,0))),$K3108,#N/A)</f>
        <v>#N/A</v>
      </c>
      <c r="M3108" s="35" t="e">
        <f>IF(ISNUMBER(L3108),#N/A,IF(ISNUMBER(INDEX('Approved CPZ List'!$I:$I,MATCH('HFTD CPZ'!$B3108,'Approved CPZ List'!$B:$B,0))),$K3108,#N/A))</f>
        <v>#N/A</v>
      </c>
    </row>
    <row r="3109" spans="1:13" ht="15.6" x14ac:dyDescent="0.3">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List'!$H:$H,MATCH('HFTD CPZ'!$B3109,'08W Project List'!$E:$E,0))),$K3109,#N/A)</f>
        <v>#N/A</v>
      </c>
      <c r="M3109" s="35" t="e">
        <f>IF(ISNUMBER(L3109),#N/A,IF(ISNUMBER(INDEX('Approved CPZ List'!$I:$I,MATCH('HFTD CPZ'!$B3109,'Approved CPZ List'!$B:$B,0))),$K3109,#N/A))</f>
        <v>#N/A</v>
      </c>
    </row>
    <row r="3110" spans="1:13" ht="15.6" x14ac:dyDescent="0.3">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List'!$H:$H,MATCH('HFTD CPZ'!$B3110,'08W Project List'!$E:$E,0))),$K3110,#N/A)</f>
        <v>#N/A</v>
      </c>
      <c r="M3110" s="35" t="e">
        <f>IF(ISNUMBER(L3110),#N/A,IF(ISNUMBER(INDEX('Approved CPZ List'!$I:$I,MATCH('HFTD CPZ'!$B3110,'Approved CPZ List'!$B:$B,0))),$K3110,#N/A))</f>
        <v>#N/A</v>
      </c>
    </row>
    <row r="3111" spans="1:13" ht="15.6" x14ac:dyDescent="0.3">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List'!$H:$H,MATCH('HFTD CPZ'!$B3111,'08W Project List'!$E:$E,0))),$K3111,#N/A)</f>
        <v>#N/A</v>
      </c>
      <c r="M3111" s="35" t="e">
        <f>IF(ISNUMBER(L3111),#N/A,IF(ISNUMBER(INDEX('Approved CPZ List'!$I:$I,MATCH('HFTD CPZ'!$B3111,'Approved CPZ List'!$B:$B,0))),$K3111,#N/A))</f>
        <v>#N/A</v>
      </c>
    </row>
    <row r="3112" spans="1:13" ht="15.6" x14ac:dyDescent="0.3">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List'!$H:$H,MATCH('HFTD CPZ'!$B3112,'08W Project List'!$E:$E,0))),$K3112,#N/A)</f>
        <v>#N/A</v>
      </c>
      <c r="M3112" s="35" t="e">
        <f>IF(ISNUMBER(L3112),#N/A,IF(ISNUMBER(INDEX('Approved CPZ List'!$I:$I,MATCH('HFTD CPZ'!$B3112,'Approved CPZ List'!$B:$B,0))),$K3112,#N/A))</f>
        <v>#N/A</v>
      </c>
    </row>
    <row r="3113" spans="1:13" ht="15.6" x14ac:dyDescent="0.3">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List'!$H:$H,MATCH('HFTD CPZ'!$B3113,'08W Project List'!$E:$E,0))),$K3113,#N/A)</f>
        <v>#N/A</v>
      </c>
      <c r="M3113" s="35" t="e">
        <f>IF(ISNUMBER(L3113),#N/A,IF(ISNUMBER(INDEX('Approved CPZ List'!$I:$I,MATCH('HFTD CPZ'!$B3113,'Approved CPZ List'!$B:$B,0))),$K3113,#N/A))</f>
        <v>#N/A</v>
      </c>
    </row>
    <row r="3114" spans="1:13" ht="15.6" x14ac:dyDescent="0.3">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List'!$H:$H,MATCH('HFTD CPZ'!$B3114,'08W Project List'!$E:$E,0))),$K3114,#N/A)</f>
        <v>#N/A</v>
      </c>
      <c r="M3114" s="35" t="e">
        <f>IF(ISNUMBER(L3114),#N/A,IF(ISNUMBER(INDEX('Approved CPZ List'!$I:$I,MATCH('HFTD CPZ'!$B3114,'Approved CPZ List'!$B:$B,0))),$K3114,#N/A))</f>
        <v>#N/A</v>
      </c>
    </row>
    <row r="3115" spans="1:13" ht="15.6" x14ac:dyDescent="0.3">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List'!$H:$H,MATCH('HFTD CPZ'!$B3115,'08W Project List'!$E:$E,0))),$K3115,#N/A)</f>
        <v>#N/A</v>
      </c>
      <c r="M3115" s="35" t="e">
        <f>IF(ISNUMBER(L3115),#N/A,IF(ISNUMBER(INDEX('Approved CPZ List'!$I:$I,MATCH('HFTD CPZ'!$B3115,'Approved CPZ List'!$B:$B,0))),$K3115,#N/A))</f>
        <v>#N/A</v>
      </c>
    </row>
    <row r="3116" spans="1:13" ht="15.6" x14ac:dyDescent="0.3">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List'!$H:$H,MATCH('HFTD CPZ'!$B3116,'08W Project List'!$E:$E,0))),$K3116,#N/A)</f>
        <v>#N/A</v>
      </c>
      <c r="M3116" s="35" t="e">
        <f>IF(ISNUMBER(L3116),#N/A,IF(ISNUMBER(INDEX('Approved CPZ List'!$I:$I,MATCH('HFTD CPZ'!$B3116,'Approved CPZ List'!$B:$B,0))),$K3116,#N/A))</f>
        <v>#N/A</v>
      </c>
    </row>
    <row r="3117" spans="1:13" ht="15.6" x14ac:dyDescent="0.3">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List'!$H:$H,MATCH('HFTD CPZ'!$B3117,'08W Project List'!$E:$E,0))),$K3117,#N/A)</f>
        <v>#N/A</v>
      </c>
      <c r="M3117" s="35" t="e">
        <f>IF(ISNUMBER(L3117),#N/A,IF(ISNUMBER(INDEX('Approved CPZ List'!$I:$I,MATCH('HFTD CPZ'!$B3117,'Approved CPZ List'!$B:$B,0))),$K3117,#N/A))</f>
        <v>#N/A</v>
      </c>
    </row>
    <row r="3118" spans="1:13" ht="15.6" x14ac:dyDescent="0.3">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List'!$H:$H,MATCH('HFTD CPZ'!$B3118,'08W Project List'!$E:$E,0))),$K3118,#N/A)</f>
        <v>#N/A</v>
      </c>
      <c r="M3118" s="35" t="e">
        <f>IF(ISNUMBER(L3118),#N/A,IF(ISNUMBER(INDEX('Approved CPZ List'!$I:$I,MATCH('HFTD CPZ'!$B3118,'Approved CPZ List'!$B:$B,0))),$K3118,#N/A))</f>
        <v>#N/A</v>
      </c>
    </row>
    <row r="3119" spans="1:13" ht="15.6" x14ac:dyDescent="0.3">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List'!$H:$H,MATCH('HFTD CPZ'!$B3119,'08W Project List'!$E:$E,0))),$K3119,#N/A)</f>
        <v>#N/A</v>
      </c>
      <c r="M3119" s="35" t="e">
        <f>IF(ISNUMBER(L3119),#N/A,IF(ISNUMBER(INDEX('Approved CPZ List'!$I:$I,MATCH('HFTD CPZ'!$B3119,'Approved CPZ List'!$B:$B,0))),$K3119,#N/A))</f>
        <v>#N/A</v>
      </c>
    </row>
    <row r="3120" spans="1:13" ht="15.6" x14ac:dyDescent="0.3">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List'!$H:$H,MATCH('HFTD CPZ'!$B3120,'08W Project List'!$E:$E,0))),$K3120,#N/A)</f>
        <v>#N/A</v>
      </c>
      <c r="M3120" s="35" t="e">
        <f>IF(ISNUMBER(L3120),#N/A,IF(ISNUMBER(INDEX('Approved CPZ List'!$I:$I,MATCH('HFTD CPZ'!$B3120,'Approved CPZ List'!$B:$B,0))),$K3120,#N/A))</f>
        <v>#N/A</v>
      </c>
    </row>
    <row r="3121" spans="1:13" ht="15.6" x14ac:dyDescent="0.3">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List'!$H:$H,MATCH('HFTD CPZ'!$B3121,'08W Project List'!$E:$E,0))),$K3121,#N/A)</f>
        <v>#N/A</v>
      </c>
      <c r="M3121" s="35" t="e">
        <f>IF(ISNUMBER(L3121),#N/A,IF(ISNUMBER(INDEX('Approved CPZ List'!$I:$I,MATCH('HFTD CPZ'!$B3121,'Approved CPZ List'!$B:$B,0))),$K3121,#N/A))</f>
        <v>#N/A</v>
      </c>
    </row>
    <row r="3122" spans="1:13" ht="15.6" x14ac:dyDescent="0.3">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List'!$H:$H,MATCH('HFTD CPZ'!$B3122,'08W Project List'!$E:$E,0))),$K3122,#N/A)</f>
        <v>#N/A</v>
      </c>
      <c r="M3122" s="35" t="e">
        <f>IF(ISNUMBER(L3122),#N/A,IF(ISNUMBER(INDEX('Approved CPZ List'!$I:$I,MATCH('HFTD CPZ'!$B3122,'Approved CPZ List'!$B:$B,0))),$K3122,#N/A))</f>
        <v>#N/A</v>
      </c>
    </row>
    <row r="3123" spans="1:13" ht="15.6" x14ac:dyDescent="0.3">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List'!$H:$H,MATCH('HFTD CPZ'!$B3123,'08W Project List'!$E:$E,0))),$K3123,#N/A)</f>
        <v>#N/A</v>
      </c>
      <c r="M3123" s="35" t="e">
        <f>IF(ISNUMBER(L3123),#N/A,IF(ISNUMBER(INDEX('Approved CPZ List'!$I:$I,MATCH('HFTD CPZ'!$B3123,'Approved CPZ List'!$B:$B,0))),$K3123,#N/A))</f>
        <v>#N/A</v>
      </c>
    </row>
    <row r="3124" spans="1:13" ht="15.6" x14ac:dyDescent="0.3">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List'!$H:$H,MATCH('HFTD CPZ'!$B3124,'08W Project List'!$E:$E,0))),$K3124,#N/A)</f>
        <v>#N/A</v>
      </c>
      <c r="M3124" s="35" t="e">
        <f>IF(ISNUMBER(L3124),#N/A,IF(ISNUMBER(INDEX('Approved CPZ List'!$I:$I,MATCH('HFTD CPZ'!$B3124,'Approved CPZ List'!$B:$B,0))),$K3124,#N/A))</f>
        <v>#N/A</v>
      </c>
    </row>
    <row r="3125" spans="1:13" ht="15.6" x14ac:dyDescent="0.3">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List'!$H:$H,MATCH('HFTD CPZ'!$B3125,'08W Project List'!$E:$E,0))),$K3125,#N/A)</f>
        <v>#N/A</v>
      </c>
      <c r="M3125" s="35" t="e">
        <f>IF(ISNUMBER(L3125),#N/A,IF(ISNUMBER(INDEX('Approved CPZ List'!$I:$I,MATCH('HFTD CPZ'!$B3125,'Approved CPZ List'!$B:$B,0))),$K3125,#N/A))</f>
        <v>#N/A</v>
      </c>
    </row>
    <row r="3126" spans="1:13" ht="15.6" x14ac:dyDescent="0.3">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List'!$H:$H,MATCH('HFTD CPZ'!$B3126,'08W Project List'!$E:$E,0))),$K3126,#N/A)</f>
        <v>#N/A</v>
      </c>
      <c r="M3126" s="35" t="e">
        <f>IF(ISNUMBER(L3126),#N/A,IF(ISNUMBER(INDEX('Approved CPZ List'!$I:$I,MATCH('HFTD CPZ'!$B3126,'Approved CPZ List'!$B:$B,0))),$K3126,#N/A))</f>
        <v>#N/A</v>
      </c>
    </row>
    <row r="3127" spans="1:13" ht="15.6" x14ac:dyDescent="0.3">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List'!$H:$H,MATCH('HFTD CPZ'!$B3127,'08W Project List'!$E:$E,0))),$K3127,#N/A)</f>
        <v>#N/A</v>
      </c>
      <c r="M3127" s="35" t="e">
        <f>IF(ISNUMBER(L3127),#N/A,IF(ISNUMBER(INDEX('Approved CPZ List'!$I:$I,MATCH('HFTD CPZ'!$B3127,'Approved CPZ List'!$B:$B,0))),$K3127,#N/A))</f>
        <v>#N/A</v>
      </c>
    </row>
    <row r="3128" spans="1:13" ht="15.6" x14ac:dyDescent="0.3">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List'!$H:$H,MATCH('HFTD CPZ'!$B3128,'08W Project List'!$E:$E,0))),$K3128,#N/A)</f>
        <v>#N/A</v>
      </c>
      <c r="M3128" s="35" t="e">
        <f>IF(ISNUMBER(L3128),#N/A,IF(ISNUMBER(INDEX('Approved CPZ List'!$I:$I,MATCH('HFTD CPZ'!$B3128,'Approved CPZ List'!$B:$B,0))),$K3128,#N/A))</f>
        <v>#N/A</v>
      </c>
    </row>
    <row r="3129" spans="1:13" ht="15.6" x14ac:dyDescent="0.3">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List'!$H:$H,MATCH('HFTD CPZ'!$B3129,'08W Project List'!$E:$E,0))),$K3129,#N/A)</f>
        <v>#N/A</v>
      </c>
      <c r="M3129" s="35" t="e">
        <f>IF(ISNUMBER(L3129),#N/A,IF(ISNUMBER(INDEX('Approved CPZ List'!$I:$I,MATCH('HFTD CPZ'!$B3129,'Approved CPZ List'!$B:$B,0))),$K3129,#N/A))</f>
        <v>#N/A</v>
      </c>
    </row>
    <row r="3130" spans="1:13" ht="15.6" x14ac:dyDescent="0.3">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List'!$H:$H,MATCH('HFTD CPZ'!$B3130,'08W Project List'!$E:$E,0))),$K3130,#N/A)</f>
        <v>#N/A</v>
      </c>
      <c r="M3130" s="35" t="e">
        <f>IF(ISNUMBER(L3130),#N/A,IF(ISNUMBER(INDEX('Approved CPZ List'!$I:$I,MATCH('HFTD CPZ'!$B3130,'Approved CPZ List'!$B:$B,0))),$K3130,#N/A))</f>
        <v>#N/A</v>
      </c>
    </row>
    <row r="3131" spans="1:13" ht="15.6" x14ac:dyDescent="0.3">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List'!$H:$H,MATCH('HFTD CPZ'!$B3131,'08W Project List'!$E:$E,0))),$K3131,#N/A)</f>
        <v>#N/A</v>
      </c>
      <c r="M3131" s="35" t="e">
        <f>IF(ISNUMBER(L3131),#N/A,IF(ISNUMBER(INDEX('Approved CPZ List'!$I:$I,MATCH('HFTD CPZ'!$B3131,'Approved CPZ List'!$B:$B,0))),$K3131,#N/A))</f>
        <v>#N/A</v>
      </c>
    </row>
    <row r="3132" spans="1:13" ht="15.6" x14ac:dyDescent="0.3">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List'!$H:$H,MATCH('HFTD CPZ'!$B3132,'08W Project List'!$E:$E,0))),$K3132,#N/A)</f>
        <v>#N/A</v>
      </c>
      <c r="M3132" s="35" t="e">
        <f>IF(ISNUMBER(L3132),#N/A,IF(ISNUMBER(INDEX('Approved CPZ List'!$I:$I,MATCH('HFTD CPZ'!$B3132,'Approved CPZ List'!$B:$B,0))),$K3132,#N/A))</f>
        <v>#N/A</v>
      </c>
    </row>
    <row r="3133" spans="1:13" ht="15.6" x14ac:dyDescent="0.3">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List'!$H:$H,MATCH('HFTD CPZ'!$B3133,'08W Project List'!$E:$E,0))),$K3133,#N/A)</f>
        <v>#N/A</v>
      </c>
      <c r="M3133" s="35" t="e">
        <f>IF(ISNUMBER(L3133),#N/A,IF(ISNUMBER(INDEX('Approved CPZ List'!$I:$I,MATCH('HFTD CPZ'!$B3133,'Approved CPZ List'!$B:$B,0))),$K3133,#N/A))</f>
        <v>#N/A</v>
      </c>
    </row>
    <row r="3134" spans="1:13" ht="15.6" x14ac:dyDescent="0.3">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List'!$H:$H,MATCH('HFTD CPZ'!$B3134,'08W Project List'!$E:$E,0))),$K3134,#N/A)</f>
        <v>#N/A</v>
      </c>
      <c r="M3134" s="35" t="e">
        <f>IF(ISNUMBER(L3134),#N/A,IF(ISNUMBER(INDEX('Approved CPZ List'!$I:$I,MATCH('HFTD CPZ'!$B3134,'Approved CPZ List'!$B:$B,0))),$K3134,#N/A))</f>
        <v>#N/A</v>
      </c>
    </row>
    <row r="3135" spans="1:13" ht="15.6" x14ac:dyDescent="0.3">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List'!$H:$H,MATCH('HFTD CPZ'!$B3135,'08W Project List'!$E:$E,0))),$K3135,#N/A)</f>
        <v>#N/A</v>
      </c>
      <c r="M3135" s="35" t="e">
        <f>IF(ISNUMBER(L3135),#N/A,IF(ISNUMBER(INDEX('Approved CPZ List'!$I:$I,MATCH('HFTD CPZ'!$B3135,'Approved CPZ List'!$B:$B,0))),$K3135,#N/A))</f>
        <v>#N/A</v>
      </c>
    </row>
    <row r="3136" spans="1:13" ht="15.6" x14ac:dyDescent="0.3">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List'!$H:$H,MATCH('HFTD CPZ'!$B3136,'08W Project List'!$E:$E,0))),$K3136,#N/A)</f>
        <v>#N/A</v>
      </c>
      <c r="M3136" s="35" t="e">
        <f>IF(ISNUMBER(L3136),#N/A,IF(ISNUMBER(INDEX('Approved CPZ List'!$I:$I,MATCH('HFTD CPZ'!$B3136,'Approved CPZ List'!$B:$B,0))),$K3136,#N/A))</f>
        <v>#N/A</v>
      </c>
    </row>
    <row r="3137" spans="1:13" ht="15.6" x14ac:dyDescent="0.3">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List'!$H:$H,MATCH('HFTD CPZ'!$B3137,'08W Project List'!$E:$E,0))),$K3137,#N/A)</f>
        <v>#N/A</v>
      </c>
      <c r="M3137" s="35" t="e">
        <f>IF(ISNUMBER(L3137),#N/A,IF(ISNUMBER(INDEX('Approved CPZ List'!$I:$I,MATCH('HFTD CPZ'!$B3137,'Approved CPZ List'!$B:$B,0))),$K3137,#N/A))</f>
        <v>#N/A</v>
      </c>
    </row>
    <row r="3138" spans="1:13" ht="15.6" x14ac:dyDescent="0.3">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List'!$H:$H,MATCH('HFTD CPZ'!$B3138,'08W Project List'!$E:$E,0))),$K3138,#N/A)</f>
        <v>#N/A</v>
      </c>
      <c r="M3138" s="35" t="e">
        <f>IF(ISNUMBER(L3138),#N/A,IF(ISNUMBER(INDEX('Approved CPZ List'!$I:$I,MATCH('HFTD CPZ'!$B3138,'Approved CPZ List'!$B:$B,0))),$K3138,#N/A))</f>
        <v>#N/A</v>
      </c>
    </row>
    <row r="3139" spans="1:13" ht="15.6" x14ac:dyDescent="0.3">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List'!$H:$H,MATCH('HFTD CPZ'!$B3139,'08W Project List'!$E:$E,0))),$K3139,#N/A)</f>
        <v>#N/A</v>
      </c>
      <c r="M3139" s="35" t="e">
        <f>IF(ISNUMBER(L3139),#N/A,IF(ISNUMBER(INDEX('Approved CPZ List'!$I:$I,MATCH('HFTD CPZ'!$B3139,'Approved CPZ List'!$B:$B,0))),$K3139,#N/A))</f>
        <v>#N/A</v>
      </c>
    </row>
    <row r="3140" spans="1:13" ht="15.6" x14ac:dyDescent="0.3">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List'!$H:$H,MATCH('HFTD CPZ'!$B3140,'08W Project List'!$E:$E,0))),$K3140,#N/A)</f>
        <v>#N/A</v>
      </c>
      <c r="M3140" s="35" t="e">
        <f>IF(ISNUMBER(L3140),#N/A,IF(ISNUMBER(INDEX('Approved CPZ List'!$I:$I,MATCH('HFTD CPZ'!$B3140,'Approved CPZ List'!$B:$B,0))),$K3140,#N/A))</f>
        <v>#N/A</v>
      </c>
    </row>
    <row r="3141" spans="1:13" ht="15.6" x14ac:dyDescent="0.3">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List'!$H:$H,MATCH('HFTD CPZ'!$B3141,'08W Project List'!$E:$E,0))),$K3141,#N/A)</f>
        <v>#N/A</v>
      </c>
      <c r="M3141" s="35" t="e">
        <f>IF(ISNUMBER(L3141),#N/A,IF(ISNUMBER(INDEX('Approved CPZ List'!$I:$I,MATCH('HFTD CPZ'!$B3141,'Approved CPZ List'!$B:$B,0))),$K3141,#N/A))</f>
        <v>#N/A</v>
      </c>
    </row>
    <row r="3142" spans="1:13" ht="15.6" x14ac:dyDescent="0.3">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List'!$H:$H,MATCH('HFTD CPZ'!$B3142,'08W Project List'!$E:$E,0))),$K3142,#N/A)</f>
        <v>#N/A</v>
      </c>
      <c r="M3142" s="35" t="e">
        <f>IF(ISNUMBER(L3142),#N/A,IF(ISNUMBER(INDEX('Approved CPZ List'!$I:$I,MATCH('HFTD CPZ'!$B3142,'Approved CPZ List'!$B:$B,0))),$K3142,#N/A))</f>
        <v>#N/A</v>
      </c>
    </row>
    <row r="3143" spans="1:13" ht="15.6" x14ac:dyDescent="0.3">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List'!$H:$H,MATCH('HFTD CPZ'!$B3143,'08W Project List'!$E:$E,0))),$K3143,#N/A)</f>
        <v>#N/A</v>
      </c>
      <c r="M3143" s="35" t="e">
        <f>IF(ISNUMBER(L3143),#N/A,IF(ISNUMBER(INDEX('Approved CPZ List'!$I:$I,MATCH('HFTD CPZ'!$B3143,'Approved CPZ List'!$B:$B,0))),$K3143,#N/A))</f>
        <v>#N/A</v>
      </c>
    </row>
    <row r="3144" spans="1:13" ht="15.6" x14ac:dyDescent="0.3">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List'!$H:$H,MATCH('HFTD CPZ'!$B3144,'08W Project List'!$E:$E,0))),$K3144,#N/A)</f>
        <v>#N/A</v>
      </c>
      <c r="M3144" s="35" t="e">
        <f>IF(ISNUMBER(L3144),#N/A,IF(ISNUMBER(INDEX('Approved CPZ List'!$I:$I,MATCH('HFTD CPZ'!$B3144,'Approved CPZ List'!$B:$B,0))),$K3144,#N/A))</f>
        <v>#N/A</v>
      </c>
    </row>
    <row r="3145" spans="1:13" ht="15.6" x14ac:dyDescent="0.3">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List'!$H:$H,MATCH('HFTD CPZ'!$B3145,'08W Project List'!$E:$E,0))),$K3145,#N/A)</f>
        <v>#N/A</v>
      </c>
      <c r="M3145" s="35" t="e">
        <f>IF(ISNUMBER(L3145),#N/A,IF(ISNUMBER(INDEX('Approved CPZ List'!$I:$I,MATCH('HFTD CPZ'!$B3145,'Approved CPZ List'!$B:$B,0))),$K3145,#N/A))</f>
        <v>#N/A</v>
      </c>
    </row>
    <row r="3146" spans="1:13" ht="15.6" x14ac:dyDescent="0.3">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List'!$H:$H,MATCH('HFTD CPZ'!$B3146,'08W Project List'!$E:$E,0))),$K3146,#N/A)</f>
        <v>#N/A</v>
      </c>
      <c r="M3146" s="35" t="e">
        <f>IF(ISNUMBER(L3146),#N/A,IF(ISNUMBER(INDEX('Approved CPZ List'!$I:$I,MATCH('HFTD CPZ'!$B3146,'Approved CPZ List'!$B:$B,0))),$K3146,#N/A))</f>
        <v>#N/A</v>
      </c>
    </row>
    <row r="3147" spans="1:13" ht="15.6" x14ac:dyDescent="0.3">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List'!$H:$H,MATCH('HFTD CPZ'!$B3147,'08W Project List'!$E:$E,0))),$K3147,#N/A)</f>
        <v>#N/A</v>
      </c>
      <c r="M3147" s="35" t="e">
        <f>IF(ISNUMBER(L3147),#N/A,IF(ISNUMBER(INDEX('Approved CPZ List'!$I:$I,MATCH('HFTD CPZ'!$B3147,'Approved CPZ List'!$B:$B,0))),$K3147,#N/A))</f>
        <v>#N/A</v>
      </c>
    </row>
    <row r="3148" spans="1:13" ht="15.6" x14ac:dyDescent="0.3">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List'!$H:$H,MATCH('HFTD CPZ'!$B3148,'08W Project List'!$E:$E,0))),$K3148,#N/A)</f>
        <v>#N/A</v>
      </c>
      <c r="M3148" s="35" t="e">
        <f>IF(ISNUMBER(L3148),#N/A,IF(ISNUMBER(INDEX('Approved CPZ List'!$I:$I,MATCH('HFTD CPZ'!$B3148,'Approved CPZ List'!$B:$B,0))),$K3148,#N/A))</f>
        <v>#N/A</v>
      </c>
    </row>
    <row r="3149" spans="1:13" ht="15.6" x14ac:dyDescent="0.3">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List'!$H:$H,MATCH('HFTD CPZ'!$B3149,'08W Project List'!$E:$E,0))),$K3149,#N/A)</f>
        <v>#N/A</v>
      </c>
      <c r="M3149" s="35" t="e">
        <f>IF(ISNUMBER(L3149),#N/A,IF(ISNUMBER(INDEX('Approved CPZ List'!$I:$I,MATCH('HFTD CPZ'!$B3149,'Approved CPZ List'!$B:$B,0))),$K3149,#N/A))</f>
        <v>#N/A</v>
      </c>
    </row>
    <row r="3150" spans="1:13" ht="15.6" x14ac:dyDescent="0.3">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List'!$H:$H,MATCH('HFTD CPZ'!$B3150,'08W Project List'!$E:$E,0))),$K3150,#N/A)</f>
        <v>#N/A</v>
      </c>
      <c r="M3150" s="35" t="e">
        <f>IF(ISNUMBER(L3150),#N/A,IF(ISNUMBER(INDEX('Approved CPZ List'!$I:$I,MATCH('HFTD CPZ'!$B3150,'Approved CPZ List'!$B:$B,0))),$K3150,#N/A))</f>
        <v>#N/A</v>
      </c>
    </row>
    <row r="3151" spans="1:13" ht="15.6" x14ac:dyDescent="0.3">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List'!$H:$H,MATCH('HFTD CPZ'!$B3151,'08W Project List'!$E:$E,0))),$K3151,#N/A)</f>
        <v>#N/A</v>
      </c>
      <c r="M3151" s="35" t="e">
        <f>IF(ISNUMBER(L3151),#N/A,IF(ISNUMBER(INDEX('Approved CPZ List'!$I:$I,MATCH('HFTD CPZ'!$B3151,'Approved CPZ List'!$B:$B,0))),$K3151,#N/A))</f>
        <v>#N/A</v>
      </c>
    </row>
    <row r="3152" spans="1:13" ht="15.6" x14ac:dyDescent="0.3">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List'!$H:$H,MATCH('HFTD CPZ'!$B3152,'08W Project List'!$E:$E,0))),$K3152,#N/A)</f>
        <v>#N/A</v>
      </c>
      <c r="M3152" s="35" t="e">
        <f>IF(ISNUMBER(L3152),#N/A,IF(ISNUMBER(INDEX('Approved CPZ List'!$I:$I,MATCH('HFTD CPZ'!$B3152,'Approved CPZ List'!$B:$B,0))),$K3152,#N/A))</f>
        <v>#N/A</v>
      </c>
    </row>
    <row r="3153" spans="1:13" ht="15.6" x14ac:dyDescent="0.3">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List'!$H:$H,MATCH('HFTD CPZ'!$B3153,'08W Project List'!$E:$E,0))),$K3153,#N/A)</f>
        <v>#N/A</v>
      </c>
      <c r="M3153" s="35" t="e">
        <f>IF(ISNUMBER(L3153),#N/A,IF(ISNUMBER(INDEX('Approved CPZ List'!$I:$I,MATCH('HFTD CPZ'!$B3153,'Approved CPZ List'!$B:$B,0))),$K3153,#N/A))</f>
        <v>#N/A</v>
      </c>
    </row>
    <row r="3154" spans="1:13" ht="15.6" x14ac:dyDescent="0.3">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List'!$H:$H,MATCH('HFTD CPZ'!$B3154,'08W Project List'!$E:$E,0))),$K3154,#N/A)</f>
        <v>#N/A</v>
      </c>
      <c r="M3154" s="35" t="e">
        <f>IF(ISNUMBER(L3154),#N/A,IF(ISNUMBER(INDEX('Approved CPZ List'!$I:$I,MATCH('HFTD CPZ'!$B3154,'Approved CPZ List'!$B:$B,0))),$K3154,#N/A))</f>
        <v>#N/A</v>
      </c>
    </row>
    <row r="3155" spans="1:13" ht="15.6" x14ac:dyDescent="0.3">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List'!$H:$H,MATCH('HFTD CPZ'!$B3155,'08W Project List'!$E:$E,0))),$K3155,#N/A)</f>
        <v>#N/A</v>
      </c>
      <c r="M3155" s="35" t="e">
        <f>IF(ISNUMBER(L3155),#N/A,IF(ISNUMBER(INDEX('Approved CPZ List'!$I:$I,MATCH('HFTD CPZ'!$B3155,'Approved CPZ List'!$B:$B,0))),$K3155,#N/A))</f>
        <v>#N/A</v>
      </c>
    </row>
    <row r="3156" spans="1:13" ht="15.6" x14ac:dyDescent="0.3">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List'!$H:$H,MATCH('HFTD CPZ'!$B3156,'08W Project List'!$E:$E,0))),$K3156,#N/A)</f>
        <v>#N/A</v>
      </c>
      <c r="M3156" s="35" t="e">
        <f>IF(ISNUMBER(L3156),#N/A,IF(ISNUMBER(INDEX('Approved CPZ List'!$I:$I,MATCH('HFTD CPZ'!$B3156,'Approved CPZ List'!$B:$B,0))),$K3156,#N/A))</f>
        <v>#N/A</v>
      </c>
    </row>
    <row r="3157" spans="1:13" ht="15.6" x14ac:dyDescent="0.3">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List'!$H:$H,MATCH('HFTD CPZ'!$B3157,'08W Project List'!$E:$E,0))),$K3157,#N/A)</f>
        <v>#N/A</v>
      </c>
      <c r="M3157" s="35" t="e">
        <f>IF(ISNUMBER(L3157),#N/A,IF(ISNUMBER(INDEX('Approved CPZ List'!$I:$I,MATCH('HFTD CPZ'!$B3157,'Approved CPZ List'!$B:$B,0))),$K3157,#N/A))</f>
        <v>#N/A</v>
      </c>
    </row>
    <row r="3158" spans="1:13" ht="15.6" x14ac:dyDescent="0.3">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List'!$H:$H,MATCH('HFTD CPZ'!$B3158,'08W Project List'!$E:$E,0))),$K3158,#N/A)</f>
        <v>#N/A</v>
      </c>
      <c r="M3158" s="35" t="e">
        <f>IF(ISNUMBER(L3158),#N/A,IF(ISNUMBER(INDEX('Approved CPZ List'!$I:$I,MATCH('HFTD CPZ'!$B3158,'Approved CPZ List'!$B:$B,0))),$K3158,#N/A))</f>
        <v>#N/A</v>
      </c>
    </row>
    <row r="3159" spans="1:13" ht="15.6" x14ac:dyDescent="0.3">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List'!$H:$H,MATCH('HFTD CPZ'!$B3159,'08W Project List'!$E:$E,0))),$K3159,#N/A)</f>
        <v>#N/A</v>
      </c>
      <c r="M3159" s="35" t="e">
        <f>IF(ISNUMBER(L3159),#N/A,IF(ISNUMBER(INDEX('Approved CPZ List'!$I:$I,MATCH('HFTD CPZ'!$B3159,'Approved CPZ List'!$B:$B,0))),$K3159,#N/A))</f>
        <v>#N/A</v>
      </c>
    </row>
    <row r="3160" spans="1:13" ht="15.6" x14ac:dyDescent="0.3">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List'!$H:$H,MATCH('HFTD CPZ'!$B3160,'08W Project List'!$E:$E,0))),$K3160,#N/A)</f>
        <v>#N/A</v>
      </c>
      <c r="M3160" s="35" t="e">
        <f>IF(ISNUMBER(L3160),#N/A,IF(ISNUMBER(INDEX('Approved CPZ List'!$I:$I,MATCH('HFTD CPZ'!$B3160,'Approved CPZ List'!$B:$B,0))),$K3160,#N/A))</f>
        <v>#N/A</v>
      </c>
    </row>
    <row r="3161" spans="1:13" ht="15.6" x14ac:dyDescent="0.3">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List'!$H:$H,MATCH('HFTD CPZ'!$B3161,'08W Project List'!$E:$E,0))),$K3161,#N/A)</f>
        <v>#N/A</v>
      </c>
      <c r="M3161" s="35" t="e">
        <f>IF(ISNUMBER(L3161),#N/A,IF(ISNUMBER(INDEX('Approved CPZ List'!$I:$I,MATCH('HFTD CPZ'!$B3161,'Approved CPZ List'!$B:$B,0))),$K3161,#N/A))</f>
        <v>#N/A</v>
      </c>
    </row>
    <row r="3162" spans="1:13" ht="15.6" x14ac:dyDescent="0.3">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List'!$H:$H,MATCH('HFTD CPZ'!$B3162,'08W Project List'!$E:$E,0))),$K3162,#N/A)</f>
        <v>#N/A</v>
      </c>
      <c r="M3162" s="35" t="e">
        <f>IF(ISNUMBER(L3162),#N/A,IF(ISNUMBER(INDEX('Approved CPZ List'!$I:$I,MATCH('HFTD CPZ'!$B3162,'Approved CPZ List'!$B:$B,0))),$K3162,#N/A))</f>
        <v>#N/A</v>
      </c>
    </row>
    <row r="3163" spans="1:13" ht="15.6" x14ac:dyDescent="0.3">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List'!$H:$H,MATCH('HFTD CPZ'!$B3163,'08W Project List'!$E:$E,0))),$K3163,#N/A)</f>
        <v>#N/A</v>
      </c>
      <c r="M3163" s="35" t="e">
        <f>IF(ISNUMBER(L3163),#N/A,IF(ISNUMBER(INDEX('Approved CPZ List'!$I:$I,MATCH('HFTD CPZ'!$B3163,'Approved CPZ List'!$B:$B,0))),$K3163,#N/A))</f>
        <v>#N/A</v>
      </c>
    </row>
    <row r="3164" spans="1:13" ht="15.6" x14ac:dyDescent="0.3">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List'!$H:$H,MATCH('HFTD CPZ'!$B3164,'08W Project List'!$E:$E,0))),$K3164,#N/A)</f>
        <v>#N/A</v>
      </c>
      <c r="M3164" s="35" t="e">
        <f>IF(ISNUMBER(L3164),#N/A,IF(ISNUMBER(INDEX('Approved CPZ List'!$I:$I,MATCH('HFTD CPZ'!$B3164,'Approved CPZ List'!$B:$B,0))),$K3164,#N/A))</f>
        <v>#N/A</v>
      </c>
    </row>
    <row r="3165" spans="1:13" ht="15.6" x14ac:dyDescent="0.3">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List'!$H:$H,MATCH('HFTD CPZ'!$B3165,'08W Project List'!$E:$E,0))),$K3165,#N/A)</f>
        <v>#N/A</v>
      </c>
      <c r="M3165" s="35" t="e">
        <f>IF(ISNUMBER(L3165),#N/A,IF(ISNUMBER(INDEX('Approved CPZ List'!$I:$I,MATCH('HFTD CPZ'!$B3165,'Approved CPZ List'!$B:$B,0))),$K3165,#N/A))</f>
        <v>#N/A</v>
      </c>
    </row>
    <row r="3166" spans="1:13" ht="15.6" x14ac:dyDescent="0.3">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List'!$H:$H,MATCH('HFTD CPZ'!$B3166,'08W Project List'!$E:$E,0))),$K3166,#N/A)</f>
        <v>#N/A</v>
      </c>
      <c r="M3166" s="35" t="e">
        <f>IF(ISNUMBER(L3166),#N/A,IF(ISNUMBER(INDEX('Approved CPZ List'!$I:$I,MATCH('HFTD CPZ'!$B3166,'Approved CPZ List'!$B:$B,0))),$K3166,#N/A))</f>
        <v>#N/A</v>
      </c>
    </row>
    <row r="3167" spans="1:13" ht="15.6" x14ac:dyDescent="0.3">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List'!$H:$H,MATCH('HFTD CPZ'!$B3167,'08W Project List'!$E:$E,0))),$K3167,#N/A)</f>
        <v>#N/A</v>
      </c>
      <c r="M3167" s="35" t="e">
        <f>IF(ISNUMBER(L3167),#N/A,IF(ISNUMBER(INDEX('Approved CPZ List'!$I:$I,MATCH('HFTD CPZ'!$B3167,'Approved CPZ List'!$B:$B,0))),$K3167,#N/A))</f>
        <v>#N/A</v>
      </c>
    </row>
    <row r="3168" spans="1:13" ht="15.6" x14ac:dyDescent="0.3">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List'!$H:$H,MATCH('HFTD CPZ'!$B3168,'08W Project List'!$E:$E,0))),$K3168,#N/A)</f>
        <v>#N/A</v>
      </c>
      <c r="M3168" s="35" t="e">
        <f>IF(ISNUMBER(L3168),#N/A,IF(ISNUMBER(INDEX('Approved CPZ List'!$I:$I,MATCH('HFTD CPZ'!$B3168,'Approved CPZ List'!$B:$B,0))),$K3168,#N/A))</f>
        <v>#N/A</v>
      </c>
    </row>
    <row r="3169" spans="1:13" ht="15.6" x14ac:dyDescent="0.3">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List'!$H:$H,MATCH('HFTD CPZ'!$B3169,'08W Project List'!$E:$E,0))),$K3169,#N/A)</f>
        <v>#N/A</v>
      </c>
      <c r="M3169" s="35" t="e">
        <f>IF(ISNUMBER(L3169),#N/A,IF(ISNUMBER(INDEX('Approved CPZ List'!$I:$I,MATCH('HFTD CPZ'!$B3169,'Approved CPZ List'!$B:$B,0))),$K3169,#N/A))</f>
        <v>#N/A</v>
      </c>
    </row>
    <row r="3170" spans="1:13" ht="15.6" x14ac:dyDescent="0.3">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List'!$H:$H,MATCH('HFTD CPZ'!$B3170,'08W Project List'!$E:$E,0))),$K3170,#N/A)</f>
        <v>#N/A</v>
      </c>
      <c r="M3170" s="35" t="e">
        <f>IF(ISNUMBER(L3170),#N/A,IF(ISNUMBER(INDEX('Approved CPZ List'!$I:$I,MATCH('HFTD CPZ'!$B3170,'Approved CPZ List'!$B:$B,0))),$K3170,#N/A))</f>
        <v>#N/A</v>
      </c>
    </row>
    <row r="3171" spans="1:13" ht="15.6" x14ac:dyDescent="0.3">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List'!$H:$H,MATCH('HFTD CPZ'!$B3171,'08W Project List'!$E:$E,0))),$K3171,#N/A)</f>
        <v>#N/A</v>
      </c>
      <c r="M3171" s="35" t="e">
        <f>IF(ISNUMBER(L3171),#N/A,IF(ISNUMBER(INDEX('Approved CPZ List'!$I:$I,MATCH('HFTD CPZ'!$B3171,'Approved CPZ List'!$B:$B,0))),$K3171,#N/A))</f>
        <v>#N/A</v>
      </c>
    </row>
    <row r="3172" spans="1:13" ht="15.6" x14ac:dyDescent="0.3">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List'!$H:$H,MATCH('HFTD CPZ'!$B3172,'08W Project List'!$E:$E,0))),$K3172,#N/A)</f>
        <v>#N/A</v>
      </c>
      <c r="M3172" s="35" t="e">
        <f>IF(ISNUMBER(L3172),#N/A,IF(ISNUMBER(INDEX('Approved CPZ List'!$I:$I,MATCH('HFTD CPZ'!$B3172,'Approved CPZ List'!$B:$B,0))),$K3172,#N/A))</f>
        <v>#N/A</v>
      </c>
    </row>
    <row r="3173" spans="1:13" ht="15.6" x14ac:dyDescent="0.3">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List'!$H:$H,MATCH('HFTD CPZ'!$B3173,'08W Project List'!$E:$E,0))),$K3173,#N/A)</f>
        <v>#N/A</v>
      </c>
      <c r="M3173" s="35" t="e">
        <f>IF(ISNUMBER(L3173),#N/A,IF(ISNUMBER(INDEX('Approved CPZ List'!$I:$I,MATCH('HFTD CPZ'!$B3173,'Approved CPZ List'!$B:$B,0))),$K3173,#N/A))</f>
        <v>#N/A</v>
      </c>
    </row>
    <row r="3174" spans="1:13" ht="15.6" x14ac:dyDescent="0.3">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List'!$H:$H,MATCH('HFTD CPZ'!$B3174,'08W Project List'!$E:$E,0))),$K3174,#N/A)</f>
        <v>#N/A</v>
      </c>
      <c r="M3174" s="35" t="e">
        <f>IF(ISNUMBER(L3174),#N/A,IF(ISNUMBER(INDEX('Approved CPZ List'!$I:$I,MATCH('HFTD CPZ'!$B3174,'Approved CPZ List'!$B:$B,0))),$K3174,#N/A))</f>
        <v>#N/A</v>
      </c>
    </row>
    <row r="3175" spans="1:13" ht="15.6" x14ac:dyDescent="0.3">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List'!$H:$H,MATCH('HFTD CPZ'!$B3175,'08W Project List'!$E:$E,0))),$K3175,#N/A)</f>
        <v>#N/A</v>
      </c>
      <c r="M3175" s="35" t="e">
        <f>IF(ISNUMBER(L3175),#N/A,IF(ISNUMBER(INDEX('Approved CPZ List'!$I:$I,MATCH('HFTD CPZ'!$B3175,'Approved CPZ List'!$B:$B,0))),$K3175,#N/A))</f>
        <v>#N/A</v>
      </c>
    </row>
    <row r="3176" spans="1:13" ht="15.6" x14ac:dyDescent="0.3">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List'!$H:$H,MATCH('HFTD CPZ'!$B3176,'08W Project List'!$E:$E,0))),$K3176,#N/A)</f>
        <v>#N/A</v>
      </c>
      <c r="M3176" s="35" t="e">
        <f>IF(ISNUMBER(L3176),#N/A,IF(ISNUMBER(INDEX('Approved CPZ List'!$I:$I,MATCH('HFTD CPZ'!$B3176,'Approved CPZ List'!$B:$B,0))),$K3176,#N/A))</f>
        <v>#N/A</v>
      </c>
    </row>
    <row r="3177" spans="1:13" ht="15.6" x14ac:dyDescent="0.3">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List'!$H:$H,MATCH('HFTD CPZ'!$B3177,'08W Project List'!$E:$E,0))),$K3177,#N/A)</f>
        <v>#N/A</v>
      </c>
      <c r="M3177" s="35" t="e">
        <f>IF(ISNUMBER(L3177),#N/A,IF(ISNUMBER(INDEX('Approved CPZ List'!$I:$I,MATCH('HFTD CPZ'!$B3177,'Approved CPZ List'!$B:$B,0))),$K3177,#N/A))</f>
        <v>#N/A</v>
      </c>
    </row>
    <row r="3178" spans="1:13" ht="15.6" x14ac:dyDescent="0.3">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List'!$H:$H,MATCH('HFTD CPZ'!$B3178,'08W Project List'!$E:$E,0))),$K3178,#N/A)</f>
        <v>#N/A</v>
      </c>
      <c r="M3178" s="35" t="e">
        <f>IF(ISNUMBER(L3178),#N/A,IF(ISNUMBER(INDEX('Approved CPZ List'!$I:$I,MATCH('HFTD CPZ'!$B3178,'Approved CPZ List'!$B:$B,0))),$K3178,#N/A))</f>
        <v>#N/A</v>
      </c>
    </row>
    <row r="3179" spans="1:13" ht="15.6" x14ac:dyDescent="0.3">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List'!$H:$H,MATCH('HFTD CPZ'!$B3179,'08W Project List'!$E:$E,0))),$K3179,#N/A)</f>
        <v>#N/A</v>
      </c>
      <c r="M3179" s="35" t="e">
        <f>IF(ISNUMBER(L3179),#N/A,IF(ISNUMBER(INDEX('Approved CPZ List'!$I:$I,MATCH('HFTD CPZ'!$B3179,'Approved CPZ List'!$B:$B,0))),$K3179,#N/A))</f>
        <v>#N/A</v>
      </c>
    </row>
    <row r="3180" spans="1:13" ht="15.6" x14ac:dyDescent="0.3">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List'!$H:$H,MATCH('HFTD CPZ'!$B3180,'08W Project List'!$E:$E,0))),$K3180,#N/A)</f>
        <v>#N/A</v>
      </c>
      <c r="M3180" s="35" t="e">
        <f>IF(ISNUMBER(L3180),#N/A,IF(ISNUMBER(INDEX('Approved CPZ List'!$I:$I,MATCH('HFTD CPZ'!$B3180,'Approved CPZ List'!$B:$B,0))),$K3180,#N/A))</f>
        <v>#N/A</v>
      </c>
    </row>
    <row r="3181" spans="1:13" ht="15.6" x14ac:dyDescent="0.3">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List'!$H:$H,MATCH('HFTD CPZ'!$B3181,'08W Project List'!$E:$E,0))),$K3181,#N/A)</f>
        <v>#N/A</v>
      </c>
      <c r="M3181" s="35" t="e">
        <f>IF(ISNUMBER(L3181),#N/A,IF(ISNUMBER(INDEX('Approved CPZ List'!$I:$I,MATCH('HFTD CPZ'!$B3181,'Approved CPZ List'!$B:$B,0))),$K3181,#N/A))</f>
        <v>#N/A</v>
      </c>
    </row>
    <row r="3182" spans="1:13" ht="15.6" x14ac:dyDescent="0.3">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List'!$H:$H,MATCH('HFTD CPZ'!$B3182,'08W Project List'!$E:$E,0))),$K3182,#N/A)</f>
        <v>#N/A</v>
      </c>
      <c r="M3182" s="35" t="e">
        <f>IF(ISNUMBER(L3182),#N/A,IF(ISNUMBER(INDEX('Approved CPZ List'!$I:$I,MATCH('HFTD CPZ'!$B3182,'Approved CPZ List'!$B:$B,0))),$K3182,#N/A))</f>
        <v>#N/A</v>
      </c>
    </row>
    <row r="3183" spans="1:13" ht="15.6" x14ac:dyDescent="0.3">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List'!$H:$H,MATCH('HFTD CPZ'!$B3183,'08W Project List'!$E:$E,0))),$K3183,#N/A)</f>
        <v>#N/A</v>
      </c>
      <c r="M3183" s="35" t="e">
        <f>IF(ISNUMBER(L3183),#N/A,IF(ISNUMBER(INDEX('Approved CPZ List'!$I:$I,MATCH('HFTD CPZ'!$B3183,'Approved CPZ List'!$B:$B,0))),$K3183,#N/A))</f>
        <v>#N/A</v>
      </c>
    </row>
    <row r="3184" spans="1:13" ht="15.6" x14ac:dyDescent="0.3">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List'!$H:$H,MATCH('HFTD CPZ'!$B3184,'08W Project List'!$E:$E,0))),$K3184,#N/A)</f>
        <v>#N/A</v>
      </c>
      <c r="M3184" s="35" t="e">
        <f>IF(ISNUMBER(L3184),#N/A,IF(ISNUMBER(INDEX('Approved CPZ List'!$I:$I,MATCH('HFTD CPZ'!$B3184,'Approved CPZ List'!$B:$B,0))),$K3184,#N/A))</f>
        <v>#N/A</v>
      </c>
    </row>
    <row r="3185" spans="1:13" ht="15.6" x14ac:dyDescent="0.3">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List'!$H:$H,MATCH('HFTD CPZ'!$B3185,'08W Project List'!$E:$E,0))),$K3185,#N/A)</f>
        <v>#N/A</v>
      </c>
      <c r="M3185" s="35" t="e">
        <f>IF(ISNUMBER(L3185),#N/A,IF(ISNUMBER(INDEX('Approved CPZ List'!$I:$I,MATCH('HFTD CPZ'!$B3185,'Approved CPZ List'!$B:$B,0))),$K3185,#N/A))</f>
        <v>#N/A</v>
      </c>
    </row>
    <row r="3186" spans="1:13" ht="15.6" x14ac:dyDescent="0.3">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List'!$H:$H,MATCH('HFTD CPZ'!$B3186,'08W Project List'!$E:$E,0))),$K3186,#N/A)</f>
        <v>#N/A</v>
      </c>
      <c r="M3186" s="35" t="e">
        <f>IF(ISNUMBER(L3186),#N/A,IF(ISNUMBER(INDEX('Approved CPZ List'!$I:$I,MATCH('HFTD CPZ'!$B3186,'Approved CPZ List'!$B:$B,0))),$K3186,#N/A))</f>
        <v>#N/A</v>
      </c>
    </row>
    <row r="3187" spans="1:13" ht="15.6" x14ac:dyDescent="0.3">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List'!$H:$H,MATCH('HFTD CPZ'!$B3187,'08W Project List'!$E:$E,0))),$K3187,#N/A)</f>
        <v>#N/A</v>
      </c>
      <c r="M3187" s="35" t="e">
        <f>IF(ISNUMBER(L3187),#N/A,IF(ISNUMBER(INDEX('Approved CPZ List'!$I:$I,MATCH('HFTD CPZ'!$B3187,'Approved CPZ List'!$B:$B,0))),$K3187,#N/A))</f>
        <v>#N/A</v>
      </c>
    </row>
    <row r="3188" spans="1:13" ht="15.6" x14ac:dyDescent="0.3">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List'!$H:$H,MATCH('HFTD CPZ'!$B3188,'08W Project List'!$E:$E,0))),$K3188,#N/A)</f>
        <v>#N/A</v>
      </c>
      <c r="M3188" s="35" t="e">
        <f>IF(ISNUMBER(L3188),#N/A,IF(ISNUMBER(INDEX('Approved CPZ List'!$I:$I,MATCH('HFTD CPZ'!$B3188,'Approved CPZ List'!$B:$B,0))),$K3188,#N/A))</f>
        <v>#N/A</v>
      </c>
    </row>
    <row r="3189" spans="1:13" ht="15.6" x14ac:dyDescent="0.3">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List'!$H:$H,MATCH('HFTD CPZ'!$B3189,'08W Project List'!$E:$E,0))),$K3189,#N/A)</f>
        <v>#N/A</v>
      </c>
      <c r="M3189" s="35" t="e">
        <f>IF(ISNUMBER(L3189),#N/A,IF(ISNUMBER(INDEX('Approved CPZ List'!$I:$I,MATCH('HFTD CPZ'!$B3189,'Approved CPZ List'!$B:$B,0))),$K3189,#N/A))</f>
        <v>#N/A</v>
      </c>
    </row>
    <row r="3190" spans="1:13" ht="15.6" x14ac:dyDescent="0.3">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List'!$H:$H,MATCH('HFTD CPZ'!$B3190,'08W Project List'!$E:$E,0))),$K3190,#N/A)</f>
        <v>#N/A</v>
      </c>
      <c r="M3190" s="35" t="e">
        <f>IF(ISNUMBER(L3190),#N/A,IF(ISNUMBER(INDEX('Approved CPZ List'!$I:$I,MATCH('HFTD CPZ'!$B3190,'Approved CPZ List'!$B:$B,0))),$K3190,#N/A))</f>
        <v>#N/A</v>
      </c>
    </row>
    <row r="3191" spans="1:13" ht="15.6" x14ac:dyDescent="0.3">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List'!$H:$H,MATCH('HFTD CPZ'!$B3191,'08W Project List'!$E:$E,0))),$K3191,#N/A)</f>
        <v>#N/A</v>
      </c>
      <c r="M3191" s="35" t="e">
        <f>IF(ISNUMBER(L3191),#N/A,IF(ISNUMBER(INDEX('Approved CPZ List'!$I:$I,MATCH('HFTD CPZ'!$B3191,'Approved CPZ List'!$B:$B,0))),$K3191,#N/A))</f>
        <v>#N/A</v>
      </c>
    </row>
    <row r="3192" spans="1:13" ht="15.6" x14ac:dyDescent="0.3">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List'!$H:$H,MATCH('HFTD CPZ'!$B3192,'08W Project List'!$E:$E,0))),$K3192,#N/A)</f>
        <v>#N/A</v>
      </c>
      <c r="M3192" s="35" t="e">
        <f>IF(ISNUMBER(L3192),#N/A,IF(ISNUMBER(INDEX('Approved CPZ List'!$I:$I,MATCH('HFTD CPZ'!$B3192,'Approved CPZ List'!$B:$B,0))),$K3192,#N/A))</f>
        <v>#N/A</v>
      </c>
    </row>
    <row r="3193" spans="1:13" ht="15.6" x14ac:dyDescent="0.3">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List'!$H:$H,MATCH('HFTD CPZ'!$B3193,'08W Project List'!$E:$E,0))),$K3193,#N/A)</f>
        <v>#N/A</v>
      </c>
      <c r="M3193" s="35" t="e">
        <f>IF(ISNUMBER(L3193),#N/A,IF(ISNUMBER(INDEX('Approved CPZ List'!$I:$I,MATCH('HFTD CPZ'!$B3193,'Approved CPZ List'!$B:$B,0))),$K3193,#N/A))</f>
        <v>#N/A</v>
      </c>
    </row>
    <row r="3194" spans="1:13" ht="15.6" x14ac:dyDescent="0.3">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List'!$H:$H,MATCH('HFTD CPZ'!$B3194,'08W Project List'!$E:$E,0))),$K3194,#N/A)</f>
        <v>#N/A</v>
      </c>
      <c r="M3194" s="35" t="e">
        <f>IF(ISNUMBER(L3194),#N/A,IF(ISNUMBER(INDEX('Approved CPZ List'!$I:$I,MATCH('HFTD CPZ'!$B3194,'Approved CPZ List'!$B:$B,0))),$K3194,#N/A))</f>
        <v>#N/A</v>
      </c>
    </row>
    <row r="3195" spans="1:13" ht="15.6" x14ac:dyDescent="0.3">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List'!$H:$H,MATCH('HFTD CPZ'!$B3195,'08W Project List'!$E:$E,0))),$K3195,#N/A)</f>
        <v>#N/A</v>
      </c>
      <c r="M3195" s="35" t="e">
        <f>IF(ISNUMBER(L3195),#N/A,IF(ISNUMBER(INDEX('Approved CPZ List'!$I:$I,MATCH('HFTD CPZ'!$B3195,'Approved CPZ List'!$B:$B,0))),$K3195,#N/A))</f>
        <v>#N/A</v>
      </c>
    </row>
    <row r="3196" spans="1:13" ht="15.6" x14ac:dyDescent="0.3">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List'!$H:$H,MATCH('HFTD CPZ'!$B3196,'08W Project List'!$E:$E,0))),$K3196,#N/A)</f>
        <v>#N/A</v>
      </c>
      <c r="M3196" s="35" t="e">
        <f>IF(ISNUMBER(L3196),#N/A,IF(ISNUMBER(INDEX('Approved CPZ List'!$I:$I,MATCH('HFTD CPZ'!$B3196,'Approved CPZ List'!$B:$B,0))),$K3196,#N/A))</f>
        <v>#N/A</v>
      </c>
    </row>
    <row r="3197" spans="1:13" ht="15.6" x14ac:dyDescent="0.3">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List'!$H:$H,MATCH('HFTD CPZ'!$B3197,'08W Project List'!$E:$E,0))),$K3197,#N/A)</f>
        <v>#N/A</v>
      </c>
      <c r="M3197" s="35" t="e">
        <f>IF(ISNUMBER(L3197),#N/A,IF(ISNUMBER(INDEX('Approved CPZ List'!$I:$I,MATCH('HFTD CPZ'!$B3197,'Approved CPZ List'!$B:$B,0))),$K3197,#N/A))</f>
        <v>#N/A</v>
      </c>
    </row>
    <row r="3198" spans="1:13" ht="15.6" x14ac:dyDescent="0.3">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List'!$H:$H,MATCH('HFTD CPZ'!$B3198,'08W Project List'!$E:$E,0))),$K3198,#N/A)</f>
        <v>#N/A</v>
      </c>
      <c r="M3198" s="35" t="e">
        <f>IF(ISNUMBER(L3198),#N/A,IF(ISNUMBER(INDEX('Approved CPZ List'!$I:$I,MATCH('HFTD CPZ'!$B3198,'Approved CPZ List'!$B:$B,0))),$K3198,#N/A))</f>
        <v>#N/A</v>
      </c>
    </row>
    <row r="3199" spans="1:13" ht="15.6" x14ac:dyDescent="0.3">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List'!$H:$H,MATCH('HFTD CPZ'!$B3199,'08W Project List'!$E:$E,0))),$K3199,#N/A)</f>
        <v>#N/A</v>
      </c>
      <c r="M3199" s="35" t="e">
        <f>IF(ISNUMBER(L3199),#N/A,IF(ISNUMBER(INDEX('Approved CPZ List'!$I:$I,MATCH('HFTD CPZ'!$B3199,'Approved CPZ List'!$B:$B,0))),$K3199,#N/A))</f>
        <v>#N/A</v>
      </c>
    </row>
    <row r="3200" spans="1:13" ht="15.6" x14ac:dyDescent="0.3">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List'!$H:$H,MATCH('HFTD CPZ'!$B3200,'08W Project List'!$E:$E,0))),$K3200,#N/A)</f>
        <v>#N/A</v>
      </c>
      <c r="M3200" s="35" t="e">
        <f>IF(ISNUMBER(L3200),#N/A,IF(ISNUMBER(INDEX('Approved CPZ List'!$I:$I,MATCH('HFTD CPZ'!$B3200,'Approved CPZ List'!$B:$B,0))),$K3200,#N/A))</f>
        <v>#N/A</v>
      </c>
    </row>
    <row r="3201" spans="1:13" ht="15.6" x14ac:dyDescent="0.3">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List'!$H:$H,MATCH('HFTD CPZ'!$B3201,'08W Project List'!$E:$E,0))),$K3201,#N/A)</f>
        <v>#N/A</v>
      </c>
      <c r="M3201" s="35" t="e">
        <f>IF(ISNUMBER(L3201),#N/A,IF(ISNUMBER(INDEX('Approved CPZ List'!$I:$I,MATCH('HFTD CPZ'!$B3201,'Approved CPZ List'!$B:$B,0))),$K3201,#N/A))</f>
        <v>#N/A</v>
      </c>
    </row>
    <row r="3202" spans="1:13" ht="15.6" x14ac:dyDescent="0.3">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List'!$H:$H,MATCH('HFTD CPZ'!$B3202,'08W Project List'!$E:$E,0))),$K3202,#N/A)</f>
        <v>#N/A</v>
      </c>
      <c r="M3202" s="35" t="e">
        <f>IF(ISNUMBER(L3202),#N/A,IF(ISNUMBER(INDEX('Approved CPZ List'!$I:$I,MATCH('HFTD CPZ'!$B3202,'Approved CPZ List'!$B:$B,0))),$K3202,#N/A))</f>
        <v>#N/A</v>
      </c>
    </row>
    <row r="3203" spans="1:13" ht="15.6" x14ac:dyDescent="0.3">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List'!$H:$H,MATCH('HFTD CPZ'!$B3203,'08W Project List'!$E:$E,0))),$K3203,#N/A)</f>
        <v>#N/A</v>
      </c>
      <c r="M3203" s="35" t="e">
        <f>IF(ISNUMBER(L3203),#N/A,IF(ISNUMBER(INDEX('Approved CPZ List'!$I:$I,MATCH('HFTD CPZ'!$B3203,'Approved CPZ List'!$B:$B,0))),$K3203,#N/A))</f>
        <v>#N/A</v>
      </c>
    </row>
    <row r="3204" spans="1:13" ht="15.6" x14ac:dyDescent="0.3">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List'!$H:$H,MATCH('HFTD CPZ'!$B3204,'08W Project List'!$E:$E,0))),$K3204,#N/A)</f>
        <v>#N/A</v>
      </c>
      <c r="M3204" s="35" t="e">
        <f>IF(ISNUMBER(L3204),#N/A,IF(ISNUMBER(INDEX('Approved CPZ List'!$I:$I,MATCH('HFTD CPZ'!$B3204,'Approved CPZ List'!$B:$B,0))),$K3204,#N/A))</f>
        <v>#N/A</v>
      </c>
    </row>
    <row r="3205" spans="1:13" ht="15.6" x14ac:dyDescent="0.3">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List'!$H:$H,MATCH('HFTD CPZ'!$B3205,'08W Project List'!$E:$E,0))),$K3205,#N/A)</f>
        <v>#N/A</v>
      </c>
      <c r="M3205" s="35" t="e">
        <f>IF(ISNUMBER(L3205),#N/A,IF(ISNUMBER(INDEX('Approved CPZ List'!$I:$I,MATCH('HFTD CPZ'!$B3205,'Approved CPZ List'!$B:$B,0))),$K3205,#N/A))</f>
        <v>#N/A</v>
      </c>
    </row>
    <row r="3206" spans="1:13" ht="15.6" x14ac:dyDescent="0.3">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List'!$H:$H,MATCH('HFTD CPZ'!$B3206,'08W Project List'!$E:$E,0))),$K3206,#N/A)</f>
        <v>#N/A</v>
      </c>
      <c r="M3206" s="35" t="e">
        <f>IF(ISNUMBER(L3206),#N/A,IF(ISNUMBER(INDEX('Approved CPZ List'!$I:$I,MATCH('HFTD CPZ'!$B3206,'Approved CPZ List'!$B:$B,0))),$K3206,#N/A))</f>
        <v>#N/A</v>
      </c>
    </row>
    <row r="3207" spans="1:13" ht="15.6" x14ac:dyDescent="0.3">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List'!$H:$H,MATCH('HFTD CPZ'!$B3207,'08W Project List'!$E:$E,0))),$K3207,#N/A)</f>
        <v>#N/A</v>
      </c>
      <c r="M3207" s="35" t="e">
        <f>IF(ISNUMBER(L3207),#N/A,IF(ISNUMBER(INDEX('Approved CPZ List'!$I:$I,MATCH('HFTD CPZ'!$B3207,'Approved CPZ List'!$B:$B,0))),$K3207,#N/A))</f>
        <v>#N/A</v>
      </c>
    </row>
    <row r="3208" spans="1:13" ht="15.6" x14ac:dyDescent="0.3">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List'!$H:$H,MATCH('HFTD CPZ'!$B3208,'08W Project List'!$E:$E,0))),$K3208,#N/A)</f>
        <v>#N/A</v>
      </c>
      <c r="M3208" s="35" t="e">
        <f>IF(ISNUMBER(L3208),#N/A,IF(ISNUMBER(INDEX('Approved CPZ List'!$I:$I,MATCH('HFTD CPZ'!$B3208,'Approved CPZ List'!$B:$B,0))),$K3208,#N/A))</f>
        <v>#N/A</v>
      </c>
    </row>
    <row r="3209" spans="1:13" ht="15.6" x14ac:dyDescent="0.3">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List'!$H:$H,MATCH('HFTD CPZ'!$B3209,'08W Project List'!$E:$E,0))),$K3209,#N/A)</f>
        <v>#N/A</v>
      </c>
      <c r="M3209" s="35" t="e">
        <f>IF(ISNUMBER(L3209),#N/A,IF(ISNUMBER(INDEX('Approved CPZ List'!$I:$I,MATCH('HFTD CPZ'!$B3209,'Approved CPZ List'!$B:$B,0))),$K3209,#N/A))</f>
        <v>#N/A</v>
      </c>
    </row>
    <row r="3210" spans="1:13" ht="15.6" x14ac:dyDescent="0.3">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List'!$H:$H,MATCH('HFTD CPZ'!$B3210,'08W Project List'!$E:$E,0))),$K3210,#N/A)</f>
        <v>#N/A</v>
      </c>
      <c r="M3210" s="35" t="e">
        <f>IF(ISNUMBER(L3210),#N/A,IF(ISNUMBER(INDEX('Approved CPZ List'!$I:$I,MATCH('HFTD CPZ'!$B3210,'Approved CPZ List'!$B:$B,0))),$K3210,#N/A))</f>
        <v>#N/A</v>
      </c>
    </row>
    <row r="3211" spans="1:13" ht="15.6" x14ac:dyDescent="0.3">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List'!$H:$H,MATCH('HFTD CPZ'!$B3211,'08W Project List'!$E:$E,0))),$K3211,#N/A)</f>
        <v>#N/A</v>
      </c>
      <c r="M3211" s="35" t="e">
        <f>IF(ISNUMBER(L3211),#N/A,IF(ISNUMBER(INDEX('Approved CPZ List'!$I:$I,MATCH('HFTD CPZ'!$B3211,'Approved CPZ List'!$B:$B,0))),$K3211,#N/A))</f>
        <v>#N/A</v>
      </c>
    </row>
    <row r="3212" spans="1:13" ht="15.6" x14ac:dyDescent="0.3">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List'!$H:$H,MATCH('HFTD CPZ'!$B3212,'08W Project List'!$E:$E,0))),$K3212,#N/A)</f>
        <v>#N/A</v>
      </c>
      <c r="M3212" s="35" t="e">
        <f>IF(ISNUMBER(L3212),#N/A,IF(ISNUMBER(INDEX('Approved CPZ List'!$I:$I,MATCH('HFTD CPZ'!$B3212,'Approved CPZ List'!$B:$B,0))),$K3212,#N/A))</f>
        <v>#N/A</v>
      </c>
    </row>
    <row r="3213" spans="1:13" ht="15.6" x14ac:dyDescent="0.3">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List'!$H:$H,MATCH('HFTD CPZ'!$B3213,'08W Project List'!$E:$E,0))),$K3213,#N/A)</f>
        <v>#N/A</v>
      </c>
      <c r="M3213" s="35" t="e">
        <f>IF(ISNUMBER(L3213),#N/A,IF(ISNUMBER(INDEX('Approved CPZ List'!$I:$I,MATCH('HFTD CPZ'!$B3213,'Approved CPZ List'!$B:$B,0))),$K3213,#N/A))</f>
        <v>#N/A</v>
      </c>
    </row>
    <row r="3214" spans="1:13" ht="15.6" x14ac:dyDescent="0.3">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List'!$H:$H,MATCH('HFTD CPZ'!$B3214,'08W Project List'!$E:$E,0))),$K3214,#N/A)</f>
        <v>#N/A</v>
      </c>
      <c r="M3214" s="35" t="e">
        <f>IF(ISNUMBER(L3214),#N/A,IF(ISNUMBER(INDEX('Approved CPZ List'!$I:$I,MATCH('HFTD CPZ'!$B3214,'Approved CPZ List'!$B:$B,0))),$K3214,#N/A))</f>
        <v>#N/A</v>
      </c>
    </row>
    <row r="3215" spans="1:13" ht="15.6" x14ac:dyDescent="0.3">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List'!$H:$H,MATCH('HFTD CPZ'!$B3215,'08W Project List'!$E:$E,0))),$K3215,#N/A)</f>
        <v>#N/A</v>
      </c>
      <c r="M3215" s="35" t="e">
        <f>IF(ISNUMBER(L3215),#N/A,IF(ISNUMBER(INDEX('Approved CPZ List'!$I:$I,MATCH('HFTD CPZ'!$B3215,'Approved CPZ List'!$B:$B,0))),$K3215,#N/A))</f>
        <v>#N/A</v>
      </c>
    </row>
    <row r="3216" spans="1:13" ht="15.6" x14ac:dyDescent="0.3">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List'!$H:$H,MATCH('HFTD CPZ'!$B3216,'08W Project List'!$E:$E,0))),$K3216,#N/A)</f>
        <v>#N/A</v>
      </c>
      <c r="M3216" s="35" t="e">
        <f>IF(ISNUMBER(L3216),#N/A,IF(ISNUMBER(INDEX('Approved CPZ List'!$I:$I,MATCH('HFTD CPZ'!$B3216,'Approved CPZ List'!$B:$B,0))),$K3216,#N/A))</f>
        <v>#N/A</v>
      </c>
    </row>
    <row r="3217" spans="1:13" ht="15.6" x14ac:dyDescent="0.3">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List'!$H:$H,MATCH('HFTD CPZ'!$B3217,'08W Project List'!$E:$E,0))),$K3217,#N/A)</f>
        <v>#N/A</v>
      </c>
      <c r="M3217" s="35" t="e">
        <f>IF(ISNUMBER(L3217),#N/A,IF(ISNUMBER(INDEX('Approved CPZ List'!$I:$I,MATCH('HFTD CPZ'!$B3217,'Approved CPZ List'!$B:$B,0))),$K3217,#N/A))</f>
        <v>#N/A</v>
      </c>
    </row>
    <row r="3218" spans="1:13" ht="15.6" x14ac:dyDescent="0.3">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List'!$H:$H,MATCH('HFTD CPZ'!$B3218,'08W Project List'!$E:$E,0))),$K3218,#N/A)</f>
        <v>#N/A</v>
      </c>
      <c r="M3218" s="35" t="e">
        <f>IF(ISNUMBER(L3218),#N/A,IF(ISNUMBER(INDEX('Approved CPZ List'!$I:$I,MATCH('HFTD CPZ'!$B3218,'Approved CPZ List'!$B:$B,0))),$K3218,#N/A))</f>
        <v>#N/A</v>
      </c>
    </row>
    <row r="3219" spans="1:13" ht="15.6" x14ac:dyDescent="0.3">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List'!$H:$H,MATCH('HFTD CPZ'!$B3219,'08W Project List'!$E:$E,0))),$K3219,#N/A)</f>
        <v>#N/A</v>
      </c>
      <c r="M3219" s="35" t="e">
        <f>IF(ISNUMBER(L3219),#N/A,IF(ISNUMBER(INDEX('Approved CPZ List'!$I:$I,MATCH('HFTD CPZ'!$B3219,'Approved CPZ List'!$B:$B,0))),$K3219,#N/A))</f>
        <v>#N/A</v>
      </c>
    </row>
    <row r="3220" spans="1:13" ht="15.6" x14ac:dyDescent="0.3">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List'!$H:$H,MATCH('HFTD CPZ'!$B3220,'08W Project List'!$E:$E,0))),$K3220,#N/A)</f>
        <v>#N/A</v>
      </c>
      <c r="M3220" s="35" t="e">
        <f>IF(ISNUMBER(L3220),#N/A,IF(ISNUMBER(INDEX('Approved CPZ List'!$I:$I,MATCH('HFTD CPZ'!$B3220,'Approved CPZ List'!$B:$B,0))),$K3220,#N/A))</f>
        <v>#N/A</v>
      </c>
    </row>
    <row r="3221" spans="1:13" ht="15.6" x14ac:dyDescent="0.3">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List'!$H:$H,MATCH('HFTD CPZ'!$B3221,'08W Project List'!$E:$E,0))),$K3221,#N/A)</f>
        <v>#N/A</v>
      </c>
      <c r="M3221" s="35" t="e">
        <f>IF(ISNUMBER(L3221),#N/A,IF(ISNUMBER(INDEX('Approved CPZ List'!$I:$I,MATCH('HFTD CPZ'!$B3221,'Approved CPZ List'!$B:$B,0))),$K3221,#N/A))</f>
        <v>#N/A</v>
      </c>
    </row>
    <row r="3222" spans="1:13" ht="15.6" x14ac:dyDescent="0.3">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List'!$H:$H,MATCH('HFTD CPZ'!$B3222,'08W Project List'!$E:$E,0))),$K3222,#N/A)</f>
        <v>#N/A</v>
      </c>
      <c r="M3222" s="35" t="e">
        <f>IF(ISNUMBER(L3222),#N/A,IF(ISNUMBER(INDEX('Approved CPZ List'!$I:$I,MATCH('HFTD CPZ'!$B3222,'Approved CPZ List'!$B:$B,0))),$K3222,#N/A))</f>
        <v>#N/A</v>
      </c>
    </row>
    <row r="3223" spans="1:13" ht="15.6" x14ac:dyDescent="0.3">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List'!$H:$H,MATCH('HFTD CPZ'!$B3223,'08W Project List'!$E:$E,0))),$K3223,#N/A)</f>
        <v>#N/A</v>
      </c>
      <c r="M3223" s="35" t="e">
        <f>IF(ISNUMBER(L3223),#N/A,IF(ISNUMBER(INDEX('Approved CPZ List'!$I:$I,MATCH('HFTD CPZ'!$B3223,'Approved CPZ List'!$B:$B,0))),$K3223,#N/A))</f>
        <v>#N/A</v>
      </c>
    </row>
    <row r="3224" spans="1:13" ht="15.6" x14ac:dyDescent="0.3">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List'!$H:$H,MATCH('HFTD CPZ'!$B3224,'08W Project List'!$E:$E,0))),$K3224,#N/A)</f>
        <v>#N/A</v>
      </c>
      <c r="M3224" s="35" t="e">
        <f>IF(ISNUMBER(L3224),#N/A,IF(ISNUMBER(INDEX('Approved CPZ List'!$I:$I,MATCH('HFTD CPZ'!$B3224,'Approved CPZ List'!$B:$B,0))),$K3224,#N/A))</f>
        <v>#N/A</v>
      </c>
    </row>
    <row r="3225" spans="1:13" ht="15.6" x14ac:dyDescent="0.3">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List'!$H:$H,MATCH('HFTD CPZ'!$B3225,'08W Project List'!$E:$E,0))),$K3225,#N/A)</f>
        <v>#N/A</v>
      </c>
      <c r="M3225" s="35" t="e">
        <f>IF(ISNUMBER(L3225),#N/A,IF(ISNUMBER(INDEX('Approved CPZ List'!$I:$I,MATCH('HFTD CPZ'!$B3225,'Approved CPZ List'!$B:$B,0))),$K3225,#N/A))</f>
        <v>#N/A</v>
      </c>
    </row>
    <row r="3226" spans="1:13" ht="15.6" x14ac:dyDescent="0.3">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List'!$H:$H,MATCH('HFTD CPZ'!$B3226,'08W Project List'!$E:$E,0))),$K3226,#N/A)</f>
        <v>#N/A</v>
      </c>
      <c r="M3226" s="35" t="e">
        <f>IF(ISNUMBER(L3226),#N/A,IF(ISNUMBER(INDEX('Approved CPZ List'!$I:$I,MATCH('HFTD CPZ'!$B3226,'Approved CPZ List'!$B:$B,0))),$K3226,#N/A))</f>
        <v>#N/A</v>
      </c>
    </row>
    <row r="3227" spans="1:13" ht="15.6" x14ac:dyDescent="0.3">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List'!$H:$H,MATCH('HFTD CPZ'!$B3227,'08W Project List'!$E:$E,0))),$K3227,#N/A)</f>
        <v>#N/A</v>
      </c>
      <c r="M3227" s="35" t="e">
        <f>IF(ISNUMBER(L3227),#N/A,IF(ISNUMBER(INDEX('Approved CPZ List'!$I:$I,MATCH('HFTD CPZ'!$B3227,'Approved CPZ List'!$B:$B,0))),$K3227,#N/A))</f>
        <v>#N/A</v>
      </c>
    </row>
    <row r="3228" spans="1:13" ht="15.6" x14ac:dyDescent="0.3">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List'!$H:$H,MATCH('HFTD CPZ'!$B3228,'08W Project List'!$E:$E,0))),$K3228,#N/A)</f>
        <v>#N/A</v>
      </c>
      <c r="M3228" s="35" t="e">
        <f>IF(ISNUMBER(L3228),#N/A,IF(ISNUMBER(INDEX('Approved CPZ List'!$I:$I,MATCH('HFTD CPZ'!$B3228,'Approved CPZ List'!$B:$B,0))),$K3228,#N/A))</f>
        <v>#N/A</v>
      </c>
    </row>
    <row r="3229" spans="1:13" ht="15.6" x14ac:dyDescent="0.3">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List'!$H:$H,MATCH('HFTD CPZ'!$B3229,'08W Project List'!$E:$E,0))),$K3229,#N/A)</f>
        <v>#N/A</v>
      </c>
      <c r="M3229" s="35" t="e">
        <f>IF(ISNUMBER(L3229),#N/A,IF(ISNUMBER(INDEX('Approved CPZ List'!$I:$I,MATCH('HFTD CPZ'!$B3229,'Approved CPZ List'!$B:$B,0))),$K3229,#N/A))</f>
        <v>#N/A</v>
      </c>
    </row>
    <row r="3230" spans="1:13" ht="15.6" x14ac:dyDescent="0.3">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List'!$H:$H,MATCH('HFTD CPZ'!$B3230,'08W Project List'!$E:$E,0))),$K3230,#N/A)</f>
        <v>#N/A</v>
      </c>
      <c r="M3230" s="35" t="e">
        <f>IF(ISNUMBER(L3230),#N/A,IF(ISNUMBER(INDEX('Approved CPZ List'!$I:$I,MATCH('HFTD CPZ'!$B3230,'Approved CPZ List'!$B:$B,0))),$K3230,#N/A))</f>
        <v>#N/A</v>
      </c>
    </row>
    <row r="3231" spans="1:13" ht="15.6" x14ac:dyDescent="0.3">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List'!$H:$H,MATCH('HFTD CPZ'!$B3231,'08W Project List'!$E:$E,0))),$K3231,#N/A)</f>
        <v>#N/A</v>
      </c>
      <c r="M3231" s="35" t="e">
        <f>IF(ISNUMBER(L3231),#N/A,IF(ISNUMBER(INDEX('Approved CPZ List'!$I:$I,MATCH('HFTD CPZ'!$B3231,'Approved CPZ List'!$B:$B,0))),$K3231,#N/A))</f>
        <v>#N/A</v>
      </c>
    </row>
    <row r="3232" spans="1:13" ht="15.6" x14ac:dyDescent="0.3">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List'!$H:$H,MATCH('HFTD CPZ'!$B3232,'08W Project List'!$E:$E,0))),$K3232,#N/A)</f>
        <v>#N/A</v>
      </c>
      <c r="M3232" s="35" t="e">
        <f>IF(ISNUMBER(L3232),#N/A,IF(ISNUMBER(INDEX('Approved CPZ List'!$I:$I,MATCH('HFTD CPZ'!$B3232,'Approved CPZ List'!$B:$B,0))),$K3232,#N/A))</f>
        <v>#N/A</v>
      </c>
    </row>
    <row r="3233" spans="1:13" ht="15.6" x14ac:dyDescent="0.3">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List'!$H:$H,MATCH('HFTD CPZ'!$B3233,'08W Project List'!$E:$E,0))),$K3233,#N/A)</f>
        <v>#N/A</v>
      </c>
      <c r="M3233" s="35" t="e">
        <f>IF(ISNUMBER(L3233),#N/A,IF(ISNUMBER(INDEX('Approved CPZ List'!$I:$I,MATCH('HFTD CPZ'!$B3233,'Approved CPZ List'!$B:$B,0))),$K3233,#N/A))</f>
        <v>#N/A</v>
      </c>
    </row>
    <row r="3234" spans="1:13" ht="15.6" x14ac:dyDescent="0.3">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List'!$H:$H,MATCH('HFTD CPZ'!$B3234,'08W Project List'!$E:$E,0))),$K3234,#N/A)</f>
        <v>#N/A</v>
      </c>
      <c r="M3234" s="35" t="e">
        <f>IF(ISNUMBER(L3234),#N/A,IF(ISNUMBER(INDEX('Approved CPZ List'!$I:$I,MATCH('HFTD CPZ'!$B3234,'Approved CPZ List'!$B:$B,0))),$K3234,#N/A))</f>
        <v>#N/A</v>
      </c>
    </row>
    <row r="3235" spans="1:13" ht="15.6" x14ac:dyDescent="0.3">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List'!$H:$H,MATCH('HFTD CPZ'!$B3235,'08W Project List'!$E:$E,0))),$K3235,#N/A)</f>
        <v>#N/A</v>
      </c>
      <c r="M3235" s="35" t="e">
        <f>IF(ISNUMBER(L3235),#N/A,IF(ISNUMBER(INDEX('Approved CPZ List'!$I:$I,MATCH('HFTD CPZ'!$B3235,'Approved CPZ List'!$B:$B,0))),$K3235,#N/A))</f>
        <v>#N/A</v>
      </c>
    </row>
    <row r="3236" spans="1:13" ht="15.6" x14ac:dyDescent="0.3">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List'!$H:$H,MATCH('HFTD CPZ'!$B3236,'08W Project List'!$E:$E,0))),$K3236,#N/A)</f>
        <v>#N/A</v>
      </c>
      <c r="M3236" s="35" t="e">
        <f>IF(ISNUMBER(L3236),#N/A,IF(ISNUMBER(INDEX('Approved CPZ List'!$I:$I,MATCH('HFTD CPZ'!$B3236,'Approved CPZ List'!$B:$B,0))),$K3236,#N/A))</f>
        <v>#N/A</v>
      </c>
    </row>
    <row r="3237" spans="1:13" ht="15.6" x14ac:dyDescent="0.3">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List'!$H:$H,MATCH('HFTD CPZ'!$B3237,'08W Project List'!$E:$E,0))),$K3237,#N/A)</f>
        <v>#N/A</v>
      </c>
      <c r="M3237" s="35" t="e">
        <f>IF(ISNUMBER(L3237),#N/A,IF(ISNUMBER(INDEX('Approved CPZ List'!$I:$I,MATCH('HFTD CPZ'!$B3237,'Approved CPZ List'!$B:$B,0))),$K3237,#N/A))</f>
        <v>#N/A</v>
      </c>
    </row>
    <row r="3238" spans="1:13" ht="15.6" x14ac:dyDescent="0.3">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List'!$H:$H,MATCH('HFTD CPZ'!$B3238,'08W Project List'!$E:$E,0))),$K3238,#N/A)</f>
        <v>#N/A</v>
      </c>
      <c r="M3238" s="35" t="e">
        <f>IF(ISNUMBER(L3238),#N/A,IF(ISNUMBER(INDEX('Approved CPZ List'!$I:$I,MATCH('HFTD CPZ'!$B3238,'Approved CPZ List'!$B:$B,0))),$K3238,#N/A))</f>
        <v>#N/A</v>
      </c>
    </row>
    <row r="3239" spans="1:13" ht="15.6" x14ac:dyDescent="0.3">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List'!$H:$H,MATCH('HFTD CPZ'!$B3239,'08W Project List'!$E:$E,0))),$K3239,#N/A)</f>
        <v>#N/A</v>
      </c>
      <c r="M3239" s="35" t="e">
        <f>IF(ISNUMBER(L3239),#N/A,IF(ISNUMBER(INDEX('Approved CPZ List'!$I:$I,MATCH('HFTD CPZ'!$B3239,'Approved CPZ List'!$B:$B,0))),$K3239,#N/A))</f>
        <v>#N/A</v>
      </c>
    </row>
    <row r="3240" spans="1:13" ht="15.6" x14ac:dyDescent="0.3">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List'!$H:$H,MATCH('HFTD CPZ'!$B3240,'08W Project List'!$E:$E,0))),$K3240,#N/A)</f>
        <v>#N/A</v>
      </c>
      <c r="M3240" s="35" t="e">
        <f>IF(ISNUMBER(L3240),#N/A,IF(ISNUMBER(INDEX('Approved CPZ List'!$I:$I,MATCH('HFTD CPZ'!$B3240,'Approved CPZ List'!$B:$B,0))),$K3240,#N/A))</f>
        <v>#N/A</v>
      </c>
    </row>
    <row r="3241" spans="1:13" ht="15.6" x14ac:dyDescent="0.3">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List'!$H:$H,MATCH('HFTD CPZ'!$B3241,'08W Project List'!$E:$E,0))),$K3241,#N/A)</f>
        <v>#N/A</v>
      </c>
      <c r="M3241" s="35" t="e">
        <f>IF(ISNUMBER(L3241),#N/A,IF(ISNUMBER(INDEX('Approved CPZ List'!$I:$I,MATCH('HFTD CPZ'!$B3241,'Approved CPZ List'!$B:$B,0))),$K3241,#N/A))</f>
        <v>#N/A</v>
      </c>
    </row>
    <row r="3242" spans="1:13" ht="15.6" x14ac:dyDescent="0.3">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List'!$H:$H,MATCH('HFTD CPZ'!$B3242,'08W Project List'!$E:$E,0))),$K3242,#N/A)</f>
        <v>#N/A</v>
      </c>
      <c r="M3242" s="35" t="e">
        <f>IF(ISNUMBER(L3242),#N/A,IF(ISNUMBER(INDEX('Approved CPZ List'!$I:$I,MATCH('HFTD CPZ'!$B3242,'Approved CPZ List'!$B:$B,0))),$K3242,#N/A))</f>
        <v>#N/A</v>
      </c>
    </row>
    <row r="3243" spans="1:13" ht="15.6" x14ac:dyDescent="0.3">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List'!$H:$H,MATCH('HFTD CPZ'!$B3243,'08W Project List'!$E:$E,0))),$K3243,#N/A)</f>
        <v>#N/A</v>
      </c>
      <c r="M3243" s="35" t="e">
        <f>IF(ISNUMBER(L3243),#N/A,IF(ISNUMBER(INDEX('Approved CPZ List'!$I:$I,MATCH('HFTD CPZ'!$B3243,'Approved CPZ List'!$B:$B,0))),$K3243,#N/A))</f>
        <v>#N/A</v>
      </c>
    </row>
    <row r="3244" spans="1:13" ht="15.6" x14ac:dyDescent="0.3">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List'!$H:$H,MATCH('HFTD CPZ'!$B3244,'08W Project List'!$E:$E,0))),$K3244,#N/A)</f>
        <v>#N/A</v>
      </c>
      <c r="M3244" s="35" t="e">
        <f>IF(ISNUMBER(L3244),#N/A,IF(ISNUMBER(INDEX('Approved CPZ List'!$I:$I,MATCH('HFTD CPZ'!$B3244,'Approved CPZ List'!$B:$B,0))),$K3244,#N/A))</f>
        <v>#N/A</v>
      </c>
    </row>
    <row r="3245" spans="1:13" ht="15.6" x14ac:dyDescent="0.3">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List'!$H:$H,MATCH('HFTD CPZ'!$B3245,'08W Project List'!$E:$E,0))),$K3245,#N/A)</f>
        <v>#N/A</v>
      </c>
      <c r="M3245" s="35" t="e">
        <f>IF(ISNUMBER(L3245),#N/A,IF(ISNUMBER(INDEX('Approved CPZ List'!$I:$I,MATCH('HFTD CPZ'!$B3245,'Approved CPZ List'!$B:$B,0))),$K3245,#N/A))</f>
        <v>#N/A</v>
      </c>
    </row>
    <row r="3246" spans="1:13" ht="15.6" x14ac:dyDescent="0.3">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List'!$H:$H,MATCH('HFTD CPZ'!$B3246,'08W Project List'!$E:$E,0))),$K3246,#N/A)</f>
        <v>#N/A</v>
      </c>
      <c r="M3246" s="35" t="e">
        <f>IF(ISNUMBER(L3246),#N/A,IF(ISNUMBER(INDEX('Approved CPZ List'!$I:$I,MATCH('HFTD CPZ'!$B3246,'Approved CPZ List'!$B:$B,0))),$K3246,#N/A))</f>
        <v>#N/A</v>
      </c>
    </row>
    <row r="3247" spans="1:13" ht="15.6" x14ac:dyDescent="0.3">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List'!$H:$H,MATCH('HFTD CPZ'!$B3247,'08W Project List'!$E:$E,0))),$K3247,#N/A)</f>
        <v>#N/A</v>
      </c>
      <c r="M3247" s="35" t="e">
        <f>IF(ISNUMBER(L3247),#N/A,IF(ISNUMBER(INDEX('Approved CPZ List'!$I:$I,MATCH('HFTD CPZ'!$B3247,'Approved CPZ List'!$B:$B,0))),$K3247,#N/A))</f>
        <v>#N/A</v>
      </c>
    </row>
    <row r="3248" spans="1:13" ht="15.6" x14ac:dyDescent="0.3">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List'!$H:$H,MATCH('HFTD CPZ'!$B3248,'08W Project List'!$E:$E,0))),$K3248,#N/A)</f>
        <v>#N/A</v>
      </c>
      <c r="M3248" s="35" t="e">
        <f>IF(ISNUMBER(L3248),#N/A,IF(ISNUMBER(INDEX('Approved CPZ List'!$I:$I,MATCH('HFTD CPZ'!$B3248,'Approved CPZ List'!$B:$B,0))),$K3248,#N/A))</f>
        <v>#N/A</v>
      </c>
    </row>
    <row r="3249" spans="1:13" ht="15.6" x14ac:dyDescent="0.3">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List'!$H:$H,MATCH('HFTD CPZ'!$B3249,'08W Project List'!$E:$E,0))),$K3249,#N/A)</f>
        <v>#N/A</v>
      </c>
      <c r="M3249" s="35" t="e">
        <f>IF(ISNUMBER(L3249),#N/A,IF(ISNUMBER(INDEX('Approved CPZ List'!$I:$I,MATCH('HFTD CPZ'!$B3249,'Approved CPZ List'!$B:$B,0))),$K3249,#N/A))</f>
        <v>#N/A</v>
      </c>
    </row>
    <row r="3250" spans="1:13" ht="15.6" x14ac:dyDescent="0.3">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List'!$H:$H,MATCH('HFTD CPZ'!$B3250,'08W Project List'!$E:$E,0))),$K3250,#N/A)</f>
        <v>#N/A</v>
      </c>
      <c r="M3250" s="35" t="e">
        <f>IF(ISNUMBER(L3250),#N/A,IF(ISNUMBER(INDEX('Approved CPZ List'!$I:$I,MATCH('HFTD CPZ'!$B3250,'Approved CPZ List'!$B:$B,0))),$K3250,#N/A))</f>
        <v>#N/A</v>
      </c>
    </row>
    <row r="3251" spans="1:13" ht="15.6" x14ac:dyDescent="0.3">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List'!$H:$H,MATCH('HFTD CPZ'!$B3251,'08W Project List'!$E:$E,0))),$K3251,#N/A)</f>
        <v>#N/A</v>
      </c>
      <c r="M3251" s="35" t="e">
        <f>IF(ISNUMBER(L3251),#N/A,IF(ISNUMBER(INDEX('Approved CPZ List'!$I:$I,MATCH('HFTD CPZ'!$B3251,'Approved CPZ List'!$B:$B,0))),$K3251,#N/A))</f>
        <v>#N/A</v>
      </c>
    </row>
    <row r="3252" spans="1:13" ht="15.6" x14ac:dyDescent="0.3">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List'!$H:$H,MATCH('HFTD CPZ'!$B3252,'08W Project List'!$E:$E,0))),$K3252,#N/A)</f>
        <v>#N/A</v>
      </c>
      <c r="M3252" s="35" t="e">
        <f>IF(ISNUMBER(L3252),#N/A,IF(ISNUMBER(INDEX('Approved CPZ List'!$I:$I,MATCH('HFTD CPZ'!$B3252,'Approved CPZ List'!$B:$B,0))),$K3252,#N/A))</f>
        <v>#N/A</v>
      </c>
    </row>
    <row r="3253" spans="1:13" ht="15.6" x14ac:dyDescent="0.3">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List'!$H:$H,MATCH('HFTD CPZ'!$B3253,'08W Project List'!$E:$E,0))),$K3253,#N/A)</f>
        <v>#N/A</v>
      </c>
      <c r="M3253" s="35" t="e">
        <f>IF(ISNUMBER(L3253),#N/A,IF(ISNUMBER(INDEX('Approved CPZ List'!$I:$I,MATCH('HFTD CPZ'!$B3253,'Approved CPZ List'!$B:$B,0))),$K3253,#N/A))</f>
        <v>#N/A</v>
      </c>
    </row>
    <row r="3254" spans="1:13" ht="15.6" x14ac:dyDescent="0.3">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List'!$H:$H,MATCH('HFTD CPZ'!$B3254,'08W Project List'!$E:$E,0))),$K3254,#N/A)</f>
        <v>#N/A</v>
      </c>
      <c r="M3254" s="35" t="e">
        <f>IF(ISNUMBER(L3254),#N/A,IF(ISNUMBER(INDEX('Approved CPZ List'!$I:$I,MATCH('HFTD CPZ'!$B3254,'Approved CPZ List'!$B:$B,0))),$K3254,#N/A))</f>
        <v>#N/A</v>
      </c>
    </row>
    <row r="3255" spans="1:13" ht="15.6" x14ac:dyDescent="0.3">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List'!$H:$H,MATCH('HFTD CPZ'!$B3255,'08W Project List'!$E:$E,0))),$K3255,#N/A)</f>
        <v>#N/A</v>
      </c>
      <c r="M3255" s="35" t="e">
        <f>IF(ISNUMBER(L3255),#N/A,IF(ISNUMBER(INDEX('Approved CPZ List'!$I:$I,MATCH('HFTD CPZ'!$B3255,'Approved CPZ List'!$B:$B,0))),$K3255,#N/A))</f>
        <v>#N/A</v>
      </c>
    </row>
    <row r="3256" spans="1:13" ht="15.6" x14ac:dyDescent="0.3">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List'!$H:$H,MATCH('HFTD CPZ'!$B3256,'08W Project List'!$E:$E,0))),$K3256,#N/A)</f>
        <v>#N/A</v>
      </c>
      <c r="M3256" s="35" t="e">
        <f>IF(ISNUMBER(L3256),#N/A,IF(ISNUMBER(INDEX('Approved CPZ List'!$I:$I,MATCH('HFTD CPZ'!$B3256,'Approved CPZ List'!$B:$B,0))),$K3256,#N/A))</f>
        <v>#N/A</v>
      </c>
    </row>
    <row r="3257" spans="1:13" ht="15.6" x14ac:dyDescent="0.3">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List'!$H:$H,MATCH('HFTD CPZ'!$B3257,'08W Project List'!$E:$E,0))),$K3257,#N/A)</f>
        <v>#N/A</v>
      </c>
      <c r="M3257" s="35" t="e">
        <f>IF(ISNUMBER(L3257),#N/A,IF(ISNUMBER(INDEX('Approved CPZ List'!$I:$I,MATCH('HFTD CPZ'!$B3257,'Approved CPZ List'!$B:$B,0))),$K3257,#N/A))</f>
        <v>#N/A</v>
      </c>
    </row>
    <row r="3258" spans="1:13" ht="15.6" x14ac:dyDescent="0.3">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List'!$H:$H,MATCH('HFTD CPZ'!$B3258,'08W Project List'!$E:$E,0))),$K3258,#N/A)</f>
        <v>#N/A</v>
      </c>
      <c r="M3258" s="35" t="e">
        <f>IF(ISNUMBER(L3258),#N/A,IF(ISNUMBER(INDEX('Approved CPZ List'!$I:$I,MATCH('HFTD CPZ'!$B3258,'Approved CPZ List'!$B:$B,0))),$K3258,#N/A))</f>
        <v>#N/A</v>
      </c>
    </row>
    <row r="3259" spans="1:13" ht="15.6" x14ac:dyDescent="0.3">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List'!$H:$H,MATCH('HFTD CPZ'!$B3259,'08W Project List'!$E:$E,0))),$K3259,#N/A)</f>
        <v>#N/A</v>
      </c>
      <c r="M3259" s="35" t="e">
        <f>IF(ISNUMBER(L3259),#N/A,IF(ISNUMBER(INDEX('Approved CPZ List'!$I:$I,MATCH('HFTD CPZ'!$B3259,'Approved CPZ List'!$B:$B,0))),$K3259,#N/A))</f>
        <v>#N/A</v>
      </c>
    </row>
    <row r="3260" spans="1:13" ht="15.6" x14ac:dyDescent="0.3">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List'!$H:$H,MATCH('HFTD CPZ'!$B3260,'08W Project List'!$E:$E,0))),$K3260,#N/A)</f>
        <v>#N/A</v>
      </c>
      <c r="M3260" s="35" t="e">
        <f>IF(ISNUMBER(L3260),#N/A,IF(ISNUMBER(INDEX('Approved CPZ List'!$I:$I,MATCH('HFTD CPZ'!$B3260,'Approved CPZ List'!$B:$B,0))),$K3260,#N/A))</f>
        <v>#N/A</v>
      </c>
    </row>
    <row r="3261" spans="1:13" ht="15.6" x14ac:dyDescent="0.3">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List'!$H:$H,MATCH('HFTD CPZ'!$B3261,'08W Project List'!$E:$E,0))),$K3261,#N/A)</f>
        <v>#N/A</v>
      </c>
      <c r="M3261" s="35" t="e">
        <f>IF(ISNUMBER(L3261),#N/A,IF(ISNUMBER(INDEX('Approved CPZ List'!$I:$I,MATCH('HFTD CPZ'!$B3261,'Approved CPZ List'!$B:$B,0))),$K3261,#N/A))</f>
        <v>#N/A</v>
      </c>
    </row>
    <row r="3262" spans="1:13" ht="15.6" x14ac:dyDescent="0.3">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List'!$H:$H,MATCH('HFTD CPZ'!$B3262,'08W Project List'!$E:$E,0))),$K3262,#N/A)</f>
        <v>#N/A</v>
      </c>
      <c r="M3262" s="35" t="e">
        <f>IF(ISNUMBER(L3262),#N/A,IF(ISNUMBER(INDEX('Approved CPZ List'!$I:$I,MATCH('HFTD CPZ'!$B3262,'Approved CPZ List'!$B:$B,0))),$K3262,#N/A))</f>
        <v>#N/A</v>
      </c>
    </row>
    <row r="3263" spans="1:13" ht="15.6" x14ac:dyDescent="0.3">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List'!$H:$H,MATCH('HFTD CPZ'!$B3263,'08W Project List'!$E:$E,0))),$K3263,#N/A)</f>
        <v>#N/A</v>
      </c>
      <c r="M3263" s="35" t="e">
        <f>IF(ISNUMBER(L3263),#N/A,IF(ISNUMBER(INDEX('Approved CPZ List'!$I:$I,MATCH('HFTD CPZ'!$B3263,'Approved CPZ List'!$B:$B,0))),$K3263,#N/A))</f>
        <v>#N/A</v>
      </c>
    </row>
    <row r="3264" spans="1:13" ht="15.6" x14ac:dyDescent="0.3">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List'!$H:$H,MATCH('HFTD CPZ'!$B3264,'08W Project List'!$E:$E,0))),$K3264,#N/A)</f>
        <v>#N/A</v>
      </c>
      <c r="M3264" s="35" t="e">
        <f>IF(ISNUMBER(L3264),#N/A,IF(ISNUMBER(INDEX('Approved CPZ List'!$I:$I,MATCH('HFTD CPZ'!$B3264,'Approved CPZ List'!$B:$B,0))),$K3264,#N/A))</f>
        <v>#N/A</v>
      </c>
    </row>
    <row r="3265" spans="1:13" ht="15.6" x14ac:dyDescent="0.3">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List'!$H:$H,MATCH('HFTD CPZ'!$B3265,'08W Project List'!$E:$E,0))),$K3265,#N/A)</f>
        <v>#N/A</v>
      </c>
      <c r="M3265" s="35" t="e">
        <f>IF(ISNUMBER(L3265),#N/A,IF(ISNUMBER(INDEX('Approved CPZ List'!$I:$I,MATCH('HFTD CPZ'!$B3265,'Approved CPZ List'!$B:$B,0))),$K3265,#N/A))</f>
        <v>#N/A</v>
      </c>
    </row>
    <row r="3266" spans="1:13" ht="15.6" x14ac:dyDescent="0.3">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List'!$H:$H,MATCH('HFTD CPZ'!$B3266,'08W Project List'!$E:$E,0))),$K3266,#N/A)</f>
        <v>#N/A</v>
      </c>
      <c r="M3266" s="35" t="e">
        <f>IF(ISNUMBER(L3266),#N/A,IF(ISNUMBER(INDEX('Approved CPZ List'!$I:$I,MATCH('HFTD CPZ'!$B3266,'Approved CPZ List'!$B:$B,0))),$K3266,#N/A))</f>
        <v>#N/A</v>
      </c>
    </row>
    <row r="3267" spans="1:13" ht="15.6" x14ac:dyDescent="0.3">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List'!$H:$H,MATCH('HFTD CPZ'!$B3267,'08W Project List'!$E:$E,0))),$K3267,#N/A)</f>
        <v>#N/A</v>
      </c>
      <c r="M3267" s="35" t="e">
        <f>IF(ISNUMBER(L3267),#N/A,IF(ISNUMBER(INDEX('Approved CPZ List'!$I:$I,MATCH('HFTD CPZ'!$B3267,'Approved CPZ List'!$B:$B,0))),$K3267,#N/A))</f>
        <v>#N/A</v>
      </c>
    </row>
    <row r="3268" spans="1:13" ht="15.6" x14ac:dyDescent="0.3">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List'!$H:$H,MATCH('HFTD CPZ'!$B3268,'08W Project List'!$E:$E,0))),$K3268,#N/A)</f>
        <v>#N/A</v>
      </c>
      <c r="M3268" s="35" t="e">
        <f>IF(ISNUMBER(L3268),#N/A,IF(ISNUMBER(INDEX('Approved CPZ List'!$I:$I,MATCH('HFTD CPZ'!$B3268,'Approved CPZ List'!$B:$B,0))),$K3268,#N/A))</f>
        <v>#N/A</v>
      </c>
    </row>
    <row r="3269" spans="1:13" ht="15.6" x14ac:dyDescent="0.3">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List'!$H:$H,MATCH('HFTD CPZ'!$B3269,'08W Project List'!$E:$E,0))),$K3269,#N/A)</f>
        <v>#N/A</v>
      </c>
      <c r="M3269" s="35" t="e">
        <f>IF(ISNUMBER(L3269),#N/A,IF(ISNUMBER(INDEX('Approved CPZ List'!$I:$I,MATCH('HFTD CPZ'!$B3269,'Approved CPZ List'!$B:$B,0))),$K3269,#N/A))</f>
        <v>#N/A</v>
      </c>
    </row>
    <row r="3270" spans="1:13" ht="15.6" x14ac:dyDescent="0.3">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List'!$H:$H,MATCH('HFTD CPZ'!$B3270,'08W Project List'!$E:$E,0))),$K3270,#N/A)</f>
        <v>#N/A</v>
      </c>
      <c r="M3270" s="35" t="e">
        <f>IF(ISNUMBER(L3270),#N/A,IF(ISNUMBER(INDEX('Approved CPZ List'!$I:$I,MATCH('HFTD CPZ'!$B3270,'Approved CPZ List'!$B:$B,0))),$K3270,#N/A))</f>
        <v>#N/A</v>
      </c>
    </row>
    <row r="3271" spans="1:13" ht="15.6" x14ac:dyDescent="0.3">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List'!$H:$H,MATCH('HFTD CPZ'!$B3271,'08W Project List'!$E:$E,0))),$K3271,#N/A)</f>
        <v>#N/A</v>
      </c>
      <c r="M3271" s="35" t="e">
        <f>IF(ISNUMBER(L3271),#N/A,IF(ISNUMBER(INDEX('Approved CPZ List'!$I:$I,MATCH('HFTD CPZ'!$B3271,'Approved CPZ List'!$B:$B,0))),$K3271,#N/A))</f>
        <v>#N/A</v>
      </c>
    </row>
    <row r="3272" spans="1:13" ht="15.6" x14ac:dyDescent="0.3">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List'!$H:$H,MATCH('HFTD CPZ'!$B3272,'08W Project List'!$E:$E,0))),$K3272,#N/A)</f>
        <v>#N/A</v>
      </c>
      <c r="M3272" s="35" t="e">
        <f>IF(ISNUMBER(L3272),#N/A,IF(ISNUMBER(INDEX('Approved CPZ List'!$I:$I,MATCH('HFTD CPZ'!$B3272,'Approved CPZ List'!$B:$B,0))),$K3272,#N/A))</f>
        <v>#N/A</v>
      </c>
    </row>
    <row r="3273" spans="1:13" ht="15.6" x14ac:dyDescent="0.3">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List'!$H:$H,MATCH('HFTD CPZ'!$B3273,'08W Project List'!$E:$E,0))),$K3273,#N/A)</f>
        <v>#N/A</v>
      </c>
      <c r="M3273" s="35" t="e">
        <f>IF(ISNUMBER(L3273),#N/A,IF(ISNUMBER(INDEX('Approved CPZ List'!$I:$I,MATCH('HFTD CPZ'!$B3273,'Approved CPZ List'!$B:$B,0))),$K3273,#N/A))</f>
        <v>#N/A</v>
      </c>
    </row>
    <row r="3274" spans="1:13" ht="15.6" x14ac:dyDescent="0.3">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List'!$H:$H,MATCH('HFTD CPZ'!$B3274,'08W Project List'!$E:$E,0))),$K3274,#N/A)</f>
        <v>#N/A</v>
      </c>
      <c r="M3274" s="35" t="e">
        <f>IF(ISNUMBER(L3274),#N/A,IF(ISNUMBER(INDEX('Approved CPZ List'!$I:$I,MATCH('HFTD CPZ'!$B3274,'Approved CPZ List'!$B:$B,0))),$K3274,#N/A))</f>
        <v>#N/A</v>
      </c>
    </row>
    <row r="3275" spans="1:13" ht="15.6" x14ac:dyDescent="0.3">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List'!$H:$H,MATCH('HFTD CPZ'!$B3275,'08W Project List'!$E:$E,0))),$K3275,#N/A)</f>
        <v>#N/A</v>
      </c>
      <c r="M3275" s="35" t="e">
        <f>IF(ISNUMBER(L3275),#N/A,IF(ISNUMBER(INDEX('Approved CPZ List'!$I:$I,MATCH('HFTD CPZ'!$B3275,'Approved CPZ List'!$B:$B,0))),$K3275,#N/A))</f>
        <v>#N/A</v>
      </c>
    </row>
    <row r="3276" spans="1:13" ht="15.6" x14ac:dyDescent="0.3">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List'!$H:$H,MATCH('HFTD CPZ'!$B3276,'08W Project List'!$E:$E,0))),$K3276,#N/A)</f>
        <v>#N/A</v>
      </c>
      <c r="M3276" s="35" t="e">
        <f>IF(ISNUMBER(L3276),#N/A,IF(ISNUMBER(INDEX('Approved CPZ List'!$I:$I,MATCH('HFTD CPZ'!$B3276,'Approved CPZ List'!$B:$B,0))),$K3276,#N/A))</f>
        <v>#N/A</v>
      </c>
    </row>
    <row r="3277" spans="1:13" ht="15.6" x14ac:dyDescent="0.3">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List'!$H:$H,MATCH('HFTD CPZ'!$B3277,'08W Project List'!$E:$E,0))),$K3277,#N/A)</f>
        <v>#N/A</v>
      </c>
      <c r="M3277" s="35" t="e">
        <f>IF(ISNUMBER(L3277),#N/A,IF(ISNUMBER(INDEX('Approved CPZ List'!$I:$I,MATCH('HFTD CPZ'!$B3277,'Approved CPZ List'!$B:$B,0))),$K3277,#N/A))</f>
        <v>#N/A</v>
      </c>
    </row>
    <row r="3278" spans="1:13" ht="15.6" x14ac:dyDescent="0.3">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List'!$H:$H,MATCH('HFTD CPZ'!$B3278,'08W Project List'!$E:$E,0))),$K3278,#N/A)</f>
        <v>#N/A</v>
      </c>
      <c r="M3278" s="35" t="e">
        <f>IF(ISNUMBER(L3278),#N/A,IF(ISNUMBER(INDEX('Approved CPZ List'!$I:$I,MATCH('HFTD CPZ'!$B3278,'Approved CPZ List'!$B:$B,0))),$K3278,#N/A))</f>
        <v>#N/A</v>
      </c>
    </row>
    <row r="3279" spans="1:13" ht="15.6" x14ac:dyDescent="0.3">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List'!$H:$H,MATCH('HFTD CPZ'!$B3279,'08W Project List'!$E:$E,0))),$K3279,#N/A)</f>
        <v>#N/A</v>
      </c>
      <c r="M3279" s="35" t="e">
        <f>IF(ISNUMBER(L3279),#N/A,IF(ISNUMBER(INDEX('Approved CPZ List'!$I:$I,MATCH('HFTD CPZ'!$B3279,'Approved CPZ List'!$B:$B,0))),$K3279,#N/A))</f>
        <v>#N/A</v>
      </c>
    </row>
    <row r="3280" spans="1:13" ht="15.6" x14ac:dyDescent="0.3">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List'!$H:$H,MATCH('HFTD CPZ'!$B3280,'08W Project List'!$E:$E,0))),$K3280,#N/A)</f>
        <v>#N/A</v>
      </c>
      <c r="M3280" s="35" t="e">
        <f>IF(ISNUMBER(L3280),#N/A,IF(ISNUMBER(INDEX('Approved CPZ List'!$I:$I,MATCH('HFTD CPZ'!$B3280,'Approved CPZ List'!$B:$B,0))),$K3280,#N/A))</f>
        <v>#N/A</v>
      </c>
    </row>
    <row r="3281" spans="1:13" ht="15.6" x14ac:dyDescent="0.3">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List'!$H:$H,MATCH('HFTD CPZ'!$B3281,'08W Project List'!$E:$E,0))),$K3281,#N/A)</f>
        <v>#N/A</v>
      </c>
      <c r="M3281" s="35" t="e">
        <f>IF(ISNUMBER(L3281),#N/A,IF(ISNUMBER(INDEX('Approved CPZ List'!$I:$I,MATCH('HFTD CPZ'!$B3281,'Approved CPZ List'!$B:$B,0))),$K3281,#N/A))</f>
        <v>#N/A</v>
      </c>
    </row>
    <row r="3282" spans="1:13" ht="15.6" x14ac:dyDescent="0.3">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List'!$H:$H,MATCH('HFTD CPZ'!$B3282,'08W Project List'!$E:$E,0))),$K3282,#N/A)</f>
        <v>#N/A</v>
      </c>
      <c r="M3282" s="35" t="e">
        <f>IF(ISNUMBER(L3282),#N/A,IF(ISNUMBER(INDEX('Approved CPZ List'!$I:$I,MATCH('HFTD CPZ'!$B3282,'Approved CPZ List'!$B:$B,0))),$K3282,#N/A))</f>
        <v>#N/A</v>
      </c>
    </row>
    <row r="3283" spans="1:13" ht="15.6" x14ac:dyDescent="0.3">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List'!$H:$H,MATCH('HFTD CPZ'!$B3283,'08W Project List'!$E:$E,0))),$K3283,#N/A)</f>
        <v>#N/A</v>
      </c>
      <c r="M3283" s="35" t="e">
        <f>IF(ISNUMBER(L3283),#N/A,IF(ISNUMBER(INDEX('Approved CPZ List'!$I:$I,MATCH('HFTD CPZ'!$B3283,'Approved CPZ List'!$B:$B,0))),$K3283,#N/A))</f>
        <v>#N/A</v>
      </c>
    </row>
    <row r="3284" spans="1:13" ht="15.6" x14ac:dyDescent="0.3">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List'!$H:$H,MATCH('HFTD CPZ'!$B3284,'08W Project List'!$E:$E,0))),$K3284,#N/A)</f>
        <v>#N/A</v>
      </c>
      <c r="M3284" s="35" t="e">
        <f>IF(ISNUMBER(L3284),#N/A,IF(ISNUMBER(INDEX('Approved CPZ List'!$I:$I,MATCH('HFTD CPZ'!$B3284,'Approved CPZ List'!$B:$B,0))),$K3284,#N/A))</f>
        <v>#N/A</v>
      </c>
    </row>
    <row r="3285" spans="1:13" ht="15.6" x14ac:dyDescent="0.3">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List'!$H:$H,MATCH('HFTD CPZ'!$B3285,'08W Project List'!$E:$E,0))),$K3285,#N/A)</f>
        <v>#N/A</v>
      </c>
      <c r="M3285" s="35" t="e">
        <f>IF(ISNUMBER(L3285),#N/A,IF(ISNUMBER(INDEX('Approved CPZ List'!$I:$I,MATCH('HFTD CPZ'!$B3285,'Approved CPZ List'!$B:$B,0))),$K3285,#N/A))</f>
        <v>#N/A</v>
      </c>
    </row>
    <row r="3286" spans="1:13" ht="15.6" x14ac:dyDescent="0.3">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List'!$H:$H,MATCH('HFTD CPZ'!$B3286,'08W Project List'!$E:$E,0))),$K3286,#N/A)</f>
        <v>#N/A</v>
      </c>
      <c r="M3286" s="35" t="e">
        <f>IF(ISNUMBER(L3286),#N/A,IF(ISNUMBER(INDEX('Approved CPZ List'!$I:$I,MATCH('HFTD CPZ'!$B3286,'Approved CPZ List'!$B:$B,0))),$K3286,#N/A))</f>
        <v>#N/A</v>
      </c>
    </row>
    <row r="3287" spans="1:13" ht="15.6" x14ac:dyDescent="0.3">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List'!$H:$H,MATCH('HFTD CPZ'!$B3287,'08W Project List'!$E:$E,0))),$K3287,#N/A)</f>
        <v>#N/A</v>
      </c>
      <c r="M3287" s="35" t="e">
        <f>IF(ISNUMBER(L3287),#N/A,IF(ISNUMBER(INDEX('Approved CPZ List'!$I:$I,MATCH('HFTD CPZ'!$B3287,'Approved CPZ List'!$B:$B,0))),$K3287,#N/A))</f>
        <v>#N/A</v>
      </c>
    </row>
    <row r="3288" spans="1:13" ht="15.6" x14ac:dyDescent="0.3">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List'!$H:$H,MATCH('HFTD CPZ'!$B3288,'08W Project List'!$E:$E,0))),$K3288,#N/A)</f>
        <v>#N/A</v>
      </c>
      <c r="M3288" s="35" t="e">
        <f>IF(ISNUMBER(L3288),#N/A,IF(ISNUMBER(INDEX('Approved CPZ List'!$I:$I,MATCH('HFTD CPZ'!$B3288,'Approved CPZ List'!$B:$B,0))),$K3288,#N/A))</f>
        <v>#N/A</v>
      </c>
    </row>
    <row r="3289" spans="1:13" ht="15.6" x14ac:dyDescent="0.3">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List'!$H:$H,MATCH('HFTD CPZ'!$B3289,'08W Project List'!$E:$E,0))),$K3289,#N/A)</f>
        <v>#N/A</v>
      </c>
      <c r="M3289" s="35" t="e">
        <f>IF(ISNUMBER(L3289),#N/A,IF(ISNUMBER(INDEX('Approved CPZ List'!$I:$I,MATCH('HFTD CPZ'!$B3289,'Approved CPZ List'!$B:$B,0))),$K3289,#N/A))</f>
        <v>#N/A</v>
      </c>
    </row>
    <row r="3290" spans="1:13" ht="15.6" x14ac:dyDescent="0.3">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List'!$H:$H,MATCH('HFTD CPZ'!$B3290,'08W Project List'!$E:$E,0))),$K3290,#N/A)</f>
        <v>#N/A</v>
      </c>
      <c r="M3290" s="35" t="e">
        <f>IF(ISNUMBER(L3290),#N/A,IF(ISNUMBER(INDEX('Approved CPZ List'!$I:$I,MATCH('HFTD CPZ'!$B3290,'Approved CPZ List'!$B:$B,0))),$K3290,#N/A))</f>
        <v>#N/A</v>
      </c>
    </row>
    <row r="3291" spans="1:13" ht="15.6" x14ac:dyDescent="0.3">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List'!$H:$H,MATCH('HFTD CPZ'!$B3291,'08W Project List'!$E:$E,0))),$K3291,#N/A)</f>
        <v>#N/A</v>
      </c>
      <c r="M3291" s="35" t="e">
        <f>IF(ISNUMBER(L3291),#N/A,IF(ISNUMBER(INDEX('Approved CPZ List'!$I:$I,MATCH('HFTD CPZ'!$B3291,'Approved CPZ List'!$B:$B,0))),$K3291,#N/A))</f>
        <v>#N/A</v>
      </c>
    </row>
    <row r="3292" spans="1:13" ht="15.6" x14ac:dyDescent="0.3">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List'!$H:$H,MATCH('HFTD CPZ'!$B3292,'08W Project List'!$E:$E,0))),$K3292,#N/A)</f>
        <v>#N/A</v>
      </c>
      <c r="M3292" s="35" t="e">
        <f>IF(ISNUMBER(L3292),#N/A,IF(ISNUMBER(INDEX('Approved CPZ List'!$I:$I,MATCH('HFTD CPZ'!$B3292,'Approved CPZ List'!$B:$B,0))),$K3292,#N/A))</f>
        <v>#N/A</v>
      </c>
    </row>
    <row r="3293" spans="1:13" ht="15.6" x14ac:dyDescent="0.3">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List'!$H:$H,MATCH('HFTD CPZ'!$B3293,'08W Project List'!$E:$E,0))),$K3293,#N/A)</f>
        <v>#N/A</v>
      </c>
      <c r="M3293" s="35" t="e">
        <f>IF(ISNUMBER(L3293),#N/A,IF(ISNUMBER(INDEX('Approved CPZ List'!$I:$I,MATCH('HFTD CPZ'!$B3293,'Approved CPZ List'!$B:$B,0))),$K3293,#N/A))</f>
        <v>#N/A</v>
      </c>
    </row>
    <row r="3294" spans="1:13" ht="15.6" x14ac:dyDescent="0.3">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List'!$H:$H,MATCH('HFTD CPZ'!$B3294,'08W Project List'!$E:$E,0))),$K3294,#N/A)</f>
        <v>#N/A</v>
      </c>
      <c r="M3294" s="35" t="e">
        <f>IF(ISNUMBER(L3294),#N/A,IF(ISNUMBER(INDEX('Approved CPZ List'!$I:$I,MATCH('HFTD CPZ'!$B3294,'Approved CPZ List'!$B:$B,0))),$K3294,#N/A))</f>
        <v>#N/A</v>
      </c>
    </row>
    <row r="3295" spans="1:13" ht="15.6" x14ac:dyDescent="0.3">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List'!$H:$H,MATCH('HFTD CPZ'!$B3295,'08W Project List'!$E:$E,0))),$K3295,#N/A)</f>
        <v>#N/A</v>
      </c>
      <c r="M3295" s="35" t="e">
        <f>IF(ISNUMBER(L3295),#N/A,IF(ISNUMBER(INDEX('Approved CPZ List'!$I:$I,MATCH('HFTD CPZ'!$B3295,'Approved CPZ List'!$B:$B,0))),$K3295,#N/A))</f>
        <v>#N/A</v>
      </c>
    </row>
    <row r="3296" spans="1:13" ht="15.6" x14ac:dyDescent="0.3">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List'!$H:$H,MATCH('HFTD CPZ'!$B3296,'08W Project List'!$E:$E,0))),$K3296,#N/A)</f>
        <v>#N/A</v>
      </c>
      <c r="M3296" s="35" t="e">
        <f>IF(ISNUMBER(L3296),#N/A,IF(ISNUMBER(INDEX('Approved CPZ List'!$I:$I,MATCH('HFTD CPZ'!$B3296,'Approved CPZ List'!$B:$B,0))),$K3296,#N/A))</f>
        <v>#N/A</v>
      </c>
    </row>
    <row r="3297" spans="1:13" ht="15.6" x14ac:dyDescent="0.3">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List'!$H:$H,MATCH('HFTD CPZ'!$B3297,'08W Project List'!$E:$E,0))),$K3297,#N/A)</f>
        <v>#N/A</v>
      </c>
      <c r="M3297" s="35" t="e">
        <f>IF(ISNUMBER(L3297),#N/A,IF(ISNUMBER(INDEX('Approved CPZ List'!$I:$I,MATCH('HFTD CPZ'!$B3297,'Approved CPZ List'!$B:$B,0))),$K3297,#N/A))</f>
        <v>#N/A</v>
      </c>
    </row>
    <row r="3298" spans="1:13" ht="15.6" x14ac:dyDescent="0.3">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List'!$H:$H,MATCH('HFTD CPZ'!$B3298,'08W Project List'!$E:$E,0))),$K3298,#N/A)</f>
        <v>#N/A</v>
      </c>
      <c r="M3298" s="35" t="e">
        <f>IF(ISNUMBER(L3298),#N/A,IF(ISNUMBER(INDEX('Approved CPZ List'!$I:$I,MATCH('HFTD CPZ'!$B3298,'Approved CPZ List'!$B:$B,0))),$K3298,#N/A))</f>
        <v>#N/A</v>
      </c>
    </row>
    <row r="3299" spans="1:13" ht="15.6" x14ac:dyDescent="0.3">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List'!$H:$H,MATCH('HFTD CPZ'!$B3299,'08W Project List'!$E:$E,0))),$K3299,#N/A)</f>
        <v>#N/A</v>
      </c>
      <c r="M3299" s="35" t="e">
        <f>IF(ISNUMBER(L3299),#N/A,IF(ISNUMBER(INDEX('Approved CPZ List'!$I:$I,MATCH('HFTD CPZ'!$B3299,'Approved CPZ List'!$B:$B,0))),$K3299,#N/A))</f>
        <v>#N/A</v>
      </c>
    </row>
    <row r="3300" spans="1:13" ht="15.6" x14ac:dyDescent="0.3">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List'!$H:$H,MATCH('HFTD CPZ'!$B3300,'08W Project List'!$E:$E,0))),$K3300,#N/A)</f>
        <v>#N/A</v>
      </c>
      <c r="M3300" s="35" t="e">
        <f>IF(ISNUMBER(L3300),#N/A,IF(ISNUMBER(INDEX('Approved CPZ List'!$I:$I,MATCH('HFTD CPZ'!$B3300,'Approved CPZ List'!$B:$B,0))),$K3300,#N/A))</f>
        <v>#N/A</v>
      </c>
    </row>
    <row r="3301" spans="1:13" ht="15.6" x14ac:dyDescent="0.3">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List'!$H:$H,MATCH('HFTD CPZ'!$B3301,'08W Project List'!$E:$E,0))),$K3301,#N/A)</f>
        <v>#N/A</v>
      </c>
      <c r="M3301" s="35" t="e">
        <f>IF(ISNUMBER(L3301),#N/A,IF(ISNUMBER(INDEX('Approved CPZ List'!$I:$I,MATCH('HFTD CPZ'!$B3301,'Approved CPZ List'!$B:$B,0))),$K3301,#N/A))</f>
        <v>#N/A</v>
      </c>
    </row>
    <row r="3302" spans="1:13" ht="15.6" x14ac:dyDescent="0.3">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List'!$H:$H,MATCH('HFTD CPZ'!$B3302,'08W Project List'!$E:$E,0))),$K3302,#N/A)</f>
        <v>#N/A</v>
      </c>
      <c r="M3302" s="35" t="e">
        <f>IF(ISNUMBER(L3302),#N/A,IF(ISNUMBER(INDEX('Approved CPZ List'!$I:$I,MATCH('HFTD CPZ'!$B3302,'Approved CPZ List'!$B:$B,0))),$K3302,#N/A))</f>
        <v>#N/A</v>
      </c>
    </row>
    <row r="3303" spans="1:13" ht="15.6" x14ac:dyDescent="0.3">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List'!$H:$H,MATCH('HFTD CPZ'!$B3303,'08W Project List'!$E:$E,0))),$K3303,#N/A)</f>
        <v>3.0224140944730405E-2</v>
      </c>
      <c r="M3303" s="35" t="e">
        <f>IF(ISNUMBER(L3303),#N/A,IF(ISNUMBER(INDEX('Approved CPZ List'!$I:$I,MATCH('HFTD CPZ'!$B3303,'Approved CPZ List'!$B:$B,0))),$K3303,#N/A))</f>
        <v>#N/A</v>
      </c>
    </row>
    <row r="3304" spans="1:13" ht="15.6" x14ac:dyDescent="0.3">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List'!$H:$H,MATCH('HFTD CPZ'!$B3304,'08W Project List'!$E:$E,0))),$K3304,#N/A)</f>
        <v>#N/A</v>
      </c>
      <c r="M3304" s="35" t="e">
        <f>IF(ISNUMBER(L3304),#N/A,IF(ISNUMBER(INDEX('Approved CPZ List'!$I:$I,MATCH('HFTD CPZ'!$B3304,'Approved CPZ List'!$B:$B,0))),$K3304,#N/A))</f>
        <v>#N/A</v>
      </c>
    </row>
    <row r="3305" spans="1:13" ht="15.6" x14ac:dyDescent="0.3">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List'!$H:$H,MATCH('HFTD CPZ'!$B3305,'08W Project List'!$E:$E,0))),$K3305,#N/A)</f>
        <v>#N/A</v>
      </c>
      <c r="M3305" s="35" t="e">
        <f>IF(ISNUMBER(L3305),#N/A,IF(ISNUMBER(INDEX('Approved CPZ List'!$I:$I,MATCH('HFTD CPZ'!$B3305,'Approved CPZ List'!$B:$B,0))),$K3305,#N/A))</f>
        <v>#N/A</v>
      </c>
    </row>
    <row r="3306" spans="1:13" ht="15.6" x14ac:dyDescent="0.3">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List'!$H:$H,MATCH('HFTD CPZ'!$B3306,'08W Project List'!$E:$E,0))),$K3306,#N/A)</f>
        <v>#N/A</v>
      </c>
      <c r="M3306" s="35" t="e">
        <f>IF(ISNUMBER(L3306),#N/A,IF(ISNUMBER(INDEX('Approved CPZ List'!$I:$I,MATCH('HFTD CPZ'!$B3306,'Approved CPZ List'!$B:$B,0))),$K3306,#N/A))</f>
        <v>#N/A</v>
      </c>
    </row>
    <row r="3307" spans="1:13" ht="15.6" x14ac:dyDescent="0.3">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List'!$H:$H,MATCH('HFTD CPZ'!$B3307,'08W Project List'!$E:$E,0))),$K3307,#N/A)</f>
        <v>#N/A</v>
      </c>
      <c r="M3307" s="35" t="e">
        <f>IF(ISNUMBER(L3307),#N/A,IF(ISNUMBER(INDEX('Approved CPZ List'!$I:$I,MATCH('HFTD CPZ'!$B3307,'Approved CPZ List'!$B:$B,0))),$K3307,#N/A))</f>
        <v>#N/A</v>
      </c>
    </row>
    <row r="3308" spans="1:13" ht="15.6" x14ac:dyDescent="0.3">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List'!$H:$H,MATCH('HFTD CPZ'!$B3308,'08W Project List'!$E:$E,0))),$K3308,#N/A)</f>
        <v>#N/A</v>
      </c>
      <c r="M3308" s="35" t="e">
        <f>IF(ISNUMBER(L3308),#N/A,IF(ISNUMBER(INDEX('Approved CPZ List'!$I:$I,MATCH('HFTD CPZ'!$B3308,'Approved CPZ List'!$B:$B,0))),$K3308,#N/A))</f>
        <v>#N/A</v>
      </c>
    </row>
    <row r="3309" spans="1:13" ht="15.6" x14ac:dyDescent="0.3">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List'!$H:$H,MATCH('HFTD CPZ'!$B3309,'08W Project List'!$E:$E,0))),$K3309,#N/A)</f>
        <v>#N/A</v>
      </c>
      <c r="M3309" s="35" t="e">
        <f>IF(ISNUMBER(L3309),#N/A,IF(ISNUMBER(INDEX('Approved CPZ List'!$I:$I,MATCH('HFTD CPZ'!$B3309,'Approved CPZ List'!$B:$B,0))),$K3309,#N/A))</f>
        <v>#N/A</v>
      </c>
    </row>
    <row r="3310" spans="1:13" ht="15.6" x14ac:dyDescent="0.3">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List'!$H:$H,MATCH('HFTD CPZ'!$B3310,'08W Project List'!$E:$E,0))),$K3310,#N/A)</f>
        <v>#N/A</v>
      </c>
      <c r="M3310" s="35" t="e">
        <f>IF(ISNUMBER(L3310),#N/A,IF(ISNUMBER(INDEX('Approved CPZ List'!$I:$I,MATCH('HFTD CPZ'!$B3310,'Approved CPZ List'!$B:$B,0))),$K3310,#N/A))</f>
        <v>#N/A</v>
      </c>
    </row>
    <row r="3311" spans="1:13" ht="15.6" x14ac:dyDescent="0.3">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List'!$H:$H,MATCH('HFTD CPZ'!$B3311,'08W Project List'!$E:$E,0))),$K3311,#N/A)</f>
        <v>#N/A</v>
      </c>
      <c r="M3311" s="35" t="e">
        <f>IF(ISNUMBER(L3311),#N/A,IF(ISNUMBER(INDEX('Approved CPZ List'!$I:$I,MATCH('HFTD CPZ'!$B3311,'Approved CPZ List'!$B:$B,0))),$K3311,#N/A))</f>
        <v>#N/A</v>
      </c>
    </row>
    <row r="3312" spans="1:13" ht="15.6" x14ac:dyDescent="0.3">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List'!$H:$H,MATCH('HFTD CPZ'!$B3312,'08W Project List'!$E:$E,0))),$K3312,#N/A)</f>
        <v>#N/A</v>
      </c>
      <c r="M3312" s="35" t="e">
        <f>IF(ISNUMBER(L3312),#N/A,IF(ISNUMBER(INDEX('Approved CPZ List'!$I:$I,MATCH('HFTD CPZ'!$B3312,'Approved CPZ List'!$B:$B,0))),$K3312,#N/A))</f>
        <v>#N/A</v>
      </c>
    </row>
    <row r="3313" spans="1:13" ht="15.6" x14ac:dyDescent="0.3">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List'!$H:$H,MATCH('HFTD CPZ'!$B3313,'08W Project List'!$E:$E,0))),$K3313,#N/A)</f>
        <v>#N/A</v>
      </c>
      <c r="M3313" s="35" t="e">
        <f>IF(ISNUMBER(L3313),#N/A,IF(ISNUMBER(INDEX('Approved CPZ List'!$I:$I,MATCH('HFTD CPZ'!$B3313,'Approved CPZ List'!$B:$B,0))),$K3313,#N/A))</f>
        <v>#N/A</v>
      </c>
    </row>
    <row r="3314" spans="1:13" ht="15.6" x14ac:dyDescent="0.3">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List'!$H:$H,MATCH('HFTD CPZ'!$B3314,'08W Project List'!$E:$E,0))),$K3314,#N/A)</f>
        <v>#N/A</v>
      </c>
      <c r="M3314" s="35" t="e">
        <f>IF(ISNUMBER(L3314),#N/A,IF(ISNUMBER(INDEX('Approved CPZ List'!$I:$I,MATCH('HFTD CPZ'!$B3314,'Approved CPZ List'!$B:$B,0))),$K3314,#N/A))</f>
        <v>#N/A</v>
      </c>
    </row>
    <row r="3315" spans="1:13" ht="15.6" x14ac:dyDescent="0.3">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List'!$H:$H,MATCH('HFTD CPZ'!$B3315,'08W Project List'!$E:$E,0))),$K3315,#N/A)</f>
        <v>#N/A</v>
      </c>
      <c r="M3315" s="35" t="e">
        <f>IF(ISNUMBER(L3315),#N/A,IF(ISNUMBER(INDEX('Approved CPZ List'!$I:$I,MATCH('HFTD CPZ'!$B3315,'Approved CPZ List'!$B:$B,0))),$K3315,#N/A))</f>
        <v>#N/A</v>
      </c>
    </row>
    <row r="3316" spans="1:13" ht="15.6" x14ac:dyDescent="0.3">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List'!$H:$H,MATCH('HFTD CPZ'!$B3316,'08W Project List'!$E:$E,0))),$K3316,#N/A)</f>
        <v>#N/A</v>
      </c>
      <c r="M3316" s="35" t="e">
        <f>IF(ISNUMBER(L3316),#N/A,IF(ISNUMBER(INDEX('Approved CPZ List'!$I:$I,MATCH('HFTD CPZ'!$B3316,'Approved CPZ List'!$B:$B,0))),$K3316,#N/A))</f>
        <v>#N/A</v>
      </c>
    </row>
    <row r="3317" spans="1:13" ht="15.6" x14ac:dyDescent="0.3">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List'!$H:$H,MATCH('HFTD CPZ'!$B3317,'08W Project List'!$E:$E,0))),$K3317,#N/A)</f>
        <v>#N/A</v>
      </c>
      <c r="M3317" s="35" t="e">
        <f>IF(ISNUMBER(L3317),#N/A,IF(ISNUMBER(INDEX('Approved CPZ List'!$I:$I,MATCH('HFTD CPZ'!$B3317,'Approved CPZ List'!$B:$B,0))),$K3317,#N/A))</f>
        <v>#N/A</v>
      </c>
    </row>
    <row r="3318" spans="1:13" ht="15.6" x14ac:dyDescent="0.3">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List'!$H:$H,MATCH('HFTD CPZ'!$B3318,'08W Project List'!$E:$E,0))),$K3318,#N/A)</f>
        <v>#N/A</v>
      </c>
      <c r="M3318" s="35" t="e">
        <f>IF(ISNUMBER(L3318),#N/A,IF(ISNUMBER(INDEX('Approved CPZ List'!$I:$I,MATCH('HFTD CPZ'!$B3318,'Approved CPZ List'!$B:$B,0))),$K3318,#N/A))</f>
        <v>#N/A</v>
      </c>
    </row>
    <row r="3319" spans="1:13" ht="15.6" x14ac:dyDescent="0.3">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List'!$H:$H,MATCH('HFTD CPZ'!$B3319,'08W Project List'!$E:$E,0))),$K3319,#N/A)</f>
        <v>#N/A</v>
      </c>
      <c r="M3319" s="35" t="e">
        <f>IF(ISNUMBER(L3319),#N/A,IF(ISNUMBER(INDEX('Approved CPZ List'!$I:$I,MATCH('HFTD CPZ'!$B3319,'Approved CPZ List'!$B:$B,0))),$K3319,#N/A))</f>
        <v>#N/A</v>
      </c>
    </row>
    <row r="3320" spans="1:13" ht="15.6" x14ac:dyDescent="0.3">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List'!$H:$H,MATCH('HFTD CPZ'!$B3320,'08W Project List'!$E:$E,0))),$K3320,#N/A)</f>
        <v>#N/A</v>
      </c>
      <c r="M3320" s="35" t="e">
        <f>IF(ISNUMBER(L3320),#N/A,IF(ISNUMBER(INDEX('Approved CPZ List'!$I:$I,MATCH('HFTD CPZ'!$B3320,'Approved CPZ List'!$B:$B,0))),$K3320,#N/A))</f>
        <v>#N/A</v>
      </c>
    </row>
    <row r="3321" spans="1:13" ht="15.6" x14ac:dyDescent="0.3">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List'!$H:$H,MATCH('HFTD CPZ'!$B3321,'08W Project List'!$E:$E,0))),$K3321,#N/A)</f>
        <v>#N/A</v>
      </c>
      <c r="M3321" s="35" t="e">
        <f>IF(ISNUMBER(L3321),#N/A,IF(ISNUMBER(INDEX('Approved CPZ List'!$I:$I,MATCH('HFTD CPZ'!$B3321,'Approved CPZ List'!$B:$B,0))),$K3321,#N/A))</f>
        <v>#N/A</v>
      </c>
    </row>
    <row r="3322" spans="1:13" ht="15.6" x14ac:dyDescent="0.3">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List'!$H:$H,MATCH('HFTD CPZ'!$B3322,'08W Project List'!$E:$E,0))),$K3322,#N/A)</f>
        <v>#N/A</v>
      </c>
      <c r="M3322" s="35" t="e">
        <f>IF(ISNUMBER(L3322),#N/A,IF(ISNUMBER(INDEX('Approved CPZ List'!$I:$I,MATCH('HFTD CPZ'!$B3322,'Approved CPZ List'!$B:$B,0))),$K3322,#N/A))</f>
        <v>#N/A</v>
      </c>
    </row>
    <row r="3323" spans="1:13" ht="15.6" x14ac:dyDescent="0.3">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List'!$H:$H,MATCH('HFTD CPZ'!$B3323,'08W Project List'!$E:$E,0))),$K3323,#N/A)</f>
        <v>#N/A</v>
      </c>
      <c r="M3323" s="35" t="e">
        <f>IF(ISNUMBER(L3323),#N/A,IF(ISNUMBER(INDEX('Approved CPZ List'!$I:$I,MATCH('HFTD CPZ'!$B3323,'Approved CPZ List'!$B:$B,0))),$K3323,#N/A))</f>
        <v>#N/A</v>
      </c>
    </row>
    <row r="3324" spans="1:13" ht="15.6" x14ac:dyDescent="0.3">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List'!$H:$H,MATCH('HFTD CPZ'!$B3324,'08W Project List'!$E:$E,0))),$K3324,#N/A)</f>
        <v>#N/A</v>
      </c>
      <c r="M3324" s="35" t="e">
        <f>IF(ISNUMBER(L3324),#N/A,IF(ISNUMBER(INDEX('Approved CPZ List'!$I:$I,MATCH('HFTD CPZ'!$B3324,'Approved CPZ List'!$B:$B,0))),$K3324,#N/A))</f>
        <v>#N/A</v>
      </c>
    </row>
    <row r="3325" spans="1:13" ht="15.6" x14ac:dyDescent="0.3">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List'!$H:$H,MATCH('HFTD CPZ'!$B3325,'08W Project List'!$E:$E,0))),$K3325,#N/A)</f>
        <v>#N/A</v>
      </c>
      <c r="M3325" s="35" t="e">
        <f>IF(ISNUMBER(L3325),#N/A,IF(ISNUMBER(INDEX('Approved CPZ List'!$I:$I,MATCH('HFTD CPZ'!$B3325,'Approved CPZ List'!$B:$B,0))),$K3325,#N/A))</f>
        <v>#N/A</v>
      </c>
    </row>
    <row r="3326" spans="1:13" ht="15.6" x14ac:dyDescent="0.3">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List'!$H:$H,MATCH('HFTD CPZ'!$B3326,'08W Project List'!$E:$E,0))),$K3326,#N/A)</f>
        <v>#N/A</v>
      </c>
      <c r="M3326" s="35" t="e">
        <f>IF(ISNUMBER(L3326),#N/A,IF(ISNUMBER(INDEX('Approved CPZ List'!$I:$I,MATCH('HFTD CPZ'!$B3326,'Approved CPZ List'!$B:$B,0))),$K3326,#N/A))</f>
        <v>#N/A</v>
      </c>
    </row>
    <row r="3327" spans="1:13" ht="15.6" x14ac:dyDescent="0.3">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List'!$H:$H,MATCH('HFTD CPZ'!$B3327,'08W Project List'!$E:$E,0))),$K3327,#N/A)</f>
        <v>#N/A</v>
      </c>
      <c r="M3327" s="35" t="e">
        <f>IF(ISNUMBER(L3327),#N/A,IF(ISNUMBER(INDEX('Approved CPZ List'!$I:$I,MATCH('HFTD CPZ'!$B3327,'Approved CPZ List'!$B:$B,0))),$K3327,#N/A))</f>
        <v>#N/A</v>
      </c>
    </row>
    <row r="3328" spans="1:13" ht="15.6" x14ac:dyDescent="0.3">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List'!$H:$H,MATCH('HFTD CPZ'!$B3328,'08W Project List'!$E:$E,0))),$K3328,#N/A)</f>
        <v>#N/A</v>
      </c>
      <c r="M3328" s="35" t="e">
        <f>IF(ISNUMBER(L3328),#N/A,IF(ISNUMBER(INDEX('Approved CPZ List'!$I:$I,MATCH('HFTD CPZ'!$B3328,'Approved CPZ List'!$B:$B,0))),$K3328,#N/A))</f>
        <v>#N/A</v>
      </c>
    </row>
    <row r="3329" spans="1:13" ht="15.6" x14ac:dyDescent="0.3">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List'!$H:$H,MATCH('HFTD CPZ'!$B3329,'08W Project List'!$E:$E,0))),$K3329,#N/A)</f>
        <v>#N/A</v>
      </c>
      <c r="M3329" s="35" t="e">
        <f>IF(ISNUMBER(L3329),#N/A,IF(ISNUMBER(INDEX('Approved CPZ List'!$I:$I,MATCH('HFTD CPZ'!$B3329,'Approved CPZ List'!$B:$B,0))),$K3329,#N/A))</f>
        <v>#N/A</v>
      </c>
    </row>
    <row r="3330" spans="1:13" ht="15.6" x14ac:dyDescent="0.3">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List'!$H:$H,MATCH('HFTD CPZ'!$B3330,'08W Project List'!$E:$E,0))),$K3330,#N/A)</f>
        <v>#N/A</v>
      </c>
      <c r="M3330" s="35" t="e">
        <f>IF(ISNUMBER(L3330),#N/A,IF(ISNUMBER(INDEX('Approved CPZ List'!$I:$I,MATCH('HFTD CPZ'!$B3330,'Approved CPZ List'!$B:$B,0))),$K3330,#N/A))</f>
        <v>#N/A</v>
      </c>
    </row>
    <row r="3331" spans="1:13" ht="15.6" x14ac:dyDescent="0.3">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List'!$H:$H,MATCH('HFTD CPZ'!$B3331,'08W Project List'!$E:$E,0))),$K3331,#N/A)</f>
        <v>#N/A</v>
      </c>
      <c r="M3331" s="35" t="e">
        <f>IF(ISNUMBER(L3331),#N/A,IF(ISNUMBER(INDEX('Approved CPZ List'!$I:$I,MATCH('HFTD CPZ'!$B3331,'Approved CPZ List'!$B:$B,0))),$K3331,#N/A))</f>
        <v>#N/A</v>
      </c>
    </row>
    <row r="3332" spans="1:13" ht="15.6" x14ac:dyDescent="0.3">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List'!$H:$H,MATCH('HFTD CPZ'!$B3332,'08W Project List'!$E:$E,0))),$K3332,#N/A)</f>
        <v>#N/A</v>
      </c>
      <c r="M3332" s="35" t="e">
        <f>IF(ISNUMBER(L3332),#N/A,IF(ISNUMBER(INDEX('Approved CPZ List'!$I:$I,MATCH('HFTD CPZ'!$B3332,'Approved CPZ List'!$B:$B,0))),$K3332,#N/A))</f>
        <v>#N/A</v>
      </c>
    </row>
    <row r="3333" spans="1:13" ht="15.6" x14ac:dyDescent="0.3">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List'!$H:$H,MATCH('HFTD CPZ'!$B3333,'08W Project List'!$E:$E,0))),$K3333,#N/A)</f>
        <v>#N/A</v>
      </c>
      <c r="M3333" s="35" t="e">
        <f>IF(ISNUMBER(L3333),#N/A,IF(ISNUMBER(INDEX('Approved CPZ List'!$I:$I,MATCH('HFTD CPZ'!$B3333,'Approved CPZ List'!$B:$B,0))),$K3333,#N/A))</f>
        <v>#N/A</v>
      </c>
    </row>
    <row r="3334" spans="1:13" ht="15.6" x14ac:dyDescent="0.3">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List'!$H:$H,MATCH('HFTD CPZ'!$B3334,'08W Project List'!$E:$E,0))),$K3334,#N/A)</f>
        <v>#N/A</v>
      </c>
      <c r="M3334" s="35" t="e">
        <f>IF(ISNUMBER(L3334),#N/A,IF(ISNUMBER(INDEX('Approved CPZ List'!$I:$I,MATCH('HFTD CPZ'!$B3334,'Approved CPZ List'!$B:$B,0))),$K3334,#N/A))</f>
        <v>#N/A</v>
      </c>
    </row>
    <row r="3335" spans="1:13" ht="15.6" x14ac:dyDescent="0.3">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List'!$H:$H,MATCH('HFTD CPZ'!$B3335,'08W Project List'!$E:$E,0))),$K3335,#N/A)</f>
        <v>#N/A</v>
      </c>
      <c r="M3335" s="35" t="e">
        <f>IF(ISNUMBER(L3335),#N/A,IF(ISNUMBER(INDEX('Approved CPZ List'!$I:$I,MATCH('HFTD CPZ'!$B3335,'Approved CPZ List'!$B:$B,0))),$K3335,#N/A))</f>
        <v>#N/A</v>
      </c>
    </row>
    <row r="3336" spans="1:13" ht="15.6" x14ac:dyDescent="0.3">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List'!$H:$H,MATCH('HFTD CPZ'!$B3336,'08W Project List'!$E:$E,0))),$K3336,#N/A)</f>
        <v>#N/A</v>
      </c>
      <c r="M3336" s="35" t="e">
        <f>IF(ISNUMBER(L3336),#N/A,IF(ISNUMBER(INDEX('Approved CPZ List'!$I:$I,MATCH('HFTD CPZ'!$B3336,'Approved CPZ List'!$B:$B,0))),$K3336,#N/A))</f>
        <v>#N/A</v>
      </c>
    </row>
    <row r="3337" spans="1:13" ht="15.6" x14ac:dyDescent="0.3">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List'!$H:$H,MATCH('HFTD CPZ'!$B3337,'08W Project List'!$E:$E,0))),$K3337,#N/A)</f>
        <v>#N/A</v>
      </c>
      <c r="M3337" s="35" t="e">
        <f>IF(ISNUMBER(L3337),#N/A,IF(ISNUMBER(INDEX('Approved CPZ List'!$I:$I,MATCH('HFTD CPZ'!$B3337,'Approved CPZ List'!$B:$B,0))),$K3337,#N/A))</f>
        <v>#N/A</v>
      </c>
    </row>
    <row r="3338" spans="1:13" ht="15.6" x14ac:dyDescent="0.3">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List'!$H:$H,MATCH('HFTD CPZ'!$B3338,'08W Project List'!$E:$E,0))),$K3338,#N/A)</f>
        <v>#N/A</v>
      </c>
      <c r="M3338" s="35" t="e">
        <f>IF(ISNUMBER(L3338),#N/A,IF(ISNUMBER(INDEX('Approved CPZ List'!$I:$I,MATCH('HFTD CPZ'!$B3338,'Approved CPZ List'!$B:$B,0))),$K3338,#N/A))</f>
        <v>#N/A</v>
      </c>
    </row>
    <row r="3339" spans="1:13" ht="15.6" x14ac:dyDescent="0.3">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List'!$H:$H,MATCH('HFTD CPZ'!$B3339,'08W Project List'!$E:$E,0))),$K3339,#N/A)</f>
        <v>#N/A</v>
      </c>
      <c r="M3339" s="35" t="e">
        <f>IF(ISNUMBER(L3339),#N/A,IF(ISNUMBER(INDEX('Approved CPZ List'!$I:$I,MATCH('HFTD CPZ'!$B3339,'Approved CPZ List'!$B:$B,0))),$K3339,#N/A))</f>
        <v>#N/A</v>
      </c>
    </row>
    <row r="3340" spans="1:13" ht="15.6" x14ac:dyDescent="0.3">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List'!$H:$H,MATCH('HFTD CPZ'!$B3340,'08W Project List'!$E:$E,0))),$K3340,#N/A)</f>
        <v>#N/A</v>
      </c>
      <c r="M3340" s="35" t="e">
        <f>IF(ISNUMBER(L3340),#N/A,IF(ISNUMBER(INDEX('Approved CPZ List'!$I:$I,MATCH('HFTD CPZ'!$B3340,'Approved CPZ List'!$B:$B,0))),$K3340,#N/A))</f>
        <v>#N/A</v>
      </c>
    </row>
    <row r="3341" spans="1:13" ht="15.6" x14ac:dyDescent="0.3">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List'!$H:$H,MATCH('HFTD CPZ'!$B3341,'08W Project List'!$E:$E,0))),$K3341,#N/A)</f>
        <v>#N/A</v>
      </c>
      <c r="M3341" s="35" t="e">
        <f>IF(ISNUMBER(L3341),#N/A,IF(ISNUMBER(INDEX('Approved CPZ List'!$I:$I,MATCH('HFTD CPZ'!$B3341,'Approved CPZ List'!$B:$B,0))),$K3341,#N/A))</f>
        <v>#N/A</v>
      </c>
    </row>
    <row r="3342" spans="1:13" ht="15.6" x14ac:dyDescent="0.3">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List'!$H:$H,MATCH('HFTD CPZ'!$B3342,'08W Project List'!$E:$E,0))),$K3342,#N/A)</f>
        <v>#N/A</v>
      </c>
      <c r="M3342" s="35" t="e">
        <f>IF(ISNUMBER(L3342),#N/A,IF(ISNUMBER(INDEX('Approved CPZ List'!$I:$I,MATCH('HFTD CPZ'!$B3342,'Approved CPZ List'!$B:$B,0))),$K3342,#N/A))</f>
        <v>#N/A</v>
      </c>
    </row>
    <row r="3343" spans="1:13" ht="15.6" x14ac:dyDescent="0.3">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List'!$H:$H,MATCH('HFTD CPZ'!$B3343,'08W Project List'!$E:$E,0))),$K3343,#N/A)</f>
        <v>#N/A</v>
      </c>
      <c r="M3343" s="35" t="e">
        <f>IF(ISNUMBER(L3343),#N/A,IF(ISNUMBER(INDEX('Approved CPZ List'!$I:$I,MATCH('HFTD CPZ'!$B3343,'Approved CPZ List'!$B:$B,0))),$K3343,#N/A))</f>
        <v>#N/A</v>
      </c>
    </row>
    <row r="3344" spans="1:13" ht="15.6" x14ac:dyDescent="0.3">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List'!$H:$H,MATCH('HFTD CPZ'!$B3344,'08W Project List'!$E:$E,0))),$K3344,#N/A)</f>
        <v>#N/A</v>
      </c>
      <c r="M3344" s="35" t="e">
        <f>IF(ISNUMBER(L3344),#N/A,IF(ISNUMBER(INDEX('Approved CPZ List'!$I:$I,MATCH('HFTD CPZ'!$B3344,'Approved CPZ List'!$B:$B,0))),$K3344,#N/A))</f>
        <v>#N/A</v>
      </c>
    </row>
    <row r="3345" spans="1:13" ht="15.6" x14ac:dyDescent="0.3">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List'!$H:$H,MATCH('HFTD CPZ'!$B3345,'08W Project List'!$E:$E,0))),$K3345,#N/A)</f>
        <v>#N/A</v>
      </c>
      <c r="M3345" s="35" t="e">
        <f>IF(ISNUMBER(L3345),#N/A,IF(ISNUMBER(INDEX('Approved CPZ List'!$I:$I,MATCH('HFTD CPZ'!$B3345,'Approved CPZ List'!$B:$B,0))),$K3345,#N/A))</f>
        <v>#N/A</v>
      </c>
    </row>
    <row r="3346" spans="1:13" ht="15.6" x14ac:dyDescent="0.3">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List'!$H:$H,MATCH('HFTD CPZ'!$B3346,'08W Project List'!$E:$E,0))),$K3346,#N/A)</f>
        <v>#N/A</v>
      </c>
      <c r="M3346" s="35" t="e">
        <f>IF(ISNUMBER(L3346),#N/A,IF(ISNUMBER(INDEX('Approved CPZ List'!$I:$I,MATCH('HFTD CPZ'!$B3346,'Approved CPZ List'!$B:$B,0))),$K3346,#N/A))</f>
        <v>#N/A</v>
      </c>
    </row>
    <row r="3347" spans="1:13" ht="15.6" x14ac:dyDescent="0.3">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List'!$H:$H,MATCH('HFTD CPZ'!$B3347,'08W Project List'!$E:$E,0))),$K3347,#N/A)</f>
        <v>#N/A</v>
      </c>
      <c r="M3347" s="35" t="e">
        <f>IF(ISNUMBER(L3347),#N/A,IF(ISNUMBER(INDEX('Approved CPZ List'!$I:$I,MATCH('HFTD CPZ'!$B3347,'Approved CPZ List'!$B:$B,0))),$K3347,#N/A))</f>
        <v>#N/A</v>
      </c>
    </row>
    <row r="3348" spans="1:13" ht="15.6" x14ac:dyDescent="0.3">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List'!$H:$H,MATCH('HFTD CPZ'!$B3348,'08W Project List'!$E:$E,0))),$K3348,#N/A)</f>
        <v>#N/A</v>
      </c>
      <c r="M3348" s="35" t="e">
        <f>IF(ISNUMBER(L3348),#N/A,IF(ISNUMBER(INDEX('Approved CPZ List'!$I:$I,MATCH('HFTD CPZ'!$B3348,'Approved CPZ List'!$B:$B,0))),$K3348,#N/A))</f>
        <v>#N/A</v>
      </c>
    </row>
    <row r="3349" spans="1:13" ht="15.6" x14ac:dyDescent="0.3">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List'!$H:$H,MATCH('HFTD CPZ'!$B3349,'08W Project List'!$E:$E,0))),$K3349,#N/A)</f>
        <v>#N/A</v>
      </c>
      <c r="M3349" s="35" t="e">
        <f>IF(ISNUMBER(L3349),#N/A,IF(ISNUMBER(INDEX('Approved CPZ List'!$I:$I,MATCH('HFTD CPZ'!$B3349,'Approved CPZ List'!$B:$B,0))),$K3349,#N/A))</f>
        <v>#N/A</v>
      </c>
    </row>
    <row r="3350" spans="1:13" ht="15.6" x14ac:dyDescent="0.3">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List'!$H:$H,MATCH('HFTD CPZ'!$B3350,'08W Project List'!$E:$E,0))),$K3350,#N/A)</f>
        <v>#N/A</v>
      </c>
      <c r="M3350" s="35" t="e">
        <f>IF(ISNUMBER(L3350),#N/A,IF(ISNUMBER(INDEX('Approved CPZ List'!$I:$I,MATCH('HFTD CPZ'!$B3350,'Approved CPZ List'!$B:$B,0))),$K3350,#N/A))</f>
        <v>#N/A</v>
      </c>
    </row>
    <row r="3351" spans="1:13" ht="15.6" x14ac:dyDescent="0.3">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List'!$H:$H,MATCH('HFTD CPZ'!$B3351,'08W Project List'!$E:$E,0))),$K3351,#N/A)</f>
        <v>#N/A</v>
      </c>
      <c r="M3351" s="35" t="e">
        <f>IF(ISNUMBER(L3351),#N/A,IF(ISNUMBER(INDEX('Approved CPZ List'!$I:$I,MATCH('HFTD CPZ'!$B3351,'Approved CPZ List'!$B:$B,0))),$K3351,#N/A))</f>
        <v>#N/A</v>
      </c>
    </row>
    <row r="3352" spans="1:13" ht="15.6" x14ac:dyDescent="0.3">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List'!$H:$H,MATCH('HFTD CPZ'!$B3352,'08W Project List'!$E:$E,0))),$K3352,#N/A)</f>
        <v>#N/A</v>
      </c>
      <c r="M3352" s="35" t="e">
        <f>IF(ISNUMBER(L3352),#N/A,IF(ISNUMBER(INDEX('Approved CPZ List'!$I:$I,MATCH('HFTD CPZ'!$B3352,'Approved CPZ List'!$B:$B,0))),$K3352,#N/A))</f>
        <v>#N/A</v>
      </c>
    </row>
    <row r="3353" spans="1:13" ht="15.6" x14ac:dyDescent="0.3">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List'!$H:$H,MATCH('HFTD CPZ'!$B3353,'08W Project List'!$E:$E,0))),$K3353,#N/A)</f>
        <v>#N/A</v>
      </c>
      <c r="M3353" s="35" t="e">
        <f>IF(ISNUMBER(L3353),#N/A,IF(ISNUMBER(INDEX('Approved CPZ List'!$I:$I,MATCH('HFTD CPZ'!$B3353,'Approved CPZ List'!$B:$B,0))),$K3353,#N/A))</f>
        <v>#N/A</v>
      </c>
    </row>
    <row r="3354" spans="1:13" ht="15.6" x14ac:dyDescent="0.3">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List'!$H:$H,MATCH('HFTD CPZ'!$B3354,'08W Project List'!$E:$E,0))),$K3354,#N/A)</f>
        <v>#N/A</v>
      </c>
      <c r="M3354" s="35" t="e">
        <f>IF(ISNUMBER(L3354),#N/A,IF(ISNUMBER(INDEX('Approved CPZ List'!$I:$I,MATCH('HFTD CPZ'!$B3354,'Approved CPZ List'!$B:$B,0))),$K3354,#N/A))</f>
        <v>#N/A</v>
      </c>
    </row>
    <row r="3355" spans="1:13" ht="15.6" x14ac:dyDescent="0.3">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List'!$H:$H,MATCH('HFTD CPZ'!$B3355,'08W Project List'!$E:$E,0))),$K3355,#N/A)</f>
        <v>#N/A</v>
      </c>
      <c r="M3355" s="35" t="e">
        <f>IF(ISNUMBER(L3355),#N/A,IF(ISNUMBER(INDEX('Approved CPZ List'!$I:$I,MATCH('HFTD CPZ'!$B3355,'Approved CPZ List'!$B:$B,0))),$K3355,#N/A))</f>
        <v>#N/A</v>
      </c>
    </row>
    <row r="3356" spans="1:13" ht="15.6" x14ac:dyDescent="0.3">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List'!$H:$H,MATCH('HFTD CPZ'!$B3356,'08W Project List'!$E:$E,0))),$K3356,#N/A)</f>
        <v>#N/A</v>
      </c>
      <c r="M3356" s="35" t="e">
        <f>IF(ISNUMBER(L3356),#N/A,IF(ISNUMBER(INDEX('Approved CPZ List'!$I:$I,MATCH('HFTD CPZ'!$B3356,'Approved CPZ List'!$B:$B,0))),$K3356,#N/A))</f>
        <v>#N/A</v>
      </c>
    </row>
    <row r="3357" spans="1:13" ht="15.6" x14ac:dyDescent="0.3">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List'!$H:$H,MATCH('HFTD CPZ'!$B3357,'08W Project List'!$E:$E,0))),$K3357,#N/A)</f>
        <v>#N/A</v>
      </c>
      <c r="M3357" s="35" t="e">
        <f>IF(ISNUMBER(L3357),#N/A,IF(ISNUMBER(INDEX('Approved CPZ List'!$I:$I,MATCH('HFTD CPZ'!$B3357,'Approved CPZ List'!$B:$B,0))),$K3357,#N/A))</f>
        <v>#N/A</v>
      </c>
    </row>
    <row r="3358" spans="1:13" ht="15.6" x14ac:dyDescent="0.3">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List'!$H:$H,MATCH('HFTD CPZ'!$B3358,'08W Project List'!$E:$E,0))),$K3358,#N/A)</f>
        <v>#N/A</v>
      </c>
      <c r="M3358" s="35" t="e">
        <f>IF(ISNUMBER(L3358),#N/A,IF(ISNUMBER(INDEX('Approved CPZ List'!$I:$I,MATCH('HFTD CPZ'!$B3358,'Approved CPZ List'!$B:$B,0))),$K3358,#N/A))</f>
        <v>#N/A</v>
      </c>
    </row>
    <row r="3359" spans="1:13" ht="15.6" x14ac:dyDescent="0.3">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List'!$H:$H,MATCH('HFTD CPZ'!$B3359,'08W Project List'!$E:$E,0))),$K3359,#N/A)</f>
        <v>#N/A</v>
      </c>
      <c r="M3359" s="35" t="e">
        <f>IF(ISNUMBER(L3359),#N/A,IF(ISNUMBER(INDEX('Approved CPZ List'!$I:$I,MATCH('HFTD CPZ'!$B3359,'Approved CPZ List'!$B:$B,0))),$K3359,#N/A))</f>
        <v>#N/A</v>
      </c>
    </row>
    <row r="3360" spans="1:13" ht="15.6" x14ac:dyDescent="0.3">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List'!$H:$H,MATCH('HFTD CPZ'!$B3360,'08W Project List'!$E:$E,0))),$K3360,#N/A)</f>
        <v>#N/A</v>
      </c>
      <c r="M3360" s="35" t="e">
        <f>IF(ISNUMBER(L3360),#N/A,IF(ISNUMBER(INDEX('Approved CPZ List'!$I:$I,MATCH('HFTD CPZ'!$B3360,'Approved CPZ List'!$B:$B,0))),$K3360,#N/A))</f>
        <v>#N/A</v>
      </c>
    </row>
    <row r="3361" spans="1:13" ht="15.6" x14ac:dyDescent="0.3">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List'!$H:$H,MATCH('HFTD CPZ'!$B3361,'08W Project List'!$E:$E,0))),$K3361,#N/A)</f>
        <v>#N/A</v>
      </c>
      <c r="M3361" s="35" t="e">
        <f>IF(ISNUMBER(L3361),#N/A,IF(ISNUMBER(INDEX('Approved CPZ List'!$I:$I,MATCH('HFTD CPZ'!$B3361,'Approved CPZ List'!$B:$B,0))),$K3361,#N/A))</f>
        <v>#N/A</v>
      </c>
    </row>
    <row r="3362" spans="1:13" ht="15.6" x14ac:dyDescent="0.3">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List'!$H:$H,MATCH('HFTD CPZ'!$B3362,'08W Project List'!$E:$E,0))),$K3362,#N/A)</f>
        <v>#N/A</v>
      </c>
      <c r="M3362" s="35" t="e">
        <f>IF(ISNUMBER(L3362),#N/A,IF(ISNUMBER(INDEX('Approved CPZ List'!$I:$I,MATCH('HFTD CPZ'!$B3362,'Approved CPZ List'!$B:$B,0))),$K3362,#N/A))</f>
        <v>#N/A</v>
      </c>
    </row>
    <row r="3363" spans="1:13" ht="15.6" x14ac:dyDescent="0.3">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List'!$H:$H,MATCH('HFTD CPZ'!$B3363,'08W Project List'!$E:$E,0))),$K3363,#N/A)</f>
        <v>#N/A</v>
      </c>
      <c r="M3363" s="35" t="e">
        <f>IF(ISNUMBER(L3363),#N/A,IF(ISNUMBER(INDEX('Approved CPZ List'!$I:$I,MATCH('HFTD CPZ'!$B3363,'Approved CPZ List'!$B:$B,0))),$K3363,#N/A))</f>
        <v>#N/A</v>
      </c>
    </row>
    <row r="3364" spans="1:13" ht="15.6" x14ac:dyDescent="0.3">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List'!$H:$H,MATCH('HFTD CPZ'!$B3364,'08W Project List'!$E:$E,0))),$K3364,#N/A)</f>
        <v>#N/A</v>
      </c>
      <c r="M3364" s="35" t="e">
        <f>IF(ISNUMBER(L3364),#N/A,IF(ISNUMBER(INDEX('Approved CPZ List'!$I:$I,MATCH('HFTD CPZ'!$B3364,'Approved CPZ List'!$B:$B,0))),$K3364,#N/A))</f>
        <v>#N/A</v>
      </c>
    </row>
    <row r="3365" spans="1:13" ht="15.6" x14ac:dyDescent="0.3">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List'!$H:$H,MATCH('HFTD CPZ'!$B3365,'08W Project List'!$E:$E,0))),$K3365,#N/A)</f>
        <v>#N/A</v>
      </c>
      <c r="M3365" s="35" t="e">
        <f>IF(ISNUMBER(L3365),#N/A,IF(ISNUMBER(INDEX('Approved CPZ List'!$I:$I,MATCH('HFTD CPZ'!$B3365,'Approved CPZ List'!$B:$B,0))),$K3365,#N/A))</f>
        <v>#N/A</v>
      </c>
    </row>
    <row r="3366" spans="1:13" ht="15.6" x14ac:dyDescent="0.3">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List'!$H:$H,MATCH('HFTD CPZ'!$B3366,'08W Project List'!$E:$E,0))),$K3366,#N/A)</f>
        <v>#N/A</v>
      </c>
      <c r="M3366" s="35" t="e">
        <f>IF(ISNUMBER(L3366),#N/A,IF(ISNUMBER(INDEX('Approved CPZ List'!$I:$I,MATCH('HFTD CPZ'!$B3366,'Approved CPZ List'!$B:$B,0))),$K3366,#N/A))</f>
        <v>#N/A</v>
      </c>
    </row>
    <row r="3367" spans="1:13" ht="15.6" x14ac:dyDescent="0.3">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List'!$H:$H,MATCH('HFTD CPZ'!$B3367,'08W Project List'!$E:$E,0))),$K3367,#N/A)</f>
        <v>#N/A</v>
      </c>
      <c r="M3367" s="35" t="e">
        <f>IF(ISNUMBER(L3367),#N/A,IF(ISNUMBER(INDEX('Approved CPZ List'!$I:$I,MATCH('HFTD CPZ'!$B3367,'Approved CPZ List'!$B:$B,0))),$K3367,#N/A))</f>
        <v>#N/A</v>
      </c>
    </row>
    <row r="3368" spans="1:13" ht="15.6" x14ac:dyDescent="0.3">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List'!$H:$H,MATCH('HFTD CPZ'!$B3368,'08W Project List'!$E:$E,0))),$K3368,#N/A)</f>
        <v>#N/A</v>
      </c>
      <c r="M3368" s="35" t="e">
        <f>IF(ISNUMBER(L3368),#N/A,IF(ISNUMBER(INDEX('Approved CPZ List'!$I:$I,MATCH('HFTD CPZ'!$B3368,'Approved CPZ List'!$B:$B,0))),$K3368,#N/A))</f>
        <v>#N/A</v>
      </c>
    </row>
    <row r="3369" spans="1:13" ht="15.6" x14ac:dyDescent="0.3">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List'!$H:$H,MATCH('HFTD CPZ'!$B3369,'08W Project List'!$E:$E,0))),$K3369,#N/A)</f>
        <v>#N/A</v>
      </c>
      <c r="M3369" s="35" t="e">
        <f>IF(ISNUMBER(L3369),#N/A,IF(ISNUMBER(INDEX('Approved CPZ List'!$I:$I,MATCH('HFTD CPZ'!$B3369,'Approved CPZ List'!$B:$B,0))),$K3369,#N/A))</f>
        <v>#N/A</v>
      </c>
    </row>
    <row r="3370" spans="1:13" ht="15.6" x14ac:dyDescent="0.3">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List'!$H:$H,MATCH('HFTD CPZ'!$B3370,'08W Project List'!$E:$E,0))),$K3370,#N/A)</f>
        <v>#N/A</v>
      </c>
      <c r="M3370" s="35" t="e">
        <f>IF(ISNUMBER(L3370),#N/A,IF(ISNUMBER(INDEX('Approved CPZ List'!$I:$I,MATCH('HFTD CPZ'!$B3370,'Approved CPZ List'!$B:$B,0))),$K3370,#N/A))</f>
        <v>#N/A</v>
      </c>
    </row>
    <row r="3371" spans="1:13" ht="15.6" x14ac:dyDescent="0.3">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List'!$H:$H,MATCH('HFTD CPZ'!$B3371,'08W Project List'!$E:$E,0))),$K3371,#N/A)</f>
        <v>#N/A</v>
      </c>
      <c r="M3371" s="35" t="e">
        <f>IF(ISNUMBER(L3371),#N/A,IF(ISNUMBER(INDEX('Approved CPZ List'!$I:$I,MATCH('HFTD CPZ'!$B3371,'Approved CPZ List'!$B:$B,0))),$K3371,#N/A))</f>
        <v>#N/A</v>
      </c>
    </row>
    <row r="3372" spans="1:13" ht="15.6" x14ac:dyDescent="0.3">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List'!$H:$H,MATCH('HFTD CPZ'!$B3372,'08W Project List'!$E:$E,0))),$K3372,#N/A)</f>
        <v>#N/A</v>
      </c>
      <c r="M3372" s="35" t="e">
        <f>IF(ISNUMBER(L3372),#N/A,IF(ISNUMBER(INDEX('Approved CPZ List'!$I:$I,MATCH('HFTD CPZ'!$B3372,'Approved CPZ List'!$B:$B,0))),$K3372,#N/A))</f>
        <v>#N/A</v>
      </c>
    </row>
    <row r="3373" spans="1:13" ht="15.6" x14ac:dyDescent="0.3">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List'!$H:$H,MATCH('HFTD CPZ'!$B3373,'08W Project List'!$E:$E,0))),$K3373,#N/A)</f>
        <v>#N/A</v>
      </c>
      <c r="M3373" s="35" t="e">
        <f>IF(ISNUMBER(L3373),#N/A,IF(ISNUMBER(INDEX('Approved CPZ List'!$I:$I,MATCH('HFTD CPZ'!$B3373,'Approved CPZ List'!$B:$B,0))),$K3373,#N/A))</f>
        <v>#N/A</v>
      </c>
    </row>
    <row r="3374" spans="1:13" ht="15.6" x14ac:dyDescent="0.3">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List'!$H:$H,MATCH('HFTD CPZ'!$B3374,'08W Project List'!$E:$E,0))),$K3374,#N/A)</f>
        <v>#N/A</v>
      </c>
      <c r="M3374" s="35" t="e">
        <f>IF(ISNUMBER(L3374),#N/A,IF(ISNUMBER(INDEX('Approved CPZ List'!$I:$I,MATCH('HFTD CPZ'!$B3374,'Approved CPZ List'!$B:$B,0))),$K3374,#N/A))</f>
        <v>#N/A</v>
      </c>
    </row>
    <row r="3375" spans="1:13" ht="15.6" x14ac:dyDescent="0.3">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List'!$H:$H,MATCH('HFTD CPZ'!$B3375,'08W Project List'!$E:$E,0))),$K3375,#N/A)</f>
        <v>#N/A</v>
      </c>
      <c r="M3375" s="35" t="e">
        <f>IF(ISNUMBER(L3375),#N/A,IF(ISNUMBER(INDEX('Approved CPZ List'!$I:$I,MATCH('HFTD CPZ'!$B3375,'Approved CPZ List'!$B:$B,0))),$K3375,#N/A))</f>
        <v>#N/A</v>
      </c>
    </row>
    <row r="3376" spans="1:13" ht="15.6" x14ac:dyDescent="0.3">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List'!$H:$H,MATCH('HFTD CPZ'!$B3376,'08W Project List'!$E:$E,0))),$K3376,#N/A)</f>
        <v>#N/A</v>
      </c>
      <c r="M3376" s="35" t="e">
        <f>IF(ISNUMBER(L3376),#N/A,IF(ISNUMBER(INDEX('Approved CPZ List'!$I:$I,MATCH('HFTD CPZ'!$B3376,'Approved CPZ List'!$B:$B,0))),$K3376,#N/A))</f>
        <v>#N/A</v>
      </c>
    </row>
    <row r="3377" spans="1:13" ht="15.6" x14ac:dyDescent="0.3">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List'!$H:$H,MATCH('HFTD CPZ'!$B3377,'08W Project List'!$E:$E,0))),$K3377,#N/A)</f>
        <v>#N/A</v>
      </c>
      <c r="M3377" s="35" t="e">
        <f>IF(ISNUMBER(L3377),#N/A,IF(ISNUMBER(INDEX('Approved CPZ List'!$I:$I,MATCH('HFTD CPZ'!$B3377,'Approved CPZ List'!$B:$B,0))),$K3377,#N/A))</f>
        <v>#N/A</v>
      </c>
    </row>
    <row r="3378" spans="1:13" ht="15.6" x14ac:dyDescent="0.3">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List'!$H:$H,MATCH('HFTD CPZ'!$B3378,'08W Project List'!$E:$E,0))),$K3378,#N/A)</f>
        <v>#N/A</v>
      </c>
      <c r="M3378" s="35" t="e">
        <f>IF(ISNUMBER(L3378),#N/A,IF(ISNUMBER(INDEX('Approved CPZ List'!$I:$I,MATCH('HFTD CPZ'!$B3378,'Approved CPZ List'!$B:$B,0))),$K3378,#N/A))</f>
        <v>#N/A</v>
      </c>
    </row>
    <row r="3379" spans="1:13" ht="15.6" x14ac:dyDescent="0.3">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List'!$H:$H,MATCH('HFTD CPZ'!$B3379,'08W Project List'!$E:$E,0))),$K3379,#N/A)</f>
        <v>#N/A</v>
      </c>
      <c r="M3379" s="35" t="e">
        <f>IF(ISNUMBER(L3379),#N/A,IF(ISNUMBER(INDEX('Approved CPZ List'!$I:$I,MATCH('HFTD CPZ'!$B3379,'Approved CPZ List'!$B:$B,0))),$K3379,#N/A))</f>
        <v>#N/A</v>
      </c>
    </row>
    <row r="3380" spans="1:13" ht="15.6" x14ac:dyDescent="0.3">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List'!$H:$H,MATCH('HFTD CPZ'!$B3380,'08W Project List'!$E:$E,0))),$K3380,#N/A)</f>
        <v>#N/A</v>
      </c>
      <c r="M3380" s="35" t="e">
        <f>IF(ISNUMBER(L3380),#N/A,IF(ISNUMBER(INDEX('Approved CPZ List'!$I:$I,MATCH('HFTD CPZ'!$B3380,'Approved CPZ List'!$B:$B,0))),$K3380,#N/A))</f>
        <v>#N/A</v>
      </c>
    </row>
    <row r="3381" spans="1:13" ht="15.6" x14ac:dyDescent="0.3">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List'!$H:$H,MATCH('HFTD CPZ'!$B3381,'08W Project List'!$E:$E,0))),$K3381,#N/A)</f>
        <v>#N/A</v>
      </c>
      <c r="M3381" s="35" t="e">
        <f>IF(ISNUMBER(L3381),#N/A,IF(ISNUMBER(INDEX('Approved CPZ List'!$I:$I,MATCH('HFTD CPZ'!$B3381,'Approved CPZ List'!$B:$B,0))),$K3381,#N/A))</f>
        <v>#N/A</v>
      </c>
    </row>
    <row r="3382" spans="1:13" ht="15.6" x14ac:dyDescent="0.3">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List'!$H:$H,MATCH('HFTD CPZ'!$B3382,'08W Project List'!$E:$E,0))),$K3382,#N/A)</f>
        <v>#N/A</v>
      </c>
      <c r="M3382" s="35" t="e">
        <f>IF(ISNUMBER(L3382),#N/A,IF(ISNUMBER(INDEX('Approved CPZ List'!$I:$I,MATCH('HFTD CPZ'!$B3382,'Approved CPZ List'!$B:$B,0))),$K3382,#N/A))</f>
        <v>#N/A</v>
      </c>
    </row>
    <row r="3383" spans="1:13" ht="15.6" x14ac:dyDescent="0.3">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List'!$H:$H,MATCH('HFTD CPZ'!$B3383,'08W Project List'!$E:$E,0))),$K3383,#N/A)</f>
        <v>#N/A</v>
      </c>
      <c r="M3383" s="35" t="e">
        <f>IF(ISNUMBER(L3383),#N/A,IF(ISNUMBER(INDEX('Approved CPZ List'!$I:$I,MATCH('HFTD CPZ'!$B3383,'Approved CPZ List'!$B:$B,0))),$K3383,#N/A))</f>
        <v>#N/A</v>
      </c>
    </row>
    <row r="3384" spans="1:13" ht="15.6" x14ac:dyDescent="0.3">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List'!$H:$H,MATCH('HFTD CPZ'!$B3384,'08W Project List'!$E:$E,0))),$K3384,#N/A)</f>
        <v>#N/A</v>
      </c>
      <c r="M3384" s="35" t="e">
        <f>IF(ISNUMBER(L3384),#N/A,IF(ISNUMBER(INDEX('Approved CPZ List'!$I:$I,MATCH('HFTD CPZ'!$B3384,'Approved CPZ List'!$B:$B,0))),$K3384,#N/A))</f>
        <v>#N/A</v>
      </c>
    </row>
    <row r="3385" spans="1:13" ht="15.6" x14ac:dyDescent="0.3">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List'!$H:$H,MATCH('HFTD CPZ'!$B3385,'08W Project List'!$E:$E,0))),$K3385,#N/A)</f>
        <v>#N/A</v>
      </c>
      <c r="M3385" s="35" t="e">
        <f>IF(ISNUMBER(L3385),#N/A,IF(ISNUMBER(INDEX('Approved CPZ List'!$I:$I,MATCH('HFTD CPZ'!$B3385,'Approved CPZ List'!$B:$B,0))),$K3385,#N/A))</f>
        <v>#N/A</v>
      </c>
    </row>
    <row r="3386" spans="1:13" ht="15.6" x14ac:dyDescent="0.3">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List'!$H:$H,MATCH('HFTD CPZ'!$B3386,'08W Project List'!$E:$E,0))),$K3386,#N/A)</f>
        <v>#N/A</v>
      </c>
      <c r="M3386" s="35" t="e">
        <f>IF(ISNUMBER(L3386),#N/A,IF(ISNUMBER(INDEX('Approved CPZ List'!$I:$I,MATCH('HFTD CPZ'!$B3386,'Approved CPZ List'!$B:$B,0))),$K3386,#N/A))</f>
        <v>#N/A</v>
      </c>
    </row>
    <row r="3387" spans="1:13" ht="15.6" x14ac:dyDescent="0.3">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List'!$H:$H,MATCH('HFTD CPZ'!$B3387,'08W Project List'!$E:$E,0))),$K3387,#N/A)</f>
        <v>#N/A</v>
      </c>
      <c r="M3387" s="35" t="e">
        <f>IF(ISNUMBER(L3387),#N/A,IF(ISNUMBER(INDEX('Approved CPZ List'!$I:$I,MATCH('HFTD CPZ'!$B3387,'Approved CPZ List'!$B:$B,0))),$K3387,#N/A))</f>
        <v>#N/A</v>
      </c>
    </row>
    <row r="3388" spans="1:13" ht="15.6" x14ac:dyDescent="0.3">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List'!$H:$H,MATCH('HFTD CPZ'!$B3388,'08W Project List'!$E:$E,0))),$K3388,#N/A)</f>
        <v>#N/A</v>
      </c>
      <c r="M3388" s="35" t="e">
        <f>IF(ISNUMBER(L3388),#N/A,IF(ISNUMBER(INDEX('Approved CPZ List'!$I:$I,MATCH('HFTD CPZ'!$B3388,'Approved CPZ List'!$B:$B,0))),$K3388,#N/A))</f>
        <v>#N/A</v>
      </c>
    </row>
    <row r="3389" spans="1:13" ht="15.6" x14ac:dyDescent="0.3">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List'!$H:$H,MATCH('HFTD CPZ'!$B3389,'08W Project List'!$E:$E,0))),$K3389,#N/A)</f>
        <v>#N/A</v>
      </c>
      <c r="M3389" s="35" t="e">
        <f>IF(ISNUMBER(L3389),#N/A,IF(ISNUMBER(INDEX('Approved CPZ List'!$I:$I,MATCH('HFTD CPZ'!$B3389,'Approved CPZ List'!$B:$B,0))),$K3389,#N/A))</f>
        <v>#N/A</v>
      </c>
    </row>
    <row r="3390" spans="1:13" ht="15.6" x14ac:dyDescent="0.3">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List'!$H:$H,MATCH('HFTD CPZ'!$B3390,'08W Project List'!$E:$E,0))),$K3390,#N/A)</f>
        <v>#N/A</v>
      </c>
      <c r="M3390" s="35" t="e">
        <f>IF(ISNUMBER(L3390),#N/A,IF(ISNUMBER(INDEX('Approved CPZ List'!$I:$I,MATCH('HFTD CPZ'!$B3390,'Approved CPZ List'!$B:$B,0))),$K3390,#N/A))</f>
        <v>#N/A</v>
      </c>
    </row>
    <row r="3391" spans="1:13" ht="15.6" x14ac:dyDescent="0.3">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List'!$H:$H,MATCH('HFTD CPZ'!$B3391,'08W Project List'!$E:$E,0))),$K3391,#N/A)</f>
        <v>#N/A</v>
      </c>
      <c r="M3391" s="35" t="e">
        <f>IF(ISNUMBER(L3391),#N/A,IF(ISNUMBER(INDEX('Approved CPZ List'!$I:$I,MATCH('HFTD CPZ'!$B3391,'Approved CPZ List'!$B:$B,0))),$K3391,#N/A))</f>
        <v>#N/A</v>
      </c>
    </row>
    <row r="3392" spans="1:13" ht="15.6" x14ac:dyDescent="0.3">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List'!$H:$H,MATCH('HFTD CPZ'!$B3392,'08W Project List'!$E:$E,0))),$K3392,#N/A)</f>
        <v>#N/A</v>
      </c>
      <c r="M3392" s="35" t="e">
        <f>IF(ISNUMBER(L3392),#N/A,IF(ISNUMBER(INDEX('Approved CPZ List'!$I:$I,MATCH('HFTD CPZ'!$B3392,'Approved CPZ List'!$B:$B,0))),$K3392,#N/A))</f>
        <v>#N/A</v>
      </c>
    </row>
    <row r="3393" spans="1:13" ht="15.6" x14ac:dyDescent="0.3">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List'!$H:$H,MATCH('HFTD CPZ'!$B3393,'08W Project List'!$E:$E,0))),$K3393,#N/A)</f>
        <v>#N/A</v>
      </c>
      <c r="M3393" s="35" t="e">
        <f>IF(ISNUMBER(L3393),#N/A,IF(ISNUMBER(INDEX('Approved CPZ List'!$I:$I,MATCH('HFTD CPZ'!$B3393,'Approved CPZ List'!$B:$B,0))),$K3393,#N/A))</f>
        <v>#N/A</v>
      </c>
    </row>
    <row r="3394" spans="1:13" ht="15.6" x14ac:dyDescent="0.3">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List'!$H:$H,MATCH('HFTD CPZ'!$B3394,'08W Project List'!$E:$E,0))),$K3394,#N/A)</f>
        <v>#N/A</v>
      </c>
      <c r="M3394" s="35" t="e">
        <f>IF(ISNUMBER(L3394),#N/A,IF(ISNUMBER(INDEX('Approved CPZ List'!$I:$I,MATCH('HFTD CPZ'!$B3394,'Approved CPZ List'!$B:$B,0))),$K3394,#N/A))</f>
        <v>#N/A</v>
      </c>
    </row>
    <row r="3395" spans="1:13" ht="15.6" x14ac:dyDescent="0.3">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List'!$H:$H,MATCH('HFTD CPZ'!$B3395,'08W Project List'!$E:$E,0))),$K3395,#N/A)</f>
        <v>#N/A</v>
      </c>
      <c r="M3395" s="35" t="e">
        <f>IF(ISNUMBER(L3395),#N/A,IF(ISNUMBER(INDEX('Approved CPZ List'!$I:$I,MATCH('HFTD CPZ'!$B3395,'Approved CPZ List'!$B:$B,0))),$K3395,#N/A))</f>
        <v>#N/A</v>
      </c>
    </row>
    <row r="3396" spans="1:13" ht="15.6" x14ac:dyDescent="0.3">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List'!$H:$H,MATCH('HFTD CPZ'!$B3396,'08W Project List'!$E:$E,0))),$K3396,#N/A)</f>
        <v>#N/A</v>
      </c>
      <c r="M3396" s="35" t="e">
        <f>IF(ISNUMBER(L3396),#N/A,IF(ISNUMBER(INDEX('Approved CPZ List'!$I:$I,MATCH('HFTD CPZ'!$B3396,'Approved CPZ List'!$B:$B,0))),$K3396,#N/A))</f>
        <v>#N/A</v>
      </c>
    </row>
    <row r="3397" spans="1:13" ht="15.6" x14ac:dyDescent="0.3">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List'!$H:$H,MATCH('HFTD CPZ'!$B3397,'08W Project List'!$E:$E,0))),$K3397,#N/A)</f>
        <v>#N/A</v>
      </c>
      <c r="M3397" s="35" t="e">
        <f>IF(ISNUMBER(L3397),#N/A,IF(ISNUMBER(INDEX('Approved CPZ List'!$I:$I,MATCH('HFTD CPZ'!$B3397,'Approved CPZ List'!$B:$B,0))),$K3397,#N/A))</f>
        <v>#N/A</v>
      </c>
    </row>
    <row r="3398" spans="1:13" ht="15.6" x14ac:dyDescent="0.3">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List'!$H:$H,MATCH('HFTD CPZ'!$B3398,'08W Project List'!$E:$E,0))),$K3398,#N/A)</f>
        <v>#N/A</v>
      </c>
      <c r="M3398" s="35" t="e">
        <f>IF(ISNUMBER(L3398),#N/A,IF(ISNUMBER(INDEX('Approved CPZ List'!$I:$I,MATCH('HFTD CPZ'!$B3398,'Approved CPZ List'!$B:$B,0))),$K3398,#N/A))</f>
        <v>#N/A</v>
      </c>
    </row>
    <row r="3399" spans="1:13" ht="15.6" x14ac:dyDescent="0.3">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List'!$H:$H,MATCH('HFTD CPZ'!$B3399,'08W Project List'!$E:$E,0))),$K3399,#N/A)</f>
        <v>#N/A</v>
      </c>
      <c r="M3399" s="35" t="e">
        <f>IF(ISNUMBER(L3399),#N/A,IF(ISNUMBER(INDEX('Approved CPZ List'!$I:$I,MATCH('HFTD CPZ'!$B3399,'Approved CPZ List'!$B:$B,0))),$K3399,#N/A))</f>
        <v>#N/A</v>
      </c>
    </row>
    <row r="3400" spans="1:13" ht="15.6" x14ac:dyDescent="0.3">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List'!$H:$H,MATCH('HFTD CPZ'!$B3400,'08W Project List'!$E:$E,0))),$K3400,#N/A)</f>
        <v>#N/A</v>
      </c>
      <c r="M3400" s="35" t="e">
        <f>IF(ISNUMBER(L3400),#N/A,IF(ISNUMBER(INDEX('Approved CPZ List'!$I:$I,MATCH('HFTD CPZ'!$B3400,'Approved CPZ List'!$B:$B,0))),$K3400,#N/A))</f>
        <v>#N/A</v>
      </c>
    </row>
    <row r="3401" spans="1:13" ht="15.6" x14ac:dyDescent="0.3">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List'!$H:$H,MATCH('HFTD CPZ'!$B3401,'08W Project List'!$E:$E,0))),$K3401,#N/A)</f>
        <v>#N/A</v>
      </c>
      <c r="M3401" s="35" t="e">
        <f>IF(ISNUMBER(L3401),#N/A,IF(ISNUMBER(INDEX('Approved CPZ List'!$I:$I,MATCH('HFTD CPZ'!$B3401,'Approved CPZ List'!$B:$B,0))),$K3401,#N/A))</f>
        <v>#N/A</v>
      </c>
    </row>
    <row r="3402" spans="1:13" ht="15.6" x14ac:dyDescent="0.3">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List'!$H:$H,MATCH('HFTD CPZ'!$B3402,'08W Project List'!$E:$E,0))),$K3402,#N/A)</f>
        <v>#N/A</v>
      </c>
      <c r="M3402" s="35" t="e">
        <f>IF(ISNUMBER(L3402),#N/A,IF(ISNUMBER(INDEX('Approved CPZ List'!$I:$I,MATCH('HFTD CPZ'!$B3402,'Approved CPZ List'!$B:$B,0))),$K3402,#N/A))</f>
        <v>#N/A</v>
      </c>
    </row>
    <row r="3403" spans="1:13" ht="15.6" x14ac:dyDescent="0.3">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List'!$H:$H,MATCH('HFTD CPZ'!$B3403,'08W Project List'!$E:$E,0))),$K3403,#N/A)</f>
        <v>#N/A</v>
      </c>
      <c r="M3403" s="35" t="e">
        <f>IF(ISNUMBER(L3403),#N/A,IF(ISNUMBER(INDEX('Approved CPZ List'!$I:$I,MATCH('HFTD CPZ'!$B3403,'Approved CPZ List'!$B:$B,0))),$K3403,#N/A))</f>
        <v>#N/A</v>
      </c>
    </row>
    <row r="3404" spans="1:13" ht="15.6" x14ac:dyDescent="0.3">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List'!$H:$H,MATCH('HFTD CPZ'!$B3404,'08W Project List'!$E:$E,0))),$K3404,#N/A)</f>
        <v>#N/A</v>
      </c>
      <c r="M3404" s="35" t="e">
        <f>IF(ISNUMBER(L3404),#N/A,IF(ISNUMBER(INDEX('Approved CPZ List'!$I:$I,MATCH('HFTD CPZ'!$B3404,'Approved CPZ List'!$B:$B,0))),$K3404,#N/A))</f>
        <v>#N/A</v>
      </c>
    </row>
    <row r="3405" spans="1:13" ht="15.6" x14ac:dyDescent="0.3">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List'!$H:$H,MATCH('HFTD CPZ'!$B3405,'08W Project List'!$E:$E,0))),$K3405,#N/A)</f>
        <v>#N/A</v>
      </c>
      <c r="M3405" s="35" t="e">
        <f>IF(ISNUMBER(L3405),#N/A,IF(ISNUMBER(INDEX('Approved CPZ List'!$I:$I,MATCH('HFTD CPZ'!$B3405,'Approved CPZ List'!$B:$B,0))),$K3405,#N/A))</f>
        <v>#N/A</v>
      </c>
    </row>
    <row r="3406" spans="1:13" ht="15.6" x14ac:dyDescent="0.3">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List'!$H:$H,MATCH('HFTD CPZ'!$B3406,'08W Project List'!$E:$E,0))),$K3406,#N/A)</f>
        <v>#N/A</v>
      </c>
      <c r="M3406" s="35" t="e">
        <f>IF(ISNUMBER(L3406),#N/A,IF(ISNUMBER(INDEX('Approved CPZ List'!$I:$I,MATCH('HFTD CPZ'!$B3406,'Approved CPZ List'!$B:$B,0))),$K3406,#N/A))</f>
        <v>#N/A</v>
      </c>
    </row>
    <row r="3407" spans="1:13" ht="15.6" x14ac:dyDescent="0.3">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List'!$H:$H,MATCH('HFTD CPZ'!$B3407,'08W Project List'!$E:$E,0))),$K3407,#N/A)</f>
        <v>#N/A</v>
      </c>
      <c r="M3407" s="35" t="e">
        <f>IF(ISNUMBER(L3407),#N/A,IF(ISNUMBER(INDEX('Approved CPZ List'!$I:$I,MATCH('HFTD CPZ'!$B3407,'Approved CPZ List'!$B:$B,0))),$K3407,#N/A))</f>
        <v>#N/A</v>
      </c>
    </row>
    <row r="3408" spans="1:13" ht="15.6" x14ac:dyDescent="0.3">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List'!$H:$H,MATCH('HFTD CPZ'!$B3408,'08W Project List'!$E:$E,0))),$K3408,#N/A)</f>
        <v>#N/A</v>
      </c>
      <c r="M3408" s="35" t="e">
        <f>IF(ISNUMBER(L3408),#N/A,IF(ISNUMBER(INDEX('Approved CPZ List'!$I:$I,MATCH('HFTD CPZ'!$B3408,'Approved CPZ List'!$B:$B,0))),$K3408,#N/A))</f>
        <v>#N/A</v>
      </c>
    </row>
    <row r="3409" spans="1:13" ht="15.6" x14ac:dyDescent="0.3">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List'!$H:$H,MATCH('HFTD CPZ'!$B3409,'08W Project List'!$E:$E,0))),$K3409,#N/A)</f>
        <v>#N/A</v>
      </c>
      <c r="M3409" s="35" t="e">
        <f>IF(ISNUMBER(L3409),#N/A,IF(ISNUMBER(INDEX('Approved CPZ List'!$I:$I,MATCH('HFTD CPZ'!$B3409,'Approved CPZ List'!$B:$B,0))),$K3409,#N/A))</f>
        <v>#N/A</v>
      </c>
    </row>
    <row r="3410" spans="1:13" ht="15.6" x14ac:dyDescent="0.3">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List'!$H:$H,MATCH('HFTD CPZ'!$B3410,'08W Project List'!$E:$E,0))),$K3410,#N/A)</f>
        <v>#N/A</v>
      </c>
      <c r="M3410" s="35" t="e">
        <f>IF(ISNUMBER(L3410),#N/A,IF(ISNUMBER(INDEX('Approved CPZ List'!$I:$I,MATCH('HFTD CPZ'!$B3410,'Approved CPZ List'!$B:$B,0))),$K3410,#N/A))</f>
        <v>#N/A</v>
      </c>
    </row>
    <row r="3411" spans="1:13" ht="15.6" x14ac:dyDescent="0.3">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List'!$H:$H,MATCH('HFTD CPZ'!$B3411,'08W Project List'!$E:$E,0))),$K3411,#N/A)</f>
        <v>#N/A</v>
      </c>
      <c r="M3411" s="35" t="e">
        <f>IF(ISNUMBER(L3411),#N/A,IF(ISNUMBER(INDEX('Approved CPZ List'!$I:$I,MATCH('HFTD CPZ'!$B3411,'Approved CPZ List'!$B:$B,0))),$K3411,#N/A))</f>
        <v>#N/A</v>
      </c>
    </row>
    <row r="3412" spans="1:13" ht="15.6" x14ac:dyDescent="0.3">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List'!$H:$H,MATCH('HFTD CPZ'!$B3412,'08W Project List'!$E:$E,0))),$K3412,#N/A)</f>
        <v>#N/A</v>
      </c>
      <c r="M3412" s="35" t="e">
        <f>IF(ISNUMBER(L3412),#N/A,IF(ISNUMBER(INDEX('Approved CPZ List'!$I:$I,MATCH('HFTD CPZ'!$B3412,'Approved CPZ List'!$B:$B,0))),$K3412,#N/A))</f>
        <v>#N/A</v>
      </c>
    </row>
    <row r="3413" spans="1:13" ht="15.6" x14ac:dyDescent="0.3">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List'!$H:$H,MATCH('HFTD CPZ'!$B3413,'08W Project List'!$E:$E,0))),$K3413,#N/A)</f>
        <v>#N/A</v>
      </c>
      <c r="M3413" s="35" t="e">
        <f>IF(ISNUMBER(L3413),#N/A,IF(ISNUMBER(INDEX('Approved CPZ List'!$I:$I,MATCH('HFTD CPZ'!$B3413,'Approved CPZ List'!$B:$B,0))),$K3413,#N/A))</f>
        <v>#N/A</v>
      </c>
    </row>
    <row r="3414" spans="1:13" ht="15.6" x14ac:dyDescent="0.3">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List'!$H:$H,MATCH('HFTD CPZ'!$B3414,'08W Project List'!$E:$E,0))),$K3414,#N/A)</f>
        <v>#N/A</v>
      </c>
      <c r="M3414" s="35" t="e">
        <f>IF(ISNUMBER(L3414),#N/A,IF(ISNUMBER(INDEX('Approved CPZ List'!$I:$I,MATCH('HFTD CPZ'!$B3414,'Approved CPZ List'!$B:$B,0))),$K3414,#N/A))</f>
        <v>#N/A</v>
      </c>
    </row>
    <row r="3415" spans="1:13" ht="15.6" x14ac:dyDescent="0.3">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List'!$H:$H,MATCH('HFTD CPZ'!$B3415,'08W Project List'!$E:$E,0))),$K3415,#N/A)</f>
        <v>#N/A</v>
      </c>
      <c r="M3415" s="35" t="e">
        <f>IF(ISNUMBER(L3415),#N/A,IF(ISNUMBER(INDEX('Approved CPZ List'!$I:$I,MATCH('HFTD CPZ'!$B3415,'Approved CPZ List'!$B:$B,0))),$K3415,#N/A))</f>
        <v>#N/A</v>
      </c>
    </row>
    <row r="3416" spans="1:13" ht="15.6" x14ac:dyDescent="0.3">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List'!$H:$H,MATCH('HFTD CPZ'!$B3416,'08W Project List'!$E:$E,0))),$K3416,#N/A)</f>
        <v>#N/A</v>
      </c>
      <c r="M3416" s="35" t="e">
        <f>IF(ISNUMBER(L3416),#N/A,IF(ISNUMBER(INDEX('Approved CPZ List'!$I:$I,MATCH('HFTD CPZ'!$B3416,'Approved CPZ List'!$B:$B,0))),$K3416,#N/A))</f>
        <v>#N/A</v>
      </c>
    </row>
    <row r="3417" spans="1:13" ht="15.6" x14ac:dyDescent="0.3">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List'!$H:$H,MATCH('HFTD CPZ'!$B3417,'08W Project List'!$E:$E,0))),$K3417,#N/A)</f>
        <v>#N/A</v>
      </c>
      <c r="M3417" s="35" t="e">
        <f>IF(ISNUMBER(L3417),#N/A,IF(ISNUMBER(INDEX('Approved CPZ List'!$I:$I,MATCH('HFTD CPZ'!$B3417,'Approved CPZ List'!$B:$B,0))),$K3417,#N/A))</f>
        <v>#N/A</v>
      </c>
    </row>
    <row r="3418" spans="1:13" ht="15.6" x14ac:dyDescent="0.3">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List'!$H:$H,MATCH('HFTD CPZ'!$B3418,'08W Project List'!$E:$E,0))),$K3418,#N/A)</f>
        <v>#N/A</v>
      </c>
      <c r="M3418" s="35" t="e">
        <f>IF(ISNUMBER(L3418),#N/A,IF(ISNUMBER(INDEX('Approved CPZ List'!$I:$I,MATCH('HFTD CPZ'!$B3418,'Approved CPZ List'!$B:$B,0))),$K3418,#N/A))</f>
        <v>#N/A</v>
      </c>
    </row>
    <row r="3419" spans="1:13" ht="15.6" x14ac:dyDescent="0.3">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List'!$H:$H,MATCH('HFTD CPZ'!$B3419,'08W Project List'!$E:$E,0))),$K3419,#N/A)</f>
        <v>#N/A</v>
      </c>
      <c r="M3419" s="35" t="e">
        <f>IF(ISNUMBER(L3419),#N/A,IF(ISNUMBER(INDEX('Approved CPZ List'!$I:$I,MATCH('HFTD CPZ'!$B3419,'Approved CPZ List'!$B:$B,0))),$K3419,#N/A))</f>
        <v>#N/A</v>
      </c>
    </row>
    <row r="3420" spans="1:13" ht="15.6" x14ac:dyDescent="0.3">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List'!$H:$H,MATCH('HFTD CPZ'!$B3420,'08W Project List'!$E:$E,0))),$K3420,#N/A)</f>
        <v>#N/A</v>
      </c>
      <c r="M3420" s="35" t="e">
        <f>IF(ISNUMBER(L3420),#N/A,IF(ISNUMBER(INDEX('Approved CPZ List'!$I:$I,MATCH('HFTD CPZ'!$B3420,'Approved CPZ List'!$B:$B,0))),$K3420,#N/A))</f>
        <v>#N/A</v>
      </c>
    </row>
    <row r="3421" spans="1:13" ht="15.6" x14ac:dyDescent="0.3">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List'!$H:$H,MATCH('HFTD CPZ'!$B3421,'08W Project List'!$E:$E,0))),$K3421,#N/A)</f>
        <v>#N/A</v>
      </c>
      <c r="M3421" s="35" t="e">
        <f>IF(ISNUMBER(L3421),#N/A,IF(ISNUMBER(INDEX('Approved CPZ List'!$I:$I,MATCH('HFTD CPZ'!$B3421,'Approved CPZ List'!$B:$B,0))),$K3421,#N/A))</f>
        <v>#N/A</v>
      </c>
    </row>
    <row r="3422" spans="1:13" ht="15.6" x14ac:dyDescent="0.3">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List'!$H:$H,MATCH('HFTD CPZ'!$B3422,'08W Project List'!$E:$E,0))),$K3422,#N/A)</f>
        <v>#N/A</v>
      </c>
      <c r="M3422" s="35" t="e">
        <f>IF(ISNUMBER(L3422),#N/A,IF(ISNUMBER(INDEX('Approved CPZ List'!$I:$I,MATCH('HFTD CPZ'!$B3422,'Approved CPZ List'!$B:$B,0))),$K3422,#N/A))</f>
        <v>#N/A</v>
      </c>
    </row>
    <row r="3423" spans="1:13" ht="15.6" x14ac:dyDescent="0.3">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List'!$H:$H,MATCH('HFTD CPZ'!$B3423,'08W Project List'!$E:$E,0))),$K3423,#N/A)</f>
        <v>#N/A</v>
      </c>
      <c r="M3423" s="35" t="e">
        <f>IF(ISNUMBER(L3423),#N/A,IF(ISNUMBER(INDEX('Approved CPZ List'!$I:$I,MATCH('HFTD CPZ'!$B3423,'Approved CPZ List'!$B:$B,0))),$K3423,#N/A))</f>
        <v>#N/A</v>
      </c>
    </row>
    <row r="3424" spans="1:13" ht="15.6" x14ac:dyDescent="0.3">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List'!$H:$H,MATCH('HFTD CPZ'!$B3424,'08W Project List'!$E:$E,0))),$K3424,#N/A)</f>
        <v>#N/A</v>
      </c>
      <c r="M3424" s="35" t="e">
        <f>IF(ISNUMBER(L3424),#N/A,IF(ISNUMBER(INDEX('Approved CPZ List'!$I:$I,MATCH('HFTD CPZ'!$B3424,'Approved CPZ List'!$B:$B,0))),$K3424,#N/A))</f>
        <v>#N/A</v>
      </c>
    </row>
    <row r="3425" spans="1:13" ht="15.6" x14ac:dyDescent="0.3">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List'!$H:$H,MATCH('HFTD CPZ'!$B3425,'08W Project List'!$E:$E,0))),$K3425,#N/A)</f>
        <v>#N/A</v>
      </c>
      <c r="M3425" s="35" t="e">
        <f>IF(ISNUMBER(L3425),#N/A,IF(ISNUMBER(INDEX('Approved CPZ List'!$I:$I,MATCH('HFTD CPZ'!$B3425,'Approved CPZ List'!$B:$B,0))),$K3425,#N/A))</f>
        <v>#N/A</v>
      </c>
    </row>
    <row r="3426" spans="1:13" ht="15.6" x14ac:dyDescent="0.3">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List'!$H:$H,MATCH('HFTD CPZ'!$B3426,'08W Project List'!$E:$E,0))),$K3426,#N/A)</f>
        <v>#N/A</v>
      </c>
      <c r="M3426" s="35" t="e">
        <f>IF(ISNUMBER(L3426),#N/A,IF(ISNUMBER(INDEX('Approved CPZ List'!$I:$I,MATCH('HFTD CPZ'!$B3426,'Approved CPZ List'!$B:$B,0))),$K3426,#N/A))</f>
        <v>#N/A</v>
      </c>
    </row>
    <row r="3427" spans="1:13" ht="15.6" x14ac:dyDescent="0.3">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List'!$H:$H,MATCH('HFTD CPZ'!$B3427,'08W Project List'!$E:$E,0))),$K3427,#N/A)</f>
        <v>#N/A</v>
      </c>
      <c r="M3427" s="35" t="e">
        <f>IF(ISNUMBER(L3427),#N/A,IF(ISNUMBER(INDEX('Approved CPZ List'!$I:$I,MATCH('HFTD CPZ'!$B3427,'Approved CPZ List'!$B:$B,0))),$K3427,#N/A))</f>
        <v>#N/A</v>
      </c>
    </row>
    <row r="3428" spans="1:13" ht="15.6" x14ac:dyDescent="0.3">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List'!$H:$H,MATCH('HFTD CPZ'!$B3428,'08W Project List'!$E:$E,0))),$K3428,#N/A)</f>
        <v>#N/A</v>
      </c>
      <c r="M3428" s="35" t="e">
        <f>IF(ISNUMBER(L3428),#N/A,IF(ISNUMBER(INDEX('Approved CPZ List'!$I:$I,MATCH('HFTD CPZ'!$B3428,'Approved CPZ List'!$B:$B,0))),$K3428,#N/A))</f>
        <v>#N/A</v>
      </c>
    </row>
    <row r="3429" spans="1:13" ht="15.6" x14ac:dyDescent="0.3">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List'!$H:$H,MATCH('HFTD CPZ'!$B3429,'08W Project List'!$E:$E,0))),$K3429,#N/A)</f>
        <v>#N/A</v>
      </c>
      <c r="M3429" s="35" t="e">
        <f>IF(ISNUMBER(L3429),#N/A,IF(ISNUMBER(INDEX('Approved CPZ List'!$I:$I,MATCH('HFTD CPZ'!$B3429,'Approved CPZ List'!$B:$B,0))),$K3429,#N/A))</f>
        <v>#N/A</v>
      </c>
    </row>
    <row r="3430" spans="1:13" ht="15.6" x14ac:dyDescent="0.3">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List'!$H:$H,MATCH('HFTD CPZ'!$B3430,'08W Project List'!$E:$E,0))),$K3430,#N/A)</f>
        <v>#N/A</v>
      </c>
      <c r="M3430" s="35" t="e">
        <f>IF(ISNUMBER(L3430),#N/A,IF(ISNUMBER(INDEX('Approved CPZ List'!$I:$I,MATCH('HFTD CPZ'!$B3430,'Approved CPZ List'!$B:$B,0))),$K3430,#N/A))</f>
        <v>#N/A</v>
      </c>
    </row>
    <row r="3431" spans="1:13" ht="15.6" x14ac:dyDescent="0.3">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List'!$H:$H,MATCH('HFTD CPZ'!$B3431,'08W Project List'!$E:$E,0))),$K3431,#N/A)</f>
        <v>#N/A</v>
      </c>
      <c r="M3431" s="35" t="e">
        <f>IF(ISNUMBER(L3431),#N/A,IF(ISNUMBER(INDEX('Approved CPZ List'!$I:$I,MATCH('HFTD CPZ'!$B3431,'Approved CPZ List'!$B:$B,0))),$K3431,#N/A))</f>
        <v>#N/A</v>
      </c>
    </row>
    <row r="3432" spans="1:13" ht="15.6" x14ac:dyDescent="0.3">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List'!$H:$H,MATCH('HFTD CPZ'!$B3432,'08W Project List'!$E:$E,0))),$K3432,#N/A)</f>
        <v>#N/A</v>
      </c>
      <c r="M3432" s="35" t="e">
        <f>IF(ISNUMBER(L3432),#N/A,IF(ISNUMBER(INDEX('Approved CPZ List'!$I:$I,MATCH('HFTD CPZ'!$B3432,'Approved CPZ List'!$B:$B,0))),$K3432,#N/A))</f>
        <v>#N/A</v>
      </c>
    </row>
    <row r="3433" spans="1:13" ht="15.6" x14ac:dyDescent="0.3">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List'!$H:$H,MATCH('HFTD CPZ'!$B3433,'08W Project List'!$E:$E,0))),$K3433,#N/A)</f>
        <v>#N/A</v>
      </c>
      <c r="M3433" s="35" t="e">
        <f>IF(ISNUMBER(L3433),#N/A,IF(ISNUMBER(INDEX('Approved CPZ List'!$I:$I,MATCH('HFTD CPZ'!$B3433,'Approved CPZ List'!$B:$B,0))),$K3433,#N/A))</f>
        <v>#N/A</v>
      </c>
    </row>
    <row r="3434" spans="1:13" ht="15.6" x14ac:dyDescent="0.3">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List'!$H:$H,MATCH('HFTD CPZ'!$B3434,'08W Project List'!$E:$E,0))),$K3434,#N/A)</f>
        <v>#N/A</v>
      </c>
      <c r="M3434" s="35" t="e">
        <f>IF(ISNUMBER(L3434),#N/A,IF(ISNUMBER(INDEX('Approved CPZ List'!$I:$I,MATCH('HFTD CPZ'!$B3434,'Approved CPZ List'!$B:$B,0))),$K3434,#N/A))</f>
        <v>#N/A</v>
      </c>
    </row>
    <row r="3435" spans="1:13" ht="15.6" x14ac:dyDescent="0.3">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List'!$H:$H,MATCH('HFTD CPZ'!$B3435,'08W Project List'!$E:$E,0))),$K3435,#N/A)</f>
        <v>#N/A</v>
      </c>
      <c r="M3435" s="35" t="e">
        <f>IF(ISNUMBER(L3435),#N/A,IF(ISNUMBER(INDEX('Approved CPZ List'!$I:$I,MATCH('HFTD CPZ'!$B3435,'Approved CPZ List'!$B:$B,0))),$K3435,#N/A))</f>
        <v>#N/A</v>
      </c>
    </row>
    <row r="3436" spans="1:13" ht="15.6" x14ac:dyDescent="0.3">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List'!$H:$H,MATCH('HFTD CPZ'!$B3436,'08W Project List'!$E:$E,0))),$K3436,#N/A)</f>
        <v>#N/A</v>
      </c>
      <c r="M3436" s="35" t="e">
        <f>IF(ISNUMBER(L3436),#N/A,IF(ISNUMBER(INDEX('Approved CPZ List'!$I:$I,MATCH('HFTD CPZ'!$B3436,'Approved CPZ List'!$B:$B,0))),$K3436,#N/A))</f>
        <v>#N/A</v>
      </c>
    </row>
    <row r="3437" spans="1:13" ht="15.6" x14ac:dyDescent="0.3">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List'!$H:$H,MATCH('HFTD CPZ'!$B3437,'08W Project List'!$E:$E,0))),$K3437,#N/A)</f>
        <v>#N/A</v>
      </c>
      <c r="M3437" s="35" t="e">
        <f>IF(ISNUMBER(L3437),#N/A,IF(ISNUMBER(INDEX('Approved CPZ List'!$I:$I,MATCH('HFTD CPZ'!$B3437,'Approved CPZ List'!$B:$B,0))),$K3437,#N/A))</f>
        <v>#N/A</v>
      </c>
    </row>
    <row r="3438" spans="1:13" ht="15.6" x14ac:dyDescent="0.3">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List'!$H:$H,MATCH('HFTD CPZ'!$B3438,'08W Project List'!$E:$E,0))),$K3438,#N/A)</f>
        <v>#N/A</v>
      </c>
      <c r="M3438" s="35" t="e">
        <f>IF(ISNUMBER(L3438),#N/A,IF(ISNUMBER(INDEX('Approved CPZ List'!$I:$I,MATCH('HFTD CPZ'!$B3438,'Approved CPZ List'!$B:$B,0))),$K3438,#N/A))</f>
        <v>#N/A</v>
      </c>
    </row>
    <row r="3439" spans="1:13" ht="15.6" x14ac:dyDescent="0.3">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List'!$H:$H,MATCH('HFTD CPZ'!$B3439,'08W Project List'!$E:$E,0))),$K3439,#N/A)</f>
        <v>#N/A</v>
      </c>
      <c r="M3439" s="35" t="e">
        <f>IF(ISNUMBER(L3439),#N/A,IF(ISNUMBER(INDEX('Approved CPZ List'!$I:$I,MATCH('HFTD CPZ'!$B3439,'Approved CPZ List'!$B:$B,0))),$K3439,#N/A))</f>
        <v>#N/A</v>
      </c>
    </row>
    <row r="3440" spans="1:13" ht="15.6" x14ac:dyDescent="0.3">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List'!$H:$H,MATCH('HFTD CPZ'!$B3440,'08W Project List'!$E:$E,0))),$K3440,#N/A)</f>
        <v>#N/A</v>
      </c>
      <c r="M3440" s="35" t="e">
        <f>IF(ISNUMBER(L3440),#N/A,IF(ISNUMBER(INDEX('Approved CPZ List'!$I:$I,MATCH('HFTD CPZ'!$B3440,'Approved CPZ List'!$B:$B,0))),$K3440,#N/A))</f>
        <v>#N/A</v>
      </c>
    </row>
    <row r="3441" spans="1:13" ht="15.6" x14ac:dyDescent="0.3">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List'!$H:$H,MATCH('HFTD CPZ'!$B3441,'08W Project List'!$E:$E,0))),$K3441,#N/A)</f>
        <v>#N/A</v>
      </c>
      <c r="M3441" s="35" t="e">
        <f>IF(ISNUMBER(L3441),#N/A,IF(ISNUMBER(INDEX('Approved CPZ List'!$I:$I,MATCH('HFTD CPZ'!$B3441,'Approved CPZ List'!$B:$B,0))),$K3441,#N/A))</f>
        <v>#N/A</v>
      </c>
    </row>
    <row r="3442" spans="1:13" ht="15.6" x14ac:dyDescent="0.3">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List'!$H:$H,MATCH('HFTD CPZ'!$B3442,'08W Project List'!$E:$E,0))),$K3442,#N/A)</f>
        <v>#N/A</v>
      </c>
      <c r="M3442" s="35" t="e">
        <f>IF(ISNUMBER(L3442),#N/A,IF(ISNUMBER(INDEX('Approved CPZ List'!$I:$I,MATCH('HFTD CPZ'!$B3442,'Approved CPZ List'!$B:$B,0))),$K3442,#N/A))</f>
        <v>#N/A</v>
      </c>
    </row>
    <row r="3443" spans="1:13" ht="15.6" x14ac:dyDescent="0.3">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List'!$H:$H,MATCH('HFTD CPZ'!$B3443,'08W Project List'!$E:$E,0))),$K3443,#N/A)</f>
        <v>#N/A</v>
      </c>
      <c r="M3443" s="35" t="e">
        <f>IF(ISNUMBER(L3443),#N/A,IF(ISNUMBER(INDEX('Approved CPZ List'!$I:$I,MATCH('HFTD CPZ'!$B3443,'Approved CPZ List'!$B:$B,0))),$K3443,#N/A))</f>
        <v>#N/A</v>
      </c>
    </row>
    <row r="3444" spans="1:13" ht="15.6" x14ac:dyDescent="0.3">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List'!$H:$H,MATCH('HFTD CPZ'!$B3444,'08W Project List'!$E:$E,0))),$K3444,#N/A)</f>
        <v>#N/A</v>
      </c>
      <c r="M3444" s="35" t="e">
        <f>IF(ISNUMBER(L3444),#N/A,IF(ISNUMBER(INDEX('Approved CPZ List'!$I:$I,MATCH('HFTD CPZ'!$B3444,'Approved CPZ List'!$B:$B,0))),$K3444,#N/A))</f>
        <v>#N/A</v>
      </c>
    </row>
    <row r="3445" spans="1:13" ht="15.6" x14ac:dyDescent="0.3">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List'!$H:$H,MATCH('HFTD CPZ'!$B3445,'08W Project List'!$E:$E,0))),$K3445,#N/A)</f>
        <v>#N/A</v>
      </c>
      <c r="M3445" s="35" t="e">
        <f>IF(ISNUMBER(L3445),#N/A,IF(ISNUMBER(INDEX('Approved CPZ List'!$I:$I,MATCH('HFTD CPZ'!$B3445,'Approved CPZ List'!$B:$B,0))),$K3445,#N/A))</f>
        <v>#N/A</v>
      </c>
    </row>
    <row r="3446" spans="1:13" ht="15.6" x14ac:dyDescent="0.3">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List'!$H:$H,MATCH('HFTD CPZ'!$B3446,'08W Project List'!$E:$E,0))),$K3446,#N/A)</f>
        <v>#N/A</v>
      </c>
      <c r="M3446" s="35" t="e">
        <f>IF(ISNUMBER(L3446),#N/A,IF(ISNUMBER(INDEX('Approved CPZ List'!$I:$I,MATCH('HFTD CPZ'!$B3446,'Approved CPZ List'!$B:$B,0))),$K3446,#N/A))</f>
        <v>#N/A</v>
      </c>
    </row>
    <row r="3447" spans="1:13" ht="15.6" x14ac:dyDescent="0.3">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List'!$H:$H,MATCH('HFTD CPZ'!$B3447,'08W Project List'!$E:$E,0))),$K3447,#N/A)</f>
        <v>#N/A</v>
      </c>
      <c r="M3447" s="35" t="e">
        <f>IF(ISNUMBER(L3447),#N/A,IF(ISNUMBER(INDEX('Approved CPZ List'!$I:$I,MATCH('HFTD CPZ'!$B3447,'Approved CPZ List'!$B:$B,0))),$K3447,#N/A))</f>
        <v>#N/A</v>
      </c>
    </row>
    <row r="3448" spans="1:13" ht="15.6" x14ac:dyDescent="0.3">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List'!$H:$H,MATCH('HFTD CPZ'!$B3448,'08W Project List'!$E:$E,0))),$K3448,#N/A)</f>
        <v>#N/A</v>
      </c>
      <c r="M3448" s="35" t="e">
        <f>IF(ISNUMBER(L3448),#N/A,IF(ISNUMBER(INDEX('Approved CPZ List'!$I:$I,MATCH('HFTD CPZ'!$B3448,'Approved CPZ List'!$B:$B,0))),$K3448,#N/A))</f>
        <v>#N/A</v>
      </c>
    </row>
    <row r="3449" spans="1:13" ht="15.6" x14ac:dyDescent="0.3">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List'!$H:$H,MATCH('HFTD CPZ'!$B3449,'08W Project List'!$E:$E,0))),$K3449,#N/A)</f>
        <v>#N/A</v>
      </c>
      <c r="M3449" s="35" t="e">
        <f>IF(ISNUMBER(L3449),#N/A,IF(ISNUMBER(INDEX('Approved CPZ List'!$I:$I,MATCH('HFTD CPZ'!$B3449,'Approved CPZ List'!$B:$B,0))),$K3449,#N/A))</f>
        <v>#N/A</v>
      </c>
    </row>
    <row r="3450" spans="1:13" ht="15.6" x14ac:dyDescent="0.3">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List'!$H:$H,MATCH('HFTD CPZ'!$B3450,'08W Project List'!$E:$E,0))),$K3450,#N/A)</f>
        <v>#N/A</v>
      </c>
      <c r="M3450" s="35" t="e">
        <f>IF(ISNUMBER(L3450),#N/A,IF(ISNUMBER(INDEX('Approved CPZ List'!$I:$I,MATCH('HFTD CPZ'!$B3450,'Approved CPZ List'!$B:$B,0))),$K3450,#N/A))</f>
        <v>#N/A</v>
      </c>
    </row>
    <row r="3451" spans="1:13" ht="15.6" x14ac:dyDescent="0.3">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List'!$H:$H,MATCH('HFTD CPZ'!$B3451,'08W Project List'!$E:$E,0))),$K3451,#N/A)</f>
        <v>#N/A</v>
      </c>
      <c r="M3451" s="35" t="e">
        <f>IF(ISNUMBER(L3451),#N/A,IF(ISNUMBER(INDEX('Approved CPZ List'!$I:$I,MATCH('HFTD CPZ'!$B3451,'Approved CPZ List'!$B:$B,0))),$K3451,#N/A))</f>
        <v>#N/A</v>
      </c>
    </row>
    <row r="3452" spans="1:13" ht="15.6" x14ac:dyDescent="0.3">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List'!$H:$H,MATCH('HFTD CPZ'!$B3452,'08W Project List'!$E:$E,0))),$K3452,#N/A)</f>
        <v>#N/A</v>
      </c>
      <c r="M3452" s="35" t="e">
        <f>IF(ISNUMBER(L3452),#N/A,IF(ISNUMBER(INDEX('Approved CPZ List'!$I:$I,MATCH('HFTD CPZ'!$B3452,'Approved CPZ List'!$B:$B,0))),$K3452,#N/A))</f>
        <v>#N/A</v>
      </c>
    </row>
    <row r="3453" spans="1:13" ht="15.6" x14ac:dyDescent="0.3">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List'!$H:$H,MATCH('HFTD CPZ'!$B3453,'08W Project List'!$E:$E,0))),$K3453,#N/A)</f>
        <v>#N/A</v>
      </c>
      <c r="M3453" s="35" t="e">
        <f>IF(ISNUMBER(L3453),#N/A,IF(ISNUMBER(INDEX('Approved CPZ List'!$I:$I,MATCH('HFTD CPZ'!$B3453,'Approved CPZ List'!$B:$B,0))),$K3453,#N/A))</f>
        <v>#N/A</v>
      </c>
    </row>
    <row r="3454" spans="1:13" ht="15.6" x14ac:dyDescent="0.3">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List'!$H:$H,MATCH('HFTD CPZ'!$B3454,'08W Project List'!$E:$E,0))),$K3454,#N/A)</f>
        <v>#N/A</v>
      </c>
      <c r="M3454" s="35" t="e">
        <f>IF(ISNUMBER(L3454),#N/A,IF(ISNUMBER(INDEX('Approved CPZ List'!$I:$I,MATCH('HFTD CPZ'!$B3454,'Approved CPZ List'!$B:$B,0))),$K3454,#N/A))</f>
        <v>#N/A</v>
      </c>
    </row>
    <row r="3455" spans="1:13" ht="15.6" x14ac:dyDescent="0.3">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List'!$H:$H,MATCH('HFTD CPZ'!$B3455,'08W Project List'!$E:$E,0))),$K3455,#N/A)</f>
        <v>#N/A</v>
      </c>
      <c r="M3455" s="35" t="e">
        <f>IF(ISNUMBER(L3455),#N/A,IF(ISNUMBER(INDEX('Approved CPZ List'!$I:$I,MATCH('HFTD CPZ'!$B3455,'Approved CPZ List'!$B:$B,0))),$K3455,#N/A))</f>
        <v>#N/A</v>
      </c>
    </row>
    <row r="3456" spans="1:13" ht="15.6" x14ac:dyDescent="0.3">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List'!$H:$H,MATCH('HFTD CPZ'!$B3456,'08W Project List'!$E:$E,0))),$K3456,#N/A)</f>
        <v>#N/A</v>
      </c>
      <c r="M3456" s="35" t="e">
        <f>IF(ISNUMBER(L3456),#N/A,IF(ISNUMBER(INDEX('Approved CPZ List'!$I:$I,MATCH('HFTD CPZ'!$B3456,'Approved CPZ List'!$B:$B,0))),$K3456,#N/A))</f>
        <v>#N/A</v>
      </c>
    </row>
    <row r="3457" spans="1:13" ht="15.6" x14ac:dyDescent="0.3">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List'!$H:$H,MATCH('HFTD CPZ'!$B3457,'08W Project List'!$E:$E,0))),$K3457,#N/A)</f>
        <v>#N/A</v>
      </c>
      <c r="M3457" s="35" t="e">
        <f>IF(ISNUMBER(L3457),#N/A,IF(ISNUMBER(INDEX('Approved CPZ List'!$I:$I,MATCH('HFTD CPZ'!$B3457,'Approved CPZ List'!$B:$B,0))),$K3457,#N/A))</f>
        <v>#N/A</v>
      </c>
    </row>
    <row r="3458" spans="1:13" ht="15.6" x14ac:dyDescent="0.3">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List'!$H:$H,MATCH('HFTD CPZ'!$B3458,'08W Project List'!$E:$E,0))),$K3458,#N/A)</f>
        <v>#N/A</v>
      </c>
      <c r="M3458" s="35" t="e">
        <f>IF(ISNUMBER(L3458),#N/A,IF(ISNUMBER(INDEX('Approved CPZ List'!$I:$I,MATCH('HFTD CPZ'!$B3458,'Approved CPZ List'!$B:$B,0))),$K3458,#N/A))</f>
        <v>#N/A</v>
      </c>
    </row>
    <row r="3459" spans="1:13" ht="15.6" x14ac:dyDescent="0.3">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List'!$H:$H,MATCH('HFTD CPZ'!$B3459,'08W Project List'!$E:$E,0))),$K3459,#N/A)</f>
        <v>#N/A</v>
      </c>
      <c r="M3459" s="35" t="e">
        <f>IF(ISNUMBER(L3459),#N/A,IF(ISNUMBER(INDEX('Approved CPZ List'!$I:$I,MATCH('HFTD CPZ'!$B3459,'Approved CPZ List'!$B:$B,0))),$K3459,#N/A))</f>
        <v>#N/A</v>
      </c>
    </row>
    <row r="3460" spans="1:13" ht="15.6" x14ac:dyDescent="0.3">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List'!$H:$H,MATCH('HFTD CPZ'!$B3460,'08W Project List'!$E:$E,0))),$K3460,#N/A)</f>
        <v>#N/A</v>
      </c>
      <c r="M3460" s="35" t="e">
        <f>IF(ISNUMBER(L3460),#N/A,IF(ISNUMBER(INDEX('Approved CPZ List'!$I:$I,MATCH('HFTD CPZ'!$B3460,'Approved CPZ List'!$B:$B,0))),$K3460,#N/A))</f>
        <v>#N/A</v>
      </c>
    </row>
    <row r="3461" spans="1:13" ht="15.6" x14ac:dyDescent="0.3">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List'!$H:$H,MATCH('HFTD CPZ'!$B3461,'08W Project List'!$E:$E,0))),$K3461,#N/A)</f>
        <v>#N/A</v>
      </c>
      <c r="M3461" s="35" t="e">
        <f>IF(ISNUMBER(L3461),#N/A,IF(ISNUMBER(INDEX('Approved CPZ List'!$I:$I,MATCH('HFTD CPZ'!$B3461,'Approved CPZ List'!$B:$B,0))),$K3461,#N/A))</f>
        <v>#N/A</v>
      </c>
    </row>
    <row r="3462" spans="1:13" ht="15.6" x14ac:dyDescent="0.3">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List'!$H:$H,MATCH('HFTD CPZ'!$B3462,'08W Project List'!$E:$E,0))),$K3462,#N/A)</f>
        <v>#N/A</v>
      </c>
      <c r="M3462" s="35" t="e">
        <f>IF(ISNUMBER(L3462),#N/A,IF(ISNUMBER(INDEX('Approved CPZ List'!$I:$I,MATCH('HFTD CPZ'!$B3462,'Approved CPZ List'!$B:$B,0))),$K3462,#N/A))</f>
        <v>#N/A</v>
      </c>
    </row>
    <row r="3463" spans="1:13" ht="15.6" x14ac:dyDescent="0.3">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List'!$H:$H,MATCH('HFTD CPZ'!$B3463,'08W Project List'!$E:$E,0))),$K3463,#N/A)</f>
        <v>#N/A</v>
      </c>
      <c r="M3463" s="35" t="e">
        <f>IF(ISNUMBER(L3463),#N/A,IF(ISNUMBER(INDEX('Approved CPZ List'!$I:$I,MATCH('HFTD CPZ'!$B3463,'Approved CPZ List'!$B:$B,0))),$K3463,#N/A))</f>
        <v>#N/A</v>
      </c>
    </row>
    <row r="3464" spans="1:13" ht="15.6" x14ac:dyDescent="0.3">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List'!$H:$H,MATCH('HFTD CPZ'!$B3464,'08W Project List'!$E:$E,0))),$K3464,#N/A)</f>
        <v>#N/A</v>
      </c>
      <c r="M3464" s="35" t="e">
        <f>IF(ISNUMBER(L3464),#N/A,IF(ISNUMBER(INDEX('Approved CPZ List'!$I:$I,MATCH('HFTD CPZ'!$B3464,'Approved CPZ List'!$B:$B,0))),$K3464,#N/A))</f>
        <v>#N/A</v>
      </c>
    </row>
    <row r="3465" spans="1:13" ht="15.6" x14ac:dyDescent="0.3">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List'!$H:$H,MATCH('HFTD CPZ'!$B3465,'08W Project List'!$E:$E,0))),$K3465,#N/A)</f>
        <v>#N/A</v>
      </c>
      <c r="M3465" s="35" t="e">
        <f>IF(ISNUMBER(L3465),#N/A,IF(ISNUMBER(INDEX('Approved CPZ List'!$I:$I,MATCH('HFTD CPZ'!$B3465,'Approved CPZ List'!$B:$B,0))),$K3465,#N/A))</f>
        <v>#N/A</v>
      </c>
    </row>
    <row r="3466" spans="1:13" ht="15.6" x14ac:dyDescent="0.3">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List'!$H:$H,MATCH('HFTD CPZ'!$B3466,'08W Project List'!$E:$E,0))),$K3466,#N/A)</f>
        <v>#N/A</v>
      </c>
      <c r="M3466" s="35" t="e">
        <f>IF(ISNUMBER(L3466),#N/A,IF(ISNUMBER(INDEX('Approved CPZ List'!$I:$I,MATCH('HFTD CPZ'!$B3466,'Approved CPZ List'!$B:$B,0))),$K3466,#N/A))</f>
        <v>#N/A</v>
      </c>
    </row>
    <row r="3467" spans="1:13" ht="15.6" x14ac:dyDescent="0.3">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List'!$H:$H,MATCH('HFTD CPZ'!$B3467,'08W Project List'!$E:$E,0))),$K3467,#N/A)</f>
        <v>#N/A</v>
      </c>
      <c r="M3467" s="35" t="e">
        <f>IF(ISNUMBER(L3467),#N/A,IF(ISNUMBER(INDEX('Approved CPZ List'!$I:$I,MATCH('HFTD CPZ'!$B3467,'Approved CPZ List'!$B:$B,0))),$K3467,#N/A))</f>
        <v>#N/A</v>
      </c>
    </row>
    <row r="3468" spans="1:13" ht="15.6" x14ac:dyDescent="0.3">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List'!$H:$H,MATCH('HFTD CPZ'!$B3468,'08W Project List'!$E:$E,0))),$K3468,#N/A)</f>
        <v>#N/A</v>
      </c>
      <c r="M3468" s="35" t="e">
        <f>IF(ISNUMBER(L3468),#N/A,IF(ISNUMBER(INDEX('Approved CPZ List'!$I:$I,MATCH('HFTD CPZ'!$B3468,'Approved CPZ List'!$B:$B,0))),$K3468,#N/A))</f>
        <v>#N/A</v>
      </c>
    </row>
    <row r="3469" spans="1:13" ht="15.6" x14ac:dyDescent="0.3">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List'!$H:$H,MATCH('HFTD CPZ'!$B3469,'08W Project List'!$E:$E,0))),$K3469,#N/A)</f>
        <v>#N/A</v>
      </c>
      <c r="M3469" s="35" t="e">
        <f>IF(ISNUMBER(L3469),#N/A,IF(ISNUMBER(INDEX('Approved CPZ List'!$I:$I,MATCH('HFTD CPZ'!$B3469,'Approved CPZ List'!$B:$B,0))),$K3469,#N/A))</f>
        <v>#N/A</v>
      </c>
    </row>
    <row r="3470" spans="1:13" ht="15.6" x14ac:dyDescent="0.3">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List'!$H:$H,MATCH('HFTD CPZ'!$B3470,'08W Project List'!$E:$E,0))),$K3470,#N/A)</f>
        <v>#N/A</v>
      </c>
      <c r="M3470" s="35" t="e">
        <f>IF(ISNUMBER(L3470),#N/A,IF(ISNUMBER(INDEX('Approved CPZ List'!$I:$I,MATCH('HFTD CPZ'!$B3470,'Approved CPZ List'!$B:$B,0))),$K3470,#N/A))</f>
        <v>#N/A</v>
      </c>
    </row>
    <row r="3471" spans="1:13" ht="15.6" x14ac:dyDescent="0.3">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List'!$H:$H,MATCH('HFTD CPZ'!$B3471,'08W Project List'!$E:$E,0))),$K3471,#N/A)</f>
        <v>#N/A</v>
      </c>
      <c r="M3471" s="35" t="e">
        <f>IF(ISNUMBER(L3471),#N/A,IF(ISNUMBER(INDEX('Approved CPZ List'!$I:$I,MATCH('HFTD CPZ'!$B3471,'Approved CPZ List'!$B:$B,0))),$K3471,#N/A))</f>
        <v>#N/A</v>
      </c>
    </row>
    <row r="3472" spans="1:13" ht="15.6" x14ac:dyDescent="0.3">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List'!$H:$H,MATCH('HFTD CPZ'!$B3472,'08W Project List'!$E:$E,0))),$K3472,#N/A)</f>
        <v>#N/A</v>
      </c>
      <c r="M3472" s="35" t="e">
        <f>IF(ISNUMBER(L3472),#N/A,IF(ISNUMBER(INDEX('Approved CPZ List'!$I:$I,MATCH('HFTD CPZ'!$B3472,'Approved CPZ List'!$B:$B,0))),$K3472,#N/A))</f>
        <v>#N/A</v>
      </c>
    </row>
    <row r="3473" spans="1:13" ht="15.6" x14ac:dyDescent="0.3">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List'!$H:$H,MATCH('HFTD CPZ'!$B3473,'08W Project List'!$E:$E,0))),$K3473,#N/A)</f>
        <v>#N/A</v>
      </c>
      <c r="M3473" s="35" t="e">
        <f>IF(ISNUMBER(L3473),#N/A,IF(ISNUMBER(INDEX('Approved CPZ List'!$I:$I,MATCH('HFTD CPZ'!$B3473,'Approved CPZ List'!$B:$B,0))),$K3473,#N/A))</f>
        <v>#N/A</v>
      </c>
    </row>
    <row r="3474" spans="1:13" ht="15.6" x14ac:dyDescent="0.3">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List'!$H:$H,MATCH('HFTD CPZ'!$B3474,'08W Project List'!$E:$E,0))),$K3474,#N/A)</f>
        <v>#N/A</v>
      </c>
      <c r="M3474" s="35" t="e">
        <f>IF(ISNUMBER(L3474),#N/A,IF(ISNUMBER(INDEX('Approved CPZ List'!$I:$I,MATCH('HFTD CPZ'!$B3474,'Approved CPZ List'!$B:$B,0))),$K3474,#N/A))</f>
        <v>#N/A</v>
      </c>
    </row>
    <row r="3475" spans="1:13" ht="15.6" x14ac:dyDescent="0.3">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List'!$H:$H,MATCH('HFTD CPZ'!$B3475,'08W Project List'!$E:$E,0))),$K3475,#N/A)</f>
        <v>#N/A</v>
      </c>
      <c r="M3475" s="35" t="e">
        <f>IF(ISNUMBER(L3475),#N/A,IF(ISNUMBER(INDEX('Approved CPZ List'!$I:$I,MATCH('HFTD CPZ'!$B3475,'Approved CPZ List'!$B:$B,0))),$K3475,#N/A))</f>
        <v>#N/A</v>
      </c>
    </row>
    <row r="3476" spans="1:13" ht="15.6" x14ac:dyDescent="0.3">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List'!$H:$H,MATCH('HFTD CPZ'!$B3476,'08W Project List'!$E:$E,0))),$K3476,#N/A)</f>
        <v>#N/A</v>
      </c>
      <c r="M3476" s="35" t="e">
        <f>IF(ISNUMBER(L3476),#N/A,IF(ISNUMBER(INDEX('Approved CPZ List'!$I:$I,MATCH('HFTD CPZ'!$B3476,'Approved CPZ List'!$B:$B,0))),$K3476,#N/A))</f>
        <v>#N/A</v>
      </c>
    </row>
    <row r="3477" spans="1:13" ht="15.6" x14ac:dyDescent="0.3">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List'!$H:$H,MATCH('HFTD CPZ'!$B3477,'08W Project List'!$E:$E,0))),$K3477,#N/A)</f>
        <v>#N/A</v>
      </c>
      <c r="M3477" s="35" t="e">
        <f>IF(ISNUMBER(L3477),#N/A,IF(ISNUMBER(INDEX('Approved CPZ List'!$I:$I,MATCH('HFTD CPZ'!$B3477,'Approved CPZ List'!$B:$B,0))),$K3477,#N/A))</f>
        <v>#N/A</v>
      </c>
    </row>
    <row r="3478" spans="1:13" ht="15.6" x14ac:dyDescent="0.3">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List'!$H:$H,MATCH('HFTD CPZ'!$B3478,'08W Project List'!$E:$E,0))),$K3478,#N/A)</f>
        <v>#N/A</v>
      </c>
      <c r="M3478" s="35" t="e">
        <f>IF(ISNUMBER(L3478),#N/A,IF(ISNUMBER(INDEX('Approved CPZ List'!$I:$I,MATCH('HFTD CPZ'!$B3478,'Approved CPZ List'!$B:$B,0))),$K3478,#N/A))</f>
        <v>#N/A</v>
      </c>
    </row>
    <row r="3479" spans="1:13" ht="15.6" x14ac:dyDescent="0.3">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List'!$H:$H,MATCH('HFTD CPZ'!$B3479,'08W Project List'!$E:$E,0))),$K3479,#N/A)</f>
        <v>#N/A</v>
      </c>
      <c r="M3479" s="35" t="e">
        <f>IF(ISNUMBER(L3479),#N/A,IF(ISNUMBER(INDEX('Approved CPZ List'!$I:$I,MATCH('HFTD CPZ'!$B3479,'Approved CPZ List'!$B:$B,0))),$K3479,#N/A))</f>
        <v>#N/A</v>
      </c>
    </row>
    <row r="3480" spans="1:13" ht="15.6" x14ac:dyDescent="0.3">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List'!$H:$H,MATCH('HFTD CPZ'!$B3480,'08W Project List'!$E:$E,0))),$K3480,#N/A)</f>
        <v>#N/A</v>
      </c>
      <c r="M3480" s="35" t="e">
        <f>IF(ISNUMBER(L3480),#N/A,IF(ISNUMBER(INDEX('Approved CPZ List'!$I:$I,MATCH('HFTD CPZ'!$B3480,'Approved CPZ List'!$B:$B,0))),$K3480,#N/A))</f>
        <v>#N/A</v>
      </c>
    </row>
    <row r="3481" spans="1:13" ht="15.6" x14ac:dyDescent="0.3">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List'!$H:$H,MATCH('HFTD CPZ'!$B3481,'08W Project List'!$E:$E,0))),$K3481,#N/A)</f>
        <v>#N/A</v>
      </c>
      <c r="M3481" s="35" t="e">
        <f>IF(ISNUMBER(L3481),#N/A,IF(ISNUMBER(INDEX('Approved CPZ List'!$I:$I,MATCH('HFTD CPZ'!$B3481,'Approved CPZ List'!$B:$B,0))),$K3481,#N/A))</f>
        <v>#N/A</v>
      </c>
    </row>
    <row r="3482" spans="1:13" ht="15.6" x14ac:dyDescent="0.3">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List'!$H:$H,MATCH('HFTD CPZ'!$B3482,'08W Project List'!$E:$E,0))),$K3482,#N/A)</f>
        <v>#N/A</v>
      </c>
      <c r="M3482" s="35" t="e">
        <f>IF(ISNUMBER(L3482),#N/A,IF(ISNUMBER(INDEX('Approved CPZ List'!$I:$I,MATCH('HFTD CPZ'!$B3482,'Approved CPZ List'!$B:$B,0))),$K3482,#N/A))</f>
        <v>#N/A</v>
      </c>
    </row>
    <row r="3483" spans="1:13" ht="15.6" x14ac:dyDescent="0.3">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List'!$H:$H,MATCH('HFTD CPZ'!$B3483,'08W Project List'!$E:$E,0))),$K3483,#N/A)</f>
        <v>#N/A</v>
      </c>
      <c r="M3483" s="35" t="e">
        <f>IF(ISNUMBER(L3483),#N/A,IF(ISNUMBER(INDEX('Approved CPZ List'!$I:$I,MATCH('HFTD CPZ'!$B3483,'Approved CPZ List'!$B:$B,0))),$K3483,#N/A))</f>
        <v>#N/A</v>
      </c>
    </row>
    <row r="3484" spans="1:13" ht="15.6" x14ac:dyDescent="0.3">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List'!$H:$H,MATCH('HFTD CPZ'!$B3484,'08W Project List'!$E:$E,0))),$K3484,#N/A)</f>
        <v>#N/A</v>
      </c>
      <c r="M3484" s="35" t="e">
        <f>IF(ISNUMBER(L3484),#N/A,IF(ISNUMBER(INDEX('Approved CPZ List'!$I:$I,MATCH('HFTD CPZ'!$B3484,'Approved CPZ List'!$B:$B,0))),$K3484,#N/A))</f>
        <v>#N/A</v>
      </c>
    </row>
    <row r="3485" spans="1:13" ht="15.6" x14ac:dyDescent="0.3">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List'!$H:$H,MATCH('HFTD CPZ'!$B3485,'08W Project List'!$E:$E,0))),$K3485,#N/A)</f>
        <v>#N/A</v>
      </c>
      <c r="M3485" s="35" t="e">
        <f>IF(ISNUMBER(L3485),#N/A,IF(ISNUMBER(INDEX('Approved CPZ List'!$I:$I,MATCH('HFTD CPZ'!$B3485,'Approved CPZ List'!$B:$B,0))),$K3485,#N/A))</f>
        <v>#N/A</v>
      </c>
    </row>
    <row r="3486" spans="1:13" ht="15.6" x14ac:dyDescent="0.3">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List'!$H:$H,MATCH('HFTD CPZ'!$B3486,'08W Project List'!$E:$E,0))),$K3486,#N/A)</f>
        <v>#N/A</v>
      </c>
      <c r="M3486" s="35" t="e">
        <f>IF(ISNUMBER(L3486),#N/A,IF(ISNUMBER(INDEX('Approved CPZ List'!$I:$I,MATCH('HFTD CPZ'!$B3486,'Approved CPZ List'!$B:$B,0))),$K3486,#N/A))</f>
        <v>#N/A</v>
      </c>
    </row>
    <row r="3487" spans="1:13" ht="15.6" x14ac:dyDescent="0.3">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List'!$H:$H,MATCH('HFTD CPZ'!$B3487,'08W Project List'!$E:$E,0))),$K3487,#N/A)</f>
        <v>#N/A</v>
      </c>
      <c r="M3487" s="35" t="e">
        <f>IF(ISNUMBER(L3487),#N/A,IF(ISNUMBER(INDEX('Approved CPZ List'!$I:$I,MATCH('HFTD CPZ'!$B3487,'Approved CPZ List'!$B:$B,0))),$K3487,#N/A))</f>
        <v>#N/A</v>
      </c>
    </row>
    <row r="3488" spans="1:13" ht="15.6" x14ac:dyDescent="0.3">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List'!$H:$H,MATCH('HFTD CPZ'!$B3488,'08W Project List'!$E:$E,0))),$K3488,#N/A)</f>
        <v>#N/A</v>
      </c>
      <c r="M3488" s="35" t="e">
        <f>IF(ISNUMBER(L3488),#N/A,IF(ISNUMBER(INDEX('Approved CPZ List'!$I:$I,MATCH('HFTD CPZ'!$B3488,'Approved CPZ List'!$B:$B,0))),$K3488,#N/A))</f>
        <v>#N/A</v>
      </c>
    </row>
    <row r="3489" spans="1:13" ht="15.6" x14ac:dyDescent="0.3">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List'!$H:$H,MATCH('HFTD CPZ'!$B3489,'08W Project List'!$E:$E,0))),$K3489,#N/A)</f>
        <v>#N/A</v>
      </c>
      <c r="M3489" s="35" t="e">
        <f>IF(ISNUMBER(L3489),#N/A,IF(ISNUMBER(INDEX('Approved CPZ List'!$I:$I,MATCH('HFTD CPZ'!$B3489,'Approved CPZ List'!$B:$B,0))),$K3489,#N/A))</f>
        <v>#N/A</v>
      </c>
    </row>
    <row r="3490" spans="1:13" ht="15.6" x14ac:dyDescent="0.3">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List'!$H:$H,MATCH('HFTD CPZ'!$B3490,'08W Project List'!$E:$E,0))),$K3490,#N/A)</f>
        <v>#N/A</v>
      </c>
      <c r="M3490" s="35" t="e">
        <f>IF(ISNUMBER(L3490),#N/A,IF(ISNUMBER(INDEX('Approved CPZ List'!$I:$I,MATCH('HFTD CPZ'!$B3490,'Approved CPZ List'!$B:$B,0))),$K3490,#N/A))</f>
        <v>#N/A</v>
      </c>
    </row>
    <row r="3491" spans="1:13" ht="15.6" x14ac:dyDescent="0.3">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List'!$H:$H,MATCH('HFTD CPZ'!$B3491,'08W Project List'!$E:$E,0))),$K3491,#N/A)</f>
        <v>#N/A</v>
      </c>
      <c r="M3491" s="35" t="e">
        <f>IF(ISNUMBER(L3491),#N/A,IF(ISNUMBER(INDEX('Approved CPZ List'!$I:$I,MATCH('HFTD CPZ'!$B3491,'Approved CPZ List'!$B:$B,0))),$K3491,#N/A))</f>
        <v>#N/A</v>
      </c>
    </row>
    <row r="3492" spans="1:13" ht="15.6" x14ac:dyDescent="0.3">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List'!$H:$H,MATCH('HFTD CPZ'!$B3492,'08W Project List'!$E:$E,0))),$K3492,#N/A)</f>
        <v>#N/A</v>
      </c>
      <c r="M3492" s="35" t="e">
        <f>IF(ISNUMBER(L3492),#N/A,IF(ISNUMBER(INDEX('Approved CPZ List'!$I:$I,MATCH('HFTD CPZ'!$B3492,'Approved CPZ List'!$B:$B,0))),$K3492,#N/A))</f>
        <v>#N/A</v>
      </c>
    </row>
    <row r="3493" spans="1:13" ht="15.6" x14ac:dyDescent="0.3">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List'!$H:$H,MATCH('HFTD CPZ'!$B3493,'08W Project List'!$E:$E,0))),$K3493,#N/A)</f>
        <v>#N/A</v>
      </c>
      <c r="M3493" s="35" t="e">
        <f>IF(ISNUMBER(L3493),#N/A,IF(ISNUMBER(INDEX('Approved CPZ List'!$I:$I,MATCH('HFTD CPZ'!$B3493,'Approved CPZ List'!$B:$B,0))),$K3493,#N/A))</f>
        <v>#N/A</v>
      </c>
    </row>
    <row r="3494" spans="1:13" ht="15.6" x14ac:dyDescent="0.3">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List'!$H:$H,MATCH('HFTD CPZ'!$B3494,'08W Project List'!$E:$E,0))),$K3494,#N/A)</f>
        <v>#N/A</v>
      </c>
      <c r="M3494" s="35" t="e">
        <f>IF(ISNUMBER(L3494),#N/A,IF(ISNUMBER(INDEX('Approved CPZ List'!$I:$I,MATCH('HFTD CPZ'!$B3494,'Approved CPZ List'!$B:$B,0))),$K3494,#N/A))</f>
        <v>#N/A</v>
      </c>
    </row>
    <row r="3495" spans="1:13" ht="15.6" x14ac:dyDescent="0.3">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List'!$H:$H,MATCH('HFTD CPZ'!$B3495,'08W Project List'!$E:$E,0))),$K3495,#N/A)</f>
        <v>#N/A</v>
      </c>
      <c r="M3495" s="35" t="e">
        <f>IF(ISNUMBER(L3495),#N/A,IF(ISNUMBER(INDEX('Approved CPZ List'!$I:$I,MATCH('HFTD CPZ'!$B3495,'Approved CPZ List'!$B:$B,0))),$K3495,#N/A))</f>
        <v>#N/A</v>
      </c>
    </row>
    <row r="3496" spans="1:13" ht="15.6" x14ac:dyDescent="0.3">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List'!$H:$H,MATCH('HFTD CPZ'!$B3496,'08W Project List'!$E:$E,0))),$K3496,#N/A)</f>
        <v>#N/A</v>
      </c>
      <c r="M3496" s="35" t="e">
        <f>IF(ISNUMBER(L3496),#N/A,IF(ISNUMBER(INDEX('Approved CPZ List'!$I:$I,MATCH('HFTD CPZ'!$B3496,'Approved CPZ List'!$B:$B,0))),$K3496,#N/A))</f>
        <v>#N/A</v>
      </c>
    </row>
    <row r="3497" spans="1:13" ht="15.6" x14ac:dyDescent="0.3">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List'!$H:$H,MATCH('HFTD CPZ'!$B3497,'08W Project List'!$E:$E,0))),$K3497,#N/A)</f>
        <v>#N/A</v>
      </c>
      <c r="M3497" s="35" t="e">
        <f>IF(ISNUMBER(L3497),#N/A,IF(ISNUMBER(INDEX('Approved CPZ List'!$I:$I,MATCH('HFTD CPZ'!$B3497,'Approved CPZ List'!$B:$B,0))),$K3497,#N/A))</f>
        <v>#N/A</v>
      </c>
    </row>
    <row r="3498" spans="1:13" ht="15.6" x14ac:dyDescent="0.3">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List'!$H:$H,MATCH('HFTD CPZ'!$B3498,'08W Project List'!$E:$E,0))),$K3498,#N/A)</f>
        <v>#N/A</v>
      </c>
      <c r="M3498" s="35" t="e">
        <f>IF(ISNUMBER(L3498),#N/A,IF(ISNUMBER(INDEX('Approved CPZ List'!$I:$I,MATCH('HFTD CPZ'!$B3498,'Approved CPZ List'!$B:$B,0))),$K3498,#N/A))</f>
        <v>#N/A</v>
      </c>
    </row>
    <row r="3499" spans="1:13" ht="15.6" x14ac:dyDescent="0.3">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List'!$H:$H,MATCH('HFTD CPZ'!$B3499,'08W Project List'!$E:$E,0))),$K3499,#N/A)</f>
        <v>#N/A</v>
      </c>
      <c r="M3499" s="35" t="e">
        <f>IF(ISNUMBER(L3499),#N/A,IF(ISNUMBER(INDEX('Approved CPZ List'!$I:$I,MATCH('HFTD CPZ'!$B3499,'Approved CPZ List'!$B:$B,0))),$K3499,#N/A))</f>
        <v>#N/A</v>
      </c>
    </row>
    <row r="3500" spans="1:13" ht="15.6" x14ac:dyDescent="0.3">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List'!$H:$H,MATCH('HFTD CPZ'!$B3500,'08W Project List'!$E:$E,0))),$K3500,#N/A)</f>
        <v>#N/A</v>
      </c>
      <c r="M3500" s="35" t="e">
        <f>IF(ISNUMBER(L3500),#N/A,IF(ISNUMBER(INDEX('Approved CPZ List'!$I:$I,MATCH('HFTD CPZ'!$B3500,'Approved CPZ List'!$B:$B,0))),$K3500,#N/A))</f>
        <v>#N/A</v>
      </c>
    </row>
    <row r="3501" spans="1:13" ht="15.6" x14ac:dyDescent="0.3">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List'!$H:$H,MATCH('HFTD CPZ'!$B3501,'08W Project List'!$E:$E,0))),$K3501,#N/A)</f>
        <v>#N/A</v>
      </c>
      <c r="M3501" s="35" t="e">
        <f>IF(ISNUMBER(L3501),#N/A,IF(ISNUMBER(INDEX('Approved CPZ List'!$I:$I,MATCH('HFTD CPZ'!$B3501,'Approved CPZ List'!$B:$B,0))),$K3501,#N/A))</f>
        <v>#N/A</v>
      </c>
    </row>
    <row r="3502" spans="1:13" ht="15.6" x14ac:dyDescent="0.3">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List'!$H:$H,MATCH('HFTD CPZ'!$B3502,'08W Project List'!$E:$E,0))),$K3502,#N/A)</f>
        <v>#N/A</v>
      </c>
      <c r="M3502" s="35" t="e">
        <f>IF(ISNUMBER(L3502),#N/A,IF(ISNUMBER(INDEX('Approved CPZ List'!$I:$I,MATCH('HFTD CPZ'!$B3502,'Approved CPZ List'!$B:$B,0))),$K3502,#N/A))</f>
        <v>#N/A</v>
      </c>
    </row>
    <row r="3503" spans="1:13" ht="15.6" x14ac:dyDescent="0.3">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List'!$H:$H,MATCH('HFTD CPZ'!$B3503,'08W Project List'!$E:$E,0))),$K3503,#N/A)</f>
        <v>#N/A</v>
      </c>
      <c r="M3503" s="35" t="e">
        <f>IF(ISNUMBER(L3503),#N/A,IF(ISNUMBER(INDEX('Approved CPZ List'!$I:$I,MATCH('HFTD CPZ'!$B3503,'Approved CPZ List'!$B:$B,0))),$K3503,#N/A))</f>
        <v>#N/A</v>
      </c>
    </row>
    <row r="3504" spans="1:13" ht="15.6" x14ac:dyDescent="0.3">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List'!$H:$H,MATCH('HFTD CPZ'!$B3504,'08W Project List'!$E:$E,0))),$K3504,#N/A)</f>
        <v>#N/A</v>
      </c>
      <c r="M3504" s="35" t="e">
        <f>IF(ISNUMBER(L3504),#N/A,IF(ISNUMBER(INDEX('Approved CPZ List'!$I:$I,MATCH('HFTD CPZ'!$B3504,'Approved CPZ List'!$B:$B,0))),$K3504,#N/A))</f>
        <v>#N/A</v>
      </c>
    </row>
    <row r="3505" spans="1:13" ht="15.6" x14ac:dyDescent="0.3">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List'!$H:$H,MATCH('HFTD CPZ'!$B3505,'08W Project List'!$E:$E,0))),$K3505,#N/A)</f>
        <v>#N/A</v>
      </c>
      <c r="M3505" s="35" t="e">
        <f>IF(ISNUMBER(L3505),#N/A,IF(ISNUMBER(INDEX('Approved CPZ List'!$I:$I,MATCH('HFTD CPZ'!$B3505,'Approved CPZ List'!$B:$B,0))),$K3505,#N/A))</f>
        <v>#N/A</v>
      </c>
    </row>
    <row r="3506" spans="1:13" ht="15.6" x14ac:dyDescent="0.3">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List'!$H:$H,MATCH('HFTD CPZ'!$B3506,'08W Project List'!$E:$E,0))),$K3506,#N/A)</f>
        <v>#N/A</v>
      </c>
      <c r="M3506" s="35" t="e">
        <f>IF(ISNUMBER(L3506),#N/A,IF(ISNUMBER(INDEX('Approved CPZ List'!$I:$I,MATCH('HFTD CPZ'!$B3506,'Approved CPZ List'!$B:$B,0))),$K3506,#N/A))</f>
        <v>#N/A</v>
      </c>
    </row>
    <row r="3507" spans="1:13" ht="15.6" x14ac:dyDescent="0.3">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List'!$H:$H,MATCH('HFTD CPZ'!$B3507,'08W Project List'!$E:$E,0))),$K3507,#N/A)</f>
        <v>#N/A</v>
      </c>
      <c r="M3507" s="35" t="e">
        <f>IF(ISNUMBER(L3507),#N/A,IF(ISNUMBER(INDEX('Approved CPZ List'!$I:$I,MATCH('HFTD CPZ'!$B3507,'Approved CPZ List'!$B:$B,0))),$K3507,#N/A))</f>
        <v>#N/A</v>
      </c>
    </row>
    <row r="3508" spans="1:13" ht="15.6" x14ac:dyDescent="0.3">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List'!$H:$H,MATCH('HFTD CPZ'!$B3508,'08W Project List'!$E:$E,0))),$K3508,#N/A)</f>
        <v>#N/A</v>
      </c>
      <c r="M3508" s="35" t="e">
        <f>IF(ISNUMBER(L3508),#N/A,IF(ISNUMBER(INDEX('Approved CPZ List'!$I:$I,MATCH('HFTD CPZ'!$B3508,'Approved CPZ List'!$B:$B,0))),$K3508,#N/A))</f>
        <v>#N/A</v>
      </c>
    </row>
    <row r="3509" spans="1:13" ht="15.6" x14ac:dyDescent="0.3">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List'!$H:$H,MATCH('HFTD CPZ'!$B3509,'08W Project List'!$E:$E,0))),$K3509,#N/A)</f>
        <v>#N/A</v>
      </c>
      <c r="M3509" s="35" t="e">
        <f>IF(ISNUMBER(L3509),#N/A,IF(ISNUMBER(INDEX('Approved CPZ List'!$I:$I,MATCH('HFTD CPZ'!$B3509,'Approved CPZ List'!$B:$B,0))),$K3509,#N/A))</f>
        <v>#N/A</v>
      </c>
    </row>
    <row r="3510" spans="1:13" ht="15.6" x14ac:dyDescent="0.3">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List'!$H:$H,MATCH('HFTD CPZ'!$B3510,'08W Project List'!$E:$E,0))),$K3510,#N/A)</f>
        <v>#N/A</v>
      </c>
      <c r="M3510" s="35" t="e">
        <f>IF(ISNUMBER(L3510),#N/A,IF(ISNUMBER(INDEX('Approved CPZ List'!$I:$I,MATCH('HFTD CPZ'!$B3510,'Approved CPZ List'!$B:$B,0))),$K3510,#N/A))</f>
        <v>#N/A</v>
      </c>
    </row>
    <row r="3511" spans="1:13" ht="15.6" x14ac:dyDescent="0.3">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List'!$H:$H,MATCH('HFTD CPZ'!$B3511,'08W Project List'!$E:$E,0))),$K3511,#N/A)</f>
        <v>#N/A</v>
      </c>
      <c r="M3511" s="35" t="e">
        <f>IF(ISNUMBER(L3511),#N/A,IF(ISNUMBER(INDEX('Approved CPZ List'!$I:$I,MATCH('HFTD CPZ'!$B3511,'Approved CPZ List'!$B:$B,0))),$K3511,#N/A))</f>
        <v>#N/A</v>
      </c>
    </row>
    <row r="3512" spans="1:13" ht="15.6" x14ac:dyDescent="0.3">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List'!$H:$H,MATCH('HFTD CPZ'!$B3512,'08W Project List'!$E:$E,0))),$K3512,#N/A)</f>
        <v>#N/A</v>
      </c>
      <c r="M3512" s="35" t="e">
        <f>IF(ISNUMBER(L3512),#N/A,IF(ISNUMBER(INDEX('Approved CPZ List'!$I:$I,MATCH('HFTD CPZ'!$B3512,'Approved CPZ List'!$B:$B,0))),$K3512,#N/A))</f>
        <v>#N/A</v>
      </c>
    </row>
    <row r="3513" spans="1:13" ht="15.6" x14ac:dyDescent="0.3">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List'!$H:$H,MATCH('HFTD CPZ'!$B3513,'08W Project List'!$E:$E,0))),$K3513,#N/A)</f>
        <v>#N/A</v>
      </c>
      <c r="M3513" s="35" t="e">
        <f>IF(ISNUMBER(L3513),#N/A,IF(ISNUMBER(INDEX('Approved CPZ List'!$I:$I,MATCH('HFTD CPZ'!$B3513,'Approved CPZ List'!$B:$B,0))),$K3513,#N/A))</f>
        <v>#N/A</v>
      </c>
    </row>
    <row r="3514" spans="1:13" ht="15.6" x14ac:dyDescent="0.3">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List'!$H:$H,MATCH('HFTD CPZ'!$B3514,'08W Project List'!$E:$E,0))),$K3514,#N/A)</f>
        <v>#N/A</v>
      </c>
      <c r="M3514" s="35" t="e">
        <f>IF(ISNUMBER(L3514),#N/A,IF(ISNUMBER(INDEX('Approved CPZ List'!$I:$I,MATCH('HFTD CPZ'!$B3514,'Approved CPZ List'!$B:$B,0))),$K3514,#N/A))</f>
        <v>#N/A</v>
      </c>
    </row>
    <row r="3515" spans="1:13" ht="15.6" x14ac:dyDescent="0.3">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List'!$H:$H,MATCH('HFTD CPZ'!$B3515,'08W Project List'!$E:$E,0))),$K3515,#N/A)</f>
        <v>#N/A</v>
      </c>
      <c r="M3515" s="35" t="e">
        <f>IF(ISNUMBER(L3515),#N/A,IF(ISNUMBER(INDEX('Approved CPZ List'!$I:$I,MATCH('HFTD CPZ'!$B3515,'Approved CPZ List'!$B:$B,0))),$K3515,#N/A))</f>
        <v>#N/A</v>
      </c>
    </row>
    <row r="3516" spans="1:13" ht="15.6" x14ac:dyDescent="0.3">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List'!$H:$H,MATCH('HFTD CPZ'!$B3516,'08W Project List'!$E:$E,0))),$K3516,#N/A)</f>
        <v>#N/A</v>
      </c>
      <c r="M3516" s="35" t="e">
        <f>IF(ISNUMBER(L3516),#N/A,IF(ISNUMBER(INDEX('Approved CPZ List'!$I:$I,MATCH('HFTD CPZ'!$B3516,'Approved CPZ List'!$B:$B,0))),$K3516,#N/A))</f>
        <v>#N/A</v>
      </c>
    </row>
    <row r="3517" spans="1:13" ht="15.6" x14ac:dyDescent="0.3">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List'!$H:$H,MATCH('HFTD CPZ'!$B3517,'08W Project List'!$E:$E,0))),$K3517,#N/A)</f>
        <v>#N/A</v>
      </c>
      <c r="M3517" s="35" t="e">
        <f>IF(ISNUMBER(L3517),#N/A,IF(ISNUMBER(INDEX('Approved CPZ List'!$I:$I,MATCH('HFTD CPZ'!$B3517,'Approved CPZ List'!$B:$B,0))),$K3517,#N/A))</f>
        <v>#N/A</v>
      </c>
    </row>
    <row r="3518" spans="1:13" ht="15.6" x14ac:dyDescent="0.3">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List'!$H:$H,MATCH('HFTD CPZ'!$B3518,'08W Project List'!$E:$E,0))),$K3518,#N/A)</f>
        <v>#N/A</v>
      </c>
      <c r="M3518" s="35" t="e">
        <f>IF(ISNUMBER(L3518),#N/A,IF(ISNUMBER(INDEX('Approved CPZ List'!$I:$I,MATCH('HFTD CPZ'!$B3518,'Approved CPZ List'!$B:$B,0))),$K3518,#N/A))</f>
        <v>#N/A</v>
      </c>
    </row>
    <row r="3519" spans="1:13" ht="15.6" x14ac:dyDescent="0.3">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List'!$H:$H,MATCH('HFTD CPZ'!$B3519,'08W Project List'!$E:$E,0))),$K3519,#N/A)</f>
        <v>#N/A</v>
      </c>
      <c r="M3519" s="35" t="e">
        <f>IF(ISNUMBER(L3519),#N/A,IF(ISNUMBER(INDEX('Approved CPZ List'!$I:$I,MATCH('HFTD CPZ'!$B3519,'Approved CPZ List'!$B:$B,0))),$K3519,#N/A))</f>
        <v>#N/A</v>
      </c>
    </row>
    <row r="3520" spans="1:13" ht="15.6" x14ac:dyDescent="0.3">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List'!$H:$H,MATCH('HFTD CPZ'!$B3520,'08W Project List'!$E:$E,0))),$K3520,#N/A)</f>
        <v>#N/A</v>
      </c>
      <c r="M3520" s="35" t="e">
        <f>IF(ISNUMBER(L3520),#N/A,IF(ISNUMBER(INDEX('Approved CPZ List'!$I:$I,MATCH('HFTD CPZ'!$B3520,'Approved CPZ List'!$B:$B,0))),$K3520,#N/A))</f>
        <v>#N/A</v>
      </c>
    </row>
    <row r="3521" spans="1:13" ht="15.6" x14ac:dyDescent="0.3">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List'!$H:$H,MATCH('HFTD CPZ'!$B3521,'08W Project List'!$E:$E,0))),$K3521,#N/A)</f>
        <v>#N/A</v>
      </c>
      <c r="M3521" s="35" t="e">
        <f>IF(ISNUMBER(L3521),#N/A,IF(ISNUMBER(INDEX('Approved CPZ List'!$I:$I,MATCH('HFTD CPZ'!$B3521,'Approved CPZ List'!$B:$B,0))),$K3521,#N/A))</f>
        <v>#N/A</v>
      </c>
    </row>
    <row r="3522" spans="1:13" ht="15.6" x14ac:dyDescent="0.3">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List'!$H:$H,MATCH('HFTD CPZ'!$B3522,'08W Project List'!$E:$E,0))),$K3522,#N/A)</f>
        <v>#N/A</v>
      </c>
      <c r="M3522" s="35" t="e">
        <f>IF(ISNUMBER(L3522),#N/A,IF(ISNUMBER(INDEX('Approved CPZ List'!$I:$I,MATCH('HFTD CPZ'!$B3522,'Approved CPZ List'!$B:$B,0))),$K3522,#N/A))</f>
        <v>#N/A</v>
      </c>
    </row>
    <row r="3523" spans="1:13" ht="15.6" x14ac:dyDescent="0.3">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List'!$H:$H,MATCH('HFTD CPZ'!$B3523,'08W Project List'!$E:$E,0))),$K3523,#N/A)</f>
        <v>#N/A</v>
      </c>
      <c r="M3523" s="35" t="e">
        <f>IF(ISNUMBER(L3523),#N/A,IF(ISNUMBER(INDEX('Approved CPZ List'!$I:$I,MATCH('HFTD CPZ'!$B3523,'Approved CPZ List'!$B:$B,0))),$K3523,#N/A))</f>
        <v>#N/A</v>
      </c>
    </row>
    <row r="3524" spans="1:13" ht="15.6" x14ac:dyDescent="0.3">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List'!$H:$H,MATCH('HFTD CPZ'!$B3524,'08W Project List'!$E:$E,0))),$K3524,#N/A)</f>
        <v>#N/A</v>
      </c>
      <c r="M3524" s="35" t="e">
        <f>IF(ISNUMBER(L3524),#N/A,IF(ISNUMBER(INDEX('Approved CPZ List'!$I:$I,MATCH('HFTD CPZ'!$B3524,'Approved CPZ List'!$B:$B,0))),$K3524,#N/A))</f>
        <v>#N/A</v>
      </c>
    </row>
    <row r="3525" spans="1:13" ht="15.6" x14ac:dyDescent="0.3">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List'!$H:$H,MATCH('HFTD CPZ'!$B3525,'08W Project List'!$E:$E,0))),$K3525,#N/A)</f>
        <v>#N/A</v>
      </c>
      <c r="M3525" s="35" t="e">
        <f>IF(ISNUMBER(L3525),#N/A,IF(ISNUMBER(INDEX('Approved CPZ List'!$I:$I,MATCH('HFTD CPZ'!$B3525,'Approved CPZ List'!$B:$B,0))),$K3525,#N/A))</f>
        <v>#N/A</v>
      </c>
    </row>
    <row r="3526" spans="1:13" ht="15.6" x14ac:dyDescent="0.3">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List'!$H:$H,MATCH('HFTD CPZ'!$B3526,'08W Project List'!$E:$E,0))),$K3526,#N/A)</f>
        <v>#N/A</v>
      </c>
      <c r="M3526" s="35" t="e">
        <f>IF(ISNUMBER(L3526),#N/A,IF(ISNUMBER(INDEX('Approved CPZ List'!$I:$I,MATCH('HFTD CPZ'!$B3526,'Approved CPZ List'!$B:$B,0))),$K3526,#N/A))</f>
        <v>#N/A</v>
      </c>
    </row>
    <row r="3527" spans="1:13" ht="15.6" x14ac:dyDescent="0.3">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List'!$H:$H,MATCH('HFTD CPZ'!$B3527,'08W Project List'!$E:$E,0))),$K3527,#N/A)</f>
        <v>#N/A</v>
      </c>
      <c r="M3527" s="35" t="e">
        <f>IF(ISNUMBER(L3527),#N/A,IF(ISNUMBER(INDEX('Approved CPZ List'!$I:$I,MATCH('HFTD CPZ'!$B3527,'Approved CPZ List'!$B:$B,0))),$K3527,#N/A))</f>
        <v>#N/A</v>
      </c>
    </row>
    <row r="3528" spans="1:13" ht="15.6" x14ac:dyDescent="0.3">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List'!$H:$H,MATCH('HFTD CPZ'!$B3528,'08W Project List'!$E:$E,0))),$K3528,#N/A)</f>
        <v>#N/A</v>
      </c>
      <c r="M3528" s="35" t="e">
        <f>IF(ISNUMBER(L3528),#N/A,IF(ISNUMBER(INDEX('Approved CPZ List'!$I:$I,MATCH('HFTD CPZ'!$B3528,'Approved CPZ List'!$B:$B,0))),$K3528,#N/A))</f>
        <v>#N/A</v>
      </c>
    </row>
    <row r="3529" spans="1:13" ht="15.6" x14ac:dyDescent="0.3">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List'!$H:$H,MATCH('HFTD CPZ'!$B3529,'08W Project List'!$E:$E,0))),$K3529,#N/A)</f>
        <v>#N/A</v>
      </c>
      <c r="M3529" s="35" t="e">
        <f>IF(ISNUMBER(L3529),#N/A,IF(ISNUMBER(INDEX('Approved CPZ List'!$I:$I,MATCH('HFTD CPZ'!$B3529,'Approved CPZ List'!$B:$B,0))),$K3529,#N/A))</f>
        <v>#N/A</v>
      </c>
    </row>
    <row r="3530" spans="1:13" ht="15.6" x14ac:dyDescent="0.3">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List'!$H:$H,MATCH('HFTD CPZ'!$B3530,'08W Project List'!$E:$E,0))),$K3530,#N/A)</f>
        <v>#N/A</v>
      </c>
      <c r="M3530" s="35" t="e">
        <f>IF(ISNUMBER(L3530),#N/A,IF(ISNUMBER(INDEX('Approved CPZ List'!$I:$I,MATCH('HFTD CPZ'!$B3530,'Approved CPZ List'!$B:$B,0))),$K3530,#N/A))</f>
        <v>#N/A</v>
      </c>
    </row>
    <row r="3531" spans="1:13" ht="15.6" x14ac:dyDescent="0.3">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List'!$H:$H,MATCH('HFTD CPZ'!$B3531,'08W Project List'!$E:$E,0))),$K3531,#N/A)</f>
        <v>#N/A</v>
      </c>
      <c r="M3531" s="35" t="e">
        <f>IF(ISNUMBER(L3531),#N/A,IF(ISNUMBER(INDEX('Approved CPZ List'!$I:$I,MATCH('HFTD CPZ'!$B3531,'Approved CPZ List'!$B:$B,0))),$K3531,#N/A))</f>
        <v>#N/A</v>
      </c>
    </row>
    <row r="3532" spans="1:13" ht="15.6" x14ac:dyDescent="0.3">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List'!$H:$H,MATCH('HFTD CPZ'!$B3532,'08W Project List'!$E:$E,0))),$K3532,#N/A)</f>
        <v>#N/A</v>
      </c>
      <c r="M3532" s="35" t="e">
        <f>IF(ISNUMBER(L3532),#N/A,IF(ISNUMBER(INDEX('Approved CPZ List'!$I:$I,MATCH('HFTD CPZ'!$B3532,'Approved CPZ List'!$B:$B,0))),$K3532,#N/A))</f>
        <v>#N/A</v>
      </c>
    </row>
    <row r="3533" spans="1:13" ht="15.6" x14ac:dyDescent="0.3">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List'!$H:$H,MATCH('HFTD CPZ'!$B3533,'08W Project List'!$E:$E,0))),$K3533,#N/A)</f>
        <v>#N/A</v>
      </c>
      <c r="M3533" s="35" t="e">
        <f>IF(ISNUMBER(L3533),#N/A,IF(ISNUMBER(INDEX('Approved CPZ List'!$I:$I,MATCH('HFTD CPZ'!$B3533,'Approved CPZ List'!$B:$B,0))),$K3533,#N/A))</f>
        <v>#N/A</v>
      </c>
    </row>
    <row r="3534" spans="1:13" ht="15.6" x14ac:dyDescent="0.3">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List'!$H:$H,MATCH('HFTD CPZ'!$B3534,'08W Project List'!$E:$E,0))),$K3534,#N/A)</f>
        <v>#N/A</v>
      </c>
      <c r="M3534" s="35" t="e">
        <f>IF(ISNUMBER(L3534),#N/A,IF(ISNUMBER(INDEX('Approved CPZ List'!$I:$I,MATCH('HFTD CPZ'!$B3534,'Approved CPZ List'!$B:$B,0))),$K3534,#N/A))</f>
        <v>#N/A</v>
      </c>
    </row>
    <row r="3535" spans="1:13" ht="15.6" x14ac:dyDescent="0.3">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List'!$H:$H,MATCH('HFTD CPZ'!$B3535,'08W Project List'!$E:$E,0))),$K3535,#N/A)</f>
        <v>#N/A</v>
      </c>
      <c r="M3535" s="35" t="e">
        <f>IF(ISNUMBER(L3535),#N/A,IF(ISNUMBER(INDEX('Approved CPZ List'!$I:$I,MATCH('HFTD CPZ'!$B3535,'Approved CPZ List'!$B:$B,0))),$K3535,#N/A))</f>
        <v>#N/A</v>
      </c>
    </row>
    <row r="3536" spans="1:13" ht="15.6" x14ac:dyDescent="0.3">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List'!$H:$H,MATCH('HFTD CPZ'!$B3536,'08W Project List'!$E:$E,0))),$K3536,#N/A)</f>
        <v>#N/A</v>
      </c>
      <c r="M3536" s="35" t="e">
        <f>IF(ISNUMBER(L3536),#N/A,IF(ISNUMBER(INDEX('Approved CPZ List'!$I:$I,MATCH('HFTD CPZ'!$B3536,'Approved CPZ List'!$B:$B,0))),$K3536,#N/A))</f>
        <v>#N/A</v>
      </c>
    </row>
    <row r="3537" spans="1:13" ht="15.6" x14ac:dyDescent="0.3">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List'!$H:$H,MATCH('HFTD CPZ'!$B3537,'08W Project List'!$E:$E,0))),$K3537,#N/A)</f>
        <v>#N/A</v>
      </c>
      <c r="M3537" s="35" t="e">
        <f>IF(ISNUMBER(L3537),#N/A,IF(ISNUMBER(INDEX('Approved CPZ List'!$I:$I,MATCH('HFTD CPZ'!$B3537,'Approved CPZ List'!$B:$B,0))),$K3537,#N/A))</f>
        <v>#N/A</v>
      </c>
    </row>
    <row r="3538" spans="1:13" ht="15.6" x14ac:dyDescent="0.3">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List'!$H:$H,MATCH('HFTD CPZ'!$B3538,'08W Project List'!$E:$E,0))),$K3538,#N/A)</f>
        <v>#N/A</v>
      </c>
      <c r="M3538" s="35" t="e">
        <f>IF(ISNUMBER(L3538),#N/A,IF(ISNUMBER(INDEX('Approved CPZ List'!$I:$I,MATCH('HFTD CPZ'!$B3538,'Approved CPZ List'!$B:$B,0))),$K3538,#N/A))</f>
        <v>#N/A</v>
      </c>
    </row>
    <row r="3539" spans="1:13" ht="15.6" x14ac:dyDescent="0.3">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List'!$H:$H,MATCH('HFTD CPZ'!$B3539,'08W Project List'!$E:$E,0))),$K3539,#N/A)</f>
        <v>#N/A</v>
      </c>
      <c r="M3539" s="35" t="e">
        <f>IF(ISNUMBER(L3539),#N/A,IF(ISNUMBER(INDEX('Approved CPZ List'!$I:$I,MATCH('HFTD CPZ'!$B3539,'Approved CPZ List'!$B:$B,0))),$K3539,#N/A))</f>
        <v>#N/A</v>
      </c>
    </row>
    <row r="3540" spans="1:13" ht="15.6" x14ac:dyDescent="0.3">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List'!$H:$H,MATCH('HFTD CPZ'!$B3540,'08W Project List'!$E:$E,0))),$K3540,#N/A)</f>
        <v>#N/A</v>
      </c>
      <c r="M3540" s="35" t="e">
        <f>IF(ISNUMBER(L3540),#N/A,IF(ISNUMBER(INDEX('Approved CPZ List'!$I:$I,MATCH('HFTD CPZ'!$B3540,'Approved CPZ List'!$B:$B,0))),$K3540,#N/A))</f>
        <v>#N/A</v>
      </c>
    </row>
    <row r="3541" spans="1:13" ht="15.6" x14ac:dyDescent="0.3">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List'!$H:$H,MATCH('HFTD CPZ'!$B3541,'08W Project List'!$E:$E,0))),$K3541,#N/A)</f>
        <v>#N/A</v>
      </c>
      <c r="M3541" s="35" t="e">
        <f>IF(ISNUMBER(L3541),#N/A,IF(ISNUMBER(INDEX('Approved CPZ List'!$I:$I,MATCH('HFTD CPZ'!$B3541,'Approved CPZ List'!$B:$B,0))),$K3541,#N/A))</f>
        <v>#N/A</v>
      </c>
    </row>
    <row r="3542" spans="1:13" ht="15.6" x14ac:dyDescent="0.3">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List'!$H:$H,MATCH('HFTD CPZ'!$B3542,'08W Project List'!$E:$E,0))),$K3542,#N/A)</f>
        <v>#N/A</v>
      </c>
      <c r="M3542" s="35" t="e">
        <f>IF(ISNUMBER(L3542),#N/A,IF(ISNUMBER(INDEX('Approved CPZ List'!$I:$I,MATCH('HFTD CPZ'!$B3542,'Approved CPZ List'!$B:$B,0))),$K3542,#N/A))</f>
        <v>#N/A</v>
      </c>
    </row>
    <row r="3543" spans="1:13" ht="15.6" x14ac:dyDescent="0.3">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List'!$H:$H,MATCH('HFTD CPZ'!$B3543,'08W Project List'!$E:$E,0))),$K3543,#N/A)</f>
        <v>#N/A</v>
      </c>
      <c r="M3543" s="35" t="e">
        <f>IF(ISNUMBER(L3543),#N/A,IF(ISNUMBER(INDEX('Approved CPZ List'!$I:$I,MATCH('HFTD CPZ'!$B3543,'Approved CPZ List'!$B:$B,0))),$K3543,#N/A))</f>
        <v>#N/A</v>
      </c>
    </row>
    <row r="3544" spans="1:13" ht="15.6" x14ac:dyDescent="0.3">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List'!$H:$H,MATCH('HFTD CPZ'!$B3544,'08W Project List'!$E:$E,0))),$K3544,#N/A)</f>
        <v>#N/A</v>
      </c>
      <c r="M3544" s="35" t="e">
        <f>IF(ISNUMBER(L3544),#N/A,IF(ISNUMBER(INDEX('Approved CPZ List'!$I:$I,MATCH('HFTD CPZ'!$B3544,'Approved CPZ List'!$B:$B,0))),$K3544,#N/A))</f>
        <v>#N/A</v>
      </c>
    </row>
    <row r="3545" spans="1:13" ht="15.6" x14ac:dyDescent="0.3">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List'!$H:$H,MATCH('HFTD CPZ'!$B3545,'08W Project List'!$E:$E,0))),$K3545,#N/A)</f>
        <v>#N/A</v>
      </c>
      <c r="M3545" s="35" t="e">
        <f>IF(ISNUMBER(L3545),#N/A,IF(ISNUMBER(INDEX('Approved CPZ List'!$I:$I,MATCH('HFTD CPZ'!$B3545,'Approved CPZ List'!$B:$B,0))),$K3545,#N/A))</f>
        <v>#N/A</v>
      </c>
    </row>
    <row r="3546" spans="1:13" ht="15.6" x14ac:dyDescent="0.3">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List'!$H:$H,MATCH('HFTD CPZ'!$B3546,'08W Project List'!$E:$E,0))),$K3546,#N/A)</f>
        <v>#N/A</v>
      </c>
      <c r="M3546" s="35" t="e">
        <f>IF(ISNUMBER(L3546),#N/A,IF(ISNUMBER(INDEX('Approved CPZ List'!$I:$I,MATCH('HFTD CPZ'!$B3546,'Approved CPZ List'!$B:$B,0))),$K3546,#N/A))</f>
        <v>#N/A</v>
      </c>
    </row>
    <row r="3547" spans="1:13" ht="15.6" x14ac:dyDescent="0.3">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List'!$H:$H,MATCH('HFTD CPZ'!$B3547,'08W Project List'!$E:$E,0))),$K3547,#N/A)</f>
        <v>#N/A</v>
      </c>
      <c r="M3547" s="35" t="e">
        <f>IF(ISNUMBER(L3547),#N/A,IF(ISNUMBER(INDEX('Approved CPZ List'!$I:$I,MATCH('HFTD CPZ'!$B3547,'Approved CPZ List'!$B:$B,0))),$K3547,#N/A))</f>
        <v>#N/A</v>
      </c>
    </row>
    <row r="3548" spans="1:13" ht="15.6" x14ac:dyDescent="0.3">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List'!$H:$H,MATCH('HFTD CPZ'!$B3548,'08W Project List'!$E:$E,0))),$K3548,#N/A)</f>
        <v>#N/A</v>
      </c>
      <c r="M3548" s="35" t="e">
        <f>IF(ISNUMBER(L3548),#N/A,IF(ISNUMBER(INDEX('Approved CPZ List'!$I:$I,MATCH('HFTD CPZ'!$B3548,'Approved CPZ List'!$B:$B,0))),$K3548,#N/A))</f>
        <v>#N/A</v>
      </c>
    </row>
    <row r="3549" spans="1:13" ht="15.6" x14ac:dyDescent="0.3">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List'!$H:$H,MATCH('HFTD CPZ'!$B3549,'08W Project List'!$E:$E,0))),$K3549,#N/A)</f>
        <v>#N/A</v>
      </c>
      <c r="M3549" s="35" t="e">
        <f>IF(ISNUMBER(L3549),#N/A,IF(ISNUMBER(INDEX('Approved CPZ List'!$I:$I,MATCH('HFTD CPZ'!$B3549,'Approved CPZ List'!$B:$B,0))),$K3549,#N/A))</f>
        <v>#N/A</v>
      </c>
    </row>
    <row r="3550" spans="1:13" ht="15.6" x14ac:dyDescent="0.3">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List'!$H:$H,MATCH('HFTD CPZ'!$B3550,'08W Project List'!$E:$E,0))),$K3550,#N/A)</f>
        <v>#N/A</v>
      </c>
      <c r="M3550" s="35" t="e">
        <f>IF(ISNUMBER(L3550),#N/A,IF(ISNUMBER(INDEX('Approved CPZ List'!$I:$I,MATCH('HFTD CPZ'!$B3550,'Approved CPZ List'!$B:$B,0))),$K3550,#N/A))</f>
        <v>#N/A</v>
      </c>
    </row>
    <row r="3551" spans="1:13" ht="15.6" x14ac:dyDescent="0.3">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List'!$H:$H,MATCH('HFTD CPZ'!$B3551,'08W Project List'!$E:$E,0))),$K3551,#N/A)</f>
        <v>#N/A</v>
      </c>
      <c r="M3551" s="35" t="e">
        <f>IF(ISNUMBER(L3551),#N/A,IF(ISNUMBER(INDEX('Approved CPZ List'!$I:$I,MATCH('HFTD CPZ'!$B3551,'Approved CPZ List'!$B:$B,0))),$K3551,#N/A))</f>
        <v>#N/A</v>
      </c>
    </row>
    <row r="3552" spans="1:13" ht="15.6" x14ac:dyDescent="0.3">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List'!$H:$H,MATCH('HFTD CPZ'!$B3552,'08W Project List'!$E:$E,0))),$K3552,#N/A)</f>
        <v>#N/A</v>
      </c>
      <c r="M3552" s="35" t="e">
        <f>IF(ISNUMBER(L3552),#N/A,IF(ISNUMBER(INDEX('Approved CPZ List'!$I:$I,MATCH('HFTD CPZ'!$B3552,'Approved CPZ List'!$B:$B,0))),$K3552,#N/A))</f>
        <v>#N/A</v>
      </c>
    </row>
    <row r="3553" spans="1:13" ht="15.6" x14ac:dyDescent="0.3">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List'!$H:$H,MATCH('HFTD CPZ'!$B3553,'08W Project List'!$E:$E,0))),$K3553,#N/A)</f>
        <v>#N/A</v>
      </c>
      <c r="M3553" s="35" t="e">
        <f>IF(ISNUMBER(L3553),#N/A,IF(ISNUMBER(INDEX('Approved CPZ List'!$I:$I,MATCH('HFTD CPZ'!$B3553,'Approved CPZ List'!$B:$B,0))),$K3553,#N/A))</f>
        <v>#N/A</v>
      </c>
    </row>
    <row r="3554" spans="1:13" ht="15.6" x14ac:dyDescent="0.3">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List'!$H:$H,MATCH('HFTD CPZ'!$B3554,'08W Project List'!$E:$E,0))),$K3554,#N/A)</f>
        <v>#N/A</v>
      </c>
      <c r="M3554" s="35" t="e">
        <f>IF(ISNUMBER(L3554),#N/A,IF(ISNUMBER(INDEX('Approved CPZ List'!$I:$I,MATCH('HFTD CPZ'!$B3554,'Approved CPZ List'!$B:$B,0))),$K3554,#N/A))</f>
        <v>#N/A</v>
      </c>
    </row>
    <row r="3555" spans="1:13" ht="15.6" x14ac:dyDescent="0.3">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List'!$H:$H,MATCH('HFTD CPZ'!$B3555,'08W Project List'!$E:$E,0))),$K3555,#N/A)</f>
        <v>#N/A</v>
      </c>
      <c r="M3555" s="35" t="e">
        <f>IF(ISNUMBER(L3555),#N/A,IF(ISNUMBER(INDEX('Approved CPZ List'!$I:$I,MATCH('HFTD CPZ'!$B3555,'Approved CPZ List'!$B:$B,0))),$K3555,#N/A))</f>
        <v>#N/A</v>
      </c>
    </row>
    <row r="3556" spans="1:13" ht="15.6" x14ac:dyDescent="0.3">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List'!$H:$H,MATCH('HFTD CPZ'!$B3556,'08W Project List'!$E:$E,0))),$K3556,#N/A)</f>
        <v>#N/A</v>
      </c>
      <c r="M3556" s="35" t="e">
        <f>IF(ISNUMBER(L3556),#N/A,IF(ISNUMBER(INDEX('Approved CPZ List'!$I:$I,MATCH('HFTD CPZ'!$B3556,'Approved CPZ List'!$B:$B,0))),$K3556,#N/A))</f>
        <v>#N/A</v>
      </c>
    </row>
    <row r="3557" spans="1:13" ht="15.6" x14ac:dyDescent="0.3">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List'!$H:$H,MATCH('HFTD CPZ'!$B3557,'08W Project List'!$E:$E,0))),$K3557,#N/A)</f>
        <v>#N/A</v>
      </c>
      <c r="M3557" s="35" t="e">
        <f>IF(ISNUMBER(L3557),#N/A,IF(ISNUMBER(INDEX('Approved CPZ List'!$I:$I,MATCH('HFTD CPZ'!$B3557,'Approved CPZ List'!$B:$B,0))),$K3557,#N/A))</f>
        <v>#N/A</v>
      </c>
    </row>
    <row r="3558" spans="1:13" ht="15.6" x14ac:dyDescent="0.3">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List'!$H:$H,MATCH('HFTD CPZ'!$B3558,'08W Project List'!$E:$E,0))),$K3558,#N/A)</f>
        <v>#N/A</v>
      </c>
      <c r="M3558" s="35" t="e">
        <f>IF(ISNUMBER(L3558),#N/A,IF(ISNUMBER(INDEX('Approved CPZ List'!$I:$I,MATCH('HFTD CPZ'!$B3558,'Approved CPZ List'!$B:$B,0))),$K3558,#N/A))</f>
        <v>#N/A</v>
      </c>
    </row>
    <row r="3559" spans="1:13" ht="15.6" x14ac:dyDescent="0.3">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List'!$H:$H,MATCH('HFTD CPZ'!$B3559,'08W Project List'!$E:$E,0))),$K3559,#N/A)</f>
        <v>#N/A</v>
      </c>
      <c r="M3559" s="35" t="e">
        <f>IF(ISNUMBER(L3559),#N/A,IF(ISNUMBER(INDEX('Approved CPZ List'!$I:$I,MATCH('HFTD CPZ'!$B3559,'Approved CPZ List'!$B:$B,0))),$K3559,#N/A))</f>
        <v>#N/A</v>
      </c>
    </row>
    <row r="3560" spans="1:13" ht="15.6" x14ac:dyDescent="0.3">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List'!$H:$H,MATCH('HFTD CPZ'!$B3560,'08W Project List'!$E:$E,0))),$K3560,#N/A)</f>
        <v>#N/A</v>
      </c>
      <c r="M3560" s="35" t="e">
        <f>IF(ISNUMBER(L3560),#N/A,IF(ISNUMBER(INDEX('Approved CPZ List'!$I:$I,MATCH('HFTD CPZ'!$B3560,'Approved CPZ List'!$B:$B,0))),$K3560,#N/A))</f>
        <v>#N/A</v>
      </c>
    </row>
    <row r="3561" spans="1:13" ht="15.6" x14ac:dyDescent="0.3">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List'!$H:$H,MATCH('HFTD CPZ'!$B3561,'08W Project List'!$E:$E,0))),$K3561,#N/A)</f>
        <v>#N/A</v>
      </c>
      <c r="M3561" s="35" t="e">
        <f>IF(ISNUMBER(L3561),#N/A,IF(ISNUMBER(INDEX('Approved CPZ List'!$I:$I,MATCH('HFTD CPZ'!$B3561,'Approved CPZ List'!$B:$B,0))),$K3561,#N/A))</f>
        <v>#N/A</v>
      </c>
    </row>
    <row r="3562" spans="1:13" ht="15.6" x14ac:dyDescent="0.3">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List'!$H:$H,MATCH('HFTD CPZ'!$B3562,'08W Project List'!$E:$E,0))),$K3562,#N/A)</f>
        <v>#N/A</v>
      </c>
      <c r="M3562" s="35" t="e">
        <f>IF(ISNUMBER(L3562),#N/A,IF(ISNUMBER(INDEX('Approved CPZ List'!$I:$I,MATCH('HFTD CPZ'!$B3562,'Approved CPZ List'!$B:$B,0))),$K3562,#N/A))</f>
        <v>#N/A</v>
      </c>
    </row>
    <row r="3563" spans="1:13" ht="15.6" x14ac:dyDescent="0.3">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List'!$H:$H,MATCH('HFTD CPZ'!$B3563,'08W Project List'!$E:$E,0))),$K3563,#N/A)</f>
        <v>#N/A</v>
      </c>
      <c r="M3563" s="35" t="e">
        <f>IF(ISNUMBER(L3563),#N/A,IF(ISNUMBER(INDEX('Approved CPZ List'!$I:$I,MATCH('HFTD CPZ'!$B3563,'Approved CPZ List'!$B:$B,0))),$K3563,#N/A))</f>
        <v>#N/A</v>
      </c>
    </row>
    <row r="3564" spans="1:13" ht="15.6" x14ac:dyDescent="0.3">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List'!$H:$H,MATCH('HFTD CPZ'!$B3564,'08W Project List'!$E:$E,0))),$K3564,#N/A)</f>
        <v>#N/A</v>
      </c>
      <c r="M3564" s="35" t="e">
        <f>IF(ISNUMBER(L3564),#N/A,IF(ISNUMBER(INDEX('Approved CPZ List'!$I:$I,MATCH('HFTD CPZ'!$B3564,'Approved CPZ List'!$B:$B,0))),$K3564,#N/A))</f>
        <v>#N/A</v>
      </c>
    </row>
    <row r="3565" spans="1:13" ht="15.6" x14ac:dyDescent="0.3">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List'!$H:$H,MATCH('HFTD CPZ'!$B3565,'08W Project List'!$E:$E,0))),$K3565,#N/A)</f>
        <v>#N/A</v>
      </c>
      <c r="M3565" s="35" t="e">
        <f>IF(ISNUMBER(L3565),#N/A,IF(ISNUMBER(INDEX('Approved CPZ List'!$I:$I,MATCH('HFTD CPZ'!$B3565,'Approved CPZ List'!$B:$B,0))),$K3565,#N/A))</f>
        <v>#N/A</v>
      </c>
    </row>
    <row r="3566" spans="1:13" ht="15.6" x14ac:dyDescent="0.3">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List'!$H:$H,MATCH('HFTD CPZ'!$B3566,'08W Project List'!$E:$E,0))),$K3566,#N/A)</f>
        <v>#N/A</v>
      </c>
      <c r="M3566" s="35" t="e">
        <f>IF(ISNUMBER(L3566),#N/A,IF(ISNUMBER(INDEX('Approved CPZ List'!$I:$I,MATCH('HFTD CPZ'!$B3566,'Approved CPZ List'!$B:$B,0))),$K3566,#N/A))</f>
        <v>#N/A</v>
      </c>
    </row>
    <row r="3567" spans="1:13" ht="15.6" x14ac:dyDescent="0.3">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List'!$H:$H,MATCH('HFTD CPZ'!$B3567,'08W Project List'!$E:$E,0))),$K3567,#N/A)</f>
        <v>#N/A</v>
      </c>
      <c r="M3567" s="35" t="e">
        <f>IF(ISNUMBER(L3567),#N/A,IF(ISNUMBER(INDEX('Approved CPZ List'!$I:$I,MATCH('HFTD CPZ'!$B3567,'Approved CPZ List'!$B:$B,0))),$K3567,#N/A))</f>
        <v>#N/A</v>
      </c>
    </row>
    <row r="3568" spans="1:13" ht="15.6" x14ac:dyDescent="0.3">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List'!$H:$H,MATCH('HFTD CPZ'!$B3568,'08W Project List'!$E:$E,0))),$K3568,#N/A)</f>
        <v>#N/A</v>
      </c>
      <c r="M3568" s="35" t="e">
        <f>IF(ISNUMBER(L3568),#N/A,IF(ISNUMBER(INDEX('Approved CPZ List'!$I:$I,MATCH('HFTD CPZ'!$B3568,'Approved CPZ List'!$B:$B,0))),$K3568,#N/A))</f>
        <v>#N/A</v>
      </c>
    </row>
    <row r="3569" spans="1:13" ht="15.6" x14ac:dyDescent="0.3">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List'!$H:$H,MATCH('HFTD CPZ'!$B3569,'08W Project List'!$E:$E,0))),$K3569,#N/A)</f>
        <v>#N/A</v>
      </c>
      <c r="M3569" s="35" t="e">
        <f>IF(ISNUMBER(L3569),#N/A,IF(ISNUMBER(INDEX('Approved CPZ List'!$I:$I,MATCH('HFTD CPZ'!$B3569,'Approved CPZ List'!$B:$B,0))),$K3569,#N/A))</f>
        <v>#N/A</v>
      </c>
    </row>
    <row r="3570" spans="1:13" ht="15.6" x14ac:dyDescent="0.3">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List'!$H:$H,MATCH('HFTD CPZ'!$B3570,'08W Project List'!$E:$E,0))),$K3570,#N/A)</f>
        <v>#N/A</v>
      </c>
      <c r="M3570" s="35" t="e">
        <f>IF(ISNUMBER(L3570),#N/A,IF(ISNUMBER(INDEX('Approved CPZ List'!$I:$I,MATCH('HFTD CPZ'!$B3570,'Approved CPZ List'!$B:$B,0))),$K3570,#N/A))</f>
        <v>#N/A</v>
      </c>
    </row>
    <row r="3571" spans="1:13" ht="15.6" x14ac:dyDescent="0.3">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List'!$H:$H,MATCH('HFTD CPZ'!$B3571,'08W Project List'!$E:$E,0))),$K3571,#N/A)</f>
        <v>#N/A</v>
      </c>
      <c r="M3571" s="35" t="e">
        <f>IF(ISNUMBER(L3571),#N/A,IF(ISNUMBER(INDEX('Approved CPZ List'!$I:$I,MATCH('HFTD CPZ'!$B3571,'Approved CPZ List'!$B:$B,0))),$K3571,#N/A))</f>
        <v>#N/A</v>
      </c>
    </row>
    <row r="3572" spans="1:13" ht="15.6" x14ac:dyDescent="0.3">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List'!$H:$H,MATCH('HFTD CPZ'!$B3572,'08W Project List'!$E:$E,0))),$K3572,#N/A)</f>
        <v>#N/A</v>
      </c>
      <c r="M3572" s="35" t="e">
        <f>IF(ISNUMBER(L3572),#N/A,IF(ISNUMBER(INDEX('Approved CPZ List'!$I:$I,MATCH('HFTD CPZ'!$B3572,'Approved CPZ List'!$B:$B,0))),$K3572,#N/A))</f>
        <v>#N/A</v>
      </c>
    </row>
    <row r="3573" spans="1:13" ht="15.6" x14ac:dyDescent="0.3">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List'!$H:$H,MATCH('HFTD CPZ'!$B3573,'08W Project List'!$E:$E,0))),$K3573,#N/A)</f>
        <v>#N/A</v>
      </c>
      <c r="M3573" s="35" t="e">
        <f>IF(ISNUMBER(L3573),#N/A,IF(ISNUMBER(INDEX('Approved CPZ List'!$I:$I,MATCH('HFTD CPZ'!$B3573,'Approved CPZ List'!$B:$B,0))),$K3573,#N/A))</f>
        <v>#N/A</v>
      </c>
    </row>
    <row r="3574" spans="1:13" ht="15.6" x14ac:dyDescent="0.3">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List'!$H:$H,MATCH('HFTD CPZ'!$B3574,'08W Project List'!$E:$E,0))),$K3574,#N/A)</f>
        <v>#N/A</v>
      </c>
      <c r="M3574" s="35" t="e">
        <f>IF(ISNUMBER(L3574),#N/A,IF(ISNUMBER(INDEX('Approved CPZ List'!$I:$I,MATCH('HFTD CPZ'!$B3574,'Approved CPZ List'!$B:$B,0))),$K3574,#N/A))</f>
        <v>#N/A</v>
      </c>
    </row>
    <row r="3575" spans="1:13" ht="15.6" x14ac:dyDescent="0.3">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List'!$H:$H,MATCH('HFTD CPZ'!$B3575,'08W Project List'!$E:$E,0))),$K3575,#N/A)</f>
        <v>#N/A</v>
      </c>
      <c r="M3575" s="35" t="e">
        <f>IF(ISNUMBER(L3575),#N/A,IF(ISNUMBER(INDEX('Approved CPZ List'!$I:$I,MATCH('HFTD CPZ'!$B3575,'Approved CPZ List'!$B:$B,0))),$K3575,#N/A))</f>
        <v>#N/A</v>
      </c>
    </row>
    <row r="3576" spans="1:13" ht="15.6" x14ac:dyDescent="0.3">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List'!$H:$H,MATCH('HFTD CPZ'!$B3576,'08W Project List'!$E:$E,0))),$K3576,#N/A)</f>
        <v>#N/A</v>
      </c>
      <c r="M3576" s="35" t="e">
        <f>IF(ISNUMBER(L3576),#N/A,IF(ISNUMBER(INDEX('Approved CPZ List'!$I:$I,MATCH('HFTD CPZ'!$B3576,'Approved CPZ List'!$B:$B,0))),$K3576,#N/A))</f>
        <v>#N/A</v>
      </c>
    </row>
    <row r="3577" spans="1:13" ht="15.6" x14ac:dyDescent="0.3">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List'!$H:$H,MATCH('HFTD CPZ'!$B3577,'08W Project List'!$E:$E,0))),$K3577,#N/A)</f>
        <v>#N/A</v>
      </c>
      <c r="M3577" s="35" t="e">
        <f>IF(ISNUMBER(L3577),#N/A,IF(ISNUMBER(INDEX('Approved CPZ List'!$I:$I,MATCH('HFTD CPZ'!$B3577,'Approved CPZ List'!$B:$B,0))),$K3577,#N/A))</f>
        <v>#N/A</v>
      </c>
    </row>
    <row r="3578" spans="1:13" ht="15.6" x14ac:dyDescent="0.3">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List'!$H:$H,MATCH('HFTD CPZ'!$B3578,'08W Project List'!$E:$E,0))),$K3578,#N/A)</f>
        <v>#N/A</v>
      </c>
      <c r="M3578" s="35" t="e">
        <f>IF(ISNUMBER(L3578),#N/A,IF(ISNUMBER(INDEX('Approved CPZ List'!$I:$I,MATCH('HFTD CPZ'!$B3578,'Approved CPZ List'!$B:$B,0))),$K3578,#N/A))</f>
        <v>#N/A</v>
      </c>
    </row>
    <row r="3579" spans="1:13" ht="15.6" x14ac:dyDescent="0.3">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List'!$H:$H,MATCH('HFTD CPZ'!$B3579,'08W Project List'!$E:$E,0))),$K3579,#N/A)</f>
        <v>#N/A</v>
      </c>
      <c r="M3579" s="35" t="e">
        <f>IF(ISNUMBER(L3579),#N/A,IF(ISNUMBER(INDEX('Approved CPZ List'!$I:$I,MATCH('HFTD CPZ'!$B3579,'Approved CPZ List'!$B:$B,0))),$K3579,#N/A))</f>
        <v>#N/A</v>
      </c>
    </row>
    <row r="3580" spans="1:13" ht="15.6" x14ac:dyDescent="0.3">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List'!$H:$H,MATCH('HFTD CPZ'!$B3580,'08W Project List'!$E:$E,0))),$K3580,#N/A)</f>
        <v>#N/A</v>
      </c>
      <c r="M3580" s="35" t="e">
        <f>IF(ISNUMBER(L3580),#N/A,IF(ISNUMBER(INDEX('Approved CPZ List'!$I:$I,MATCH('HFTD CPZ'!$B3580,'Approved CPZ List'!$B:$B,0))),$K3580,#N/A))</f>
        <v>#N/A</v>
      </c>
    </row>
    <row r="3581" spans="1:13" ht="15.6" x14ac:dyDescent="0.3">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List'!$H:$H,MATCH('HFTD CPZ'!$B3581,'08W Project List'!$E:$E,0))),$K3581,#N/A)</f>
        <v>#N/A</v>
      </c>
      <c r="M3581" s="35" t="e">
        <f>IF(ISNUMBER(L3581),#N/A,IF(ISNUMBER(INDEX('Approved CPZ List'!$I:$I,MATCH('HFTD CPZ'!$B3581,'Approved CPZ List'!$B:$B,0))),$K3581,#N/A))</f>
        <v>#N/A</v>
      </c>
    </row>
    <row r="3582" spans="1:13" ht="15.6" x14ac:dyDescent="0.3">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List'!$H:$H,MATCH('HFTD CPZ'!$B3582,'08W Project List'!$E:$E,0))),$K3582,#N/A)</f>
        <v>#N/A</v>
      </c>
      <c r="M3582" s="35" t="e">
        <f>IF(ISNUMBER(L3582),#N/A,IF(ISNUMBER(INDEX('Approved CPZ List'!$I:$I,MATCH('HFTD CPZ'!$B3582,'Approved CPZ List'!$B:$B,0))),$K3582,#N/A))</f>
        <v>#N/A</v>
      </c>
    </row>
    <row r="3583" spans="1:13" ht="15.6" x14ac:dyDescent="0.3">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List'!$H:$H,MATCH('HFTD CPZ'!$B3583,'08W Project List'!$E:$E,0))),$K3583,#N/A)</f>
        <v>#N/A</v>
      </c>
      <c r="M3583" s="35" t="e">
        <f>IF(ISNUMBER(L3583),#N/A,IF(ISNUMBER(INDEX('Approved CPZ List'!$I:$I,MATCH('HFTD CPZ'!$B3583,'Approved CPZ List'!$B:$B,0))),$K3583,#N/A))</f>
        <v>#N/A</v>
      </c>
    </row>
    <row r="3584" spans="1:13" ht="15.6" x14ac:dyDescent="0.3">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List'!$H:$H,MATCH('HFTD CPZ'!$B3584,'08W Project List'!$E:$E,0))),$K3584,#N/A)</f>
        <v>#N/A</v>
      </c>
      <c r="M3584" s="35" t="e">
        <f>IF(ISNUMBER(L3584),#N/A,IF(ISNUMBER(INDEX('Approved CPZ List'!$I:$I,MATCH('HFTD CPZ'!$B3584,'Approved CPZ List'!$B:$B,0))),$K3584,#N/A))</f>
        <v>#N/A</v>
      </c>
    </row>
    <row r="3585" spans="1:13" ht="15.6" x14ac:dyDescent="0.3">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List'!$H:$H,MATCH('HFTD CPZ'!$B3585,'08W Project List'!$E:$E,0))),$K3585,#N/A)</f>
        <v>#N/A</v>
      </c>
      <c r="M3585" s="35" t="e">
        <f>IF(ISNUMBER(L3585),#N/A,IF(ISNUMBER(INDEX('Approved CPZ List'!$I:$I,MATCH('HFTD CPZ'!$B3585,'Approved CPZ List'!$B:$B,0))),$K3585,#N/A))</f>
        <v>#N/A</v>
      </c>
    </row>
    <row r="3586" spans="1:13" ht="15.6" x14ac:dyDescent="0.3">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List'!$H:$H,MATCH('HFTD CPZ'!$B3586,'08W Project List'!$E:$E,0))),$K3586,#N/A)</f>
        <v>#N/A</v>
      </c>
      <c r="M3586" s="35" t="e">
        <f>IF(ISNUMBER(L3586),#N/A,IF(ISNUMBER(INDEX('Approved CPZ List'!$I:$I,MATCH('HFTD CPZ'!$B3586,'Approved CPZ List'!$B:$B,0))),$K3586,#N/A))</f>
        <v>#N/A</v>
      </c>
    </row>
    <row r="3587" spans="1:13" ht="15.6" x14ac:dyDescent="0.3">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List'!$H:$H,MATCH('HFTD CPZ'!$B3587,'08W Project List'!$E:$E,0))),$K3587,#N/A)</f>
        <v>#N/A</v>
      </c>
      <c r="M3587" s="35" t="e">
        <f>IF(ISNUMBER(L3587),#N/A,IF(ISNUMBER(INDEX('Approved CPZ List'!$I:$I,MATCH('HFTD CPZ'!$B3587,'Approved CPZ List'!$B:$B,0))),$K3587,#N/A))</f>
        <v>#N/A</v>
      </c>
    </row>
    <row r="3588" spans="1:13" ht="15.6" x14ac:dyDescent="0.3">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List'!$H:$H,MATCH('HFTD CPZ'!$B3588,'08W Project List'!$E:$E,0))),$K3588,#N/A)</f>
        <v>#N/A</v>
      </c>
      <c r="M3588" s="35" t="e">
        <f>IF(ISNUMBER(L3588),#N/A,IF(ISNUMBER(INDEX('Approved CPZ List'!$I:$I,MATCH('HFTD CPZ'!$B3588,'Approved CPZ List'!$B:$B,0))),$K3588,#N/A))</f>
        <v>#N/A</v>
      </c>
    </row>
    <row r="3589" spans="1:13" ht="15.6" x14ac:dyDescent="0.3">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List'!$H:$H,MATCH('HFTD CPZ'!$B3589,'08W Project List'!$E:$E,0))),$K3589,#N/A)</f>
        <v>#N/A</v>
      </c>
      <c r="M3589" s="35" t="e">
        <f>IF(ISNUMBER(L3589),#N/A,IF(ISNUMBER(INDEX('Approved CPZ List'!$I:$I,MATCH('HFTD CPZ'!$B3589,'Approved CPZ List'!$B:$B,0))),$K3589,#N/A))</f>
        <v>#N/A</v>
      </c>
    </row>
    <row r="3590" spans="1:13" ht="15.6" x14ac:dyDescent="0.3">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List'!$H:$H,MATCH('HFTD CPZ'!$B3590,'08W Project List'!$E:$E,0))),$K3590,#N/A)</f>
        <v>#N/A</v>
      </c>
      <c r="M3590" s="35" t="e">
        <f>IF(ISNUMBER(L3590),#N/A,IF(ISNUMBER(INDEX('Approved CPZ List'!$I:$I,MATCH('HFTD CPZ'!$B3590,'Approved CPZ List'!$B:$B,0))),$K3590,#N/A))</f>
        <v>#N/A</v>
      </c>
    </row>
    <row r="3591" spans="1:13" ht="15.6" x14ac:dyDescent="0.3">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List'!$H:$H,MATCH('HFTD CPZ'!$B3591,'08W Project List'!$E:$E,0))),$K3591,#N/A)</f>
        <v>#N/A</v>
      </c>
      <c r="M3591" s="35" t="e">
        <f>IF(ISNUMBER(L3591),#N/A,IF(ISNUMBER(INDEX('Approved CPZ List'!$I:$I,MATCH('HFTD CPZ'!$B3591,'Approved CPZ List'!$B:$B,0))),$K3591,#N/A))</f>
        <v>#N/A</v>
      </c>
    </row>
    <row r="3592" spans="1:13" ht="15.6" x14ac:dyDescent="0.3">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List'!$H:$H,MATCH('HFTD CPZ'!$B3592,'08W Project List'!$E:$E,0))),$K3592,#N/A)</f>
        <v>#N/A</v>
      </c>
      <c r="M3592" s="35" t="e">
        <f>IF(ISNUMBER(L3592),#N/A,IF(ISNUMBER(INDEX('Approved CPZ List'!$I:$I,MATCH('HFTD CPZ'!$B3592,'Approved CPZ List'!$B:$B,0))),$K3592,#N/A))</f>
        <v>#N/A</v>
      </c>
    </row>
    <row r="3593" spans="1:13" ht="15.6" x14ac:dyDescent="0.3">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List'!$H:$H,MATCH('HFTD CPZ'!$B3593,'08W Project List'!$E:$E,0))),$K3593,#N/A)</f>
        <v>#N/A</v>
      </c>
      <c r="M3593" s="35" t="e">
        <f>IF(ISNUMBER(L3593),#N/A,IF(ISNUMBER(INDEX('Approved CPZ List'!$I:$I,MATCH('HFTD CPZ'!$B3593,'Approved CPZ List'!$B:$B,0))),$K3593,#N/A))</f>
        <v>#N/A</v>
      </c>
    </row>
    <row r="3594" spans="1:13" ht="15.6" x14ac:dyDescent="0.3">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List'!$H:$H,MATCH('HFTD CPZ'!$B3594,'08W Project List'!$E:$E,0))),$K3594,#N/A)</f>
        <v>#N/A</v>
      </c>
      <c r="M3594" s="35" t="e">
        <f>IF(ISNUMBER(L3594),#N/A,IF(ISNUMBER(INDEX('Approved CPZ List'!$I:$I,MATCH('HFTD CPZ'!$B3594,'Approved CPZ List'!$B:$B,0))),$K3594,#N/A))</f>
        <v>#N/A</v>
      </c>
    </row>
    <row r="3595" spans="1:13" ht="15.6" x14ac:dyDescent="0.3">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List'!$H:$H,MATCH('HFTD CPZ'!$B3595,'08W Project List'!$E:$E,0))),$K3595,#N/A)</f>
        <v>#N/A</v>
      </c>
      <c r="M3595" s="35" t="e">
        <f>IF(ISNUMBER(L3595),#N/A,IF(ISNUMBER(INDEX('Approved CPZ List'!$I:$I,MATCH('HFTD CPZ'!$B3595,'Approved CPZ List'!$B:$B,0))),$K3595,#N/A))</f>
        <v>#N/A</v>
      </c>
    </row>
    <row r="3596" spans="1:13" ht="15.6" x14ac:dyDescent="0.3">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List'!$H:$H,MATCH('HFTD CPZ'!$B3596,'08W Project List'!$E:$E,0))),$K3596,#N/A)</f>
        <v>#N/A</v>
      </c>
      <c r="M3596" s="35" t="e">
        <f>IF(ISNUMBER(L3596),#N/A,IF(ISNUMBER(INDEX('Approved CPZ List'!$I:$I,MATCH('HFTD CPZ'!$B3596,'Approved CPZ List'!$B:$B,0))),$K3596,#N/A))</f>
        <v>#N/A</v>
      </c>
    </row>
    <row r="3597" spans="1:13" ht="15.6" x14ac:dyDescent="0.3">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List'!$H:$H,MATCH('HFTD CPZ'!$B3597,'08W Project List'!$E:$E,0))),$K3597,#N/A)</f>
        <v>#N/A</v>
      </c>
      <c r="M3597" s="35" t="e">
        <f>IF(ISNUMBER(L3597),#N/A,IF(ISNUMBER(INDEX('Approved CPZ List'!$I:$I,MATCH('HFTD CPZ'!$B3597,'Approved CPZ List'!$B:$B,0))),$K3597,#N/A))</f>
        <v>#N/A</v>
      </c>
    </row>
    <row r="3598" spans="1:13" ht="15.6" x14ac:dyDescent="0.3">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List'!$H:$H,MATCH('HFTD CPZ'!$B3598,'08W Project List'!$E:$E,0))),$K3598,#N/A)</f>
        <v>#N/A</v>
      </c>
      <c r="M3598" s="35" t="e">
        <f>IF(ISNUMBER(L3598),#N/A,IF(ISNUMBER(INDEX('Approved CPZ List'!$I:$I,MATCH('HFTD CPZ'!$B3598,'Approved CPZ List'!$B:$B,0))),$K3598,#N/A))</f>
        <v>#N/A</v>
      </c>
    </row>
    <row r="3599" spans="1:13" ht="15.6" x14ac:dyDescent="0.3">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List'!$H:$H,MATCH('HFTD CPZ'!$B3599,'08W Project List'!$E:$E,0))),$K3599,#N/A)</f>
        <v>#N/A</v>
      </c>
      <c r="M3599" s="35" t="e">
        <f>IF(ISNUMBER(L3599),#N/A,IF(ISNUMBER(INDEX('Approved CPZ List'!$I:$I,MATCH('HFTD CPZ'!$B3599,'Approved CPZ List'!$B:$B,0))),$K3599,#N/A))</f>
        <v>#N/A</v>
      </c>
    </row>
    <row r="3600" spans="1:13" ht="15.6" x14ac:dyDescent="0.3">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List'!$H:$H,MATCH('HFTD CPZ'!$B3600,'08W Project List'!$E:$E,0))),$K3600,#N/A)</f>
        <v>#N/A</v>
      </c>
      <c r="M3600" s="35" t="e">
        <f>IF(ISNUMBER(L3600),#N/A,IF(ISNUMBER(INDEX('Approved CPZ List'!$I:$I,MATCH('HFTD CPZ'!$B3600,'Approved CPZ List'!$B:$B,0))),$K3600,#N/A))</f>
        <v>#N/A</v>
      </c>
    </row>
    <row r="3601" spans="1:13" ht="15.6" x14ac:dyDescent="0.3">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List'!$H:$H,MATCH('HFTD CPZ'!$B3601,'08W Project List'!$E:$E,0))),$K3601,#N/A)</f>
        <v>#N/A</v>
      </c>
      <c r="M3601" s="35" t="e">
        <f>IF(ISNUMBER(L3601),#N/A,IF(ISNUMBER(INDEX('Approved CPZ List'!$I:$I,MATCH('HFTD CPZ'!$B3601,'Approved CPZ List'!$B:$B,0))),$K3601,#N/A))</f>
        <v>#N/A</v>
      </c>
    </row>
    <row r="3602" spans="1:13" ht="15.6" x14ac:dyDescent="0.3">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List'!$H:$H,MATCH('HFTD CPZ'!$B3602,'08W Project List'!$E:$E,0))),$K3602,#N/A)</f>
        <v>#N/A</v>
      </c>
      <c r="M3602" s="35" t="e">
        <f>IF(ISNUMBER(L3602),#N/A,IF(ISNUMBER(INDEX('Approved CPZ List'!$I:$I,MATCH('HFTD CPZ'!$B3602,'Approved CPZ List'!$B:$B,0))),$K3602,#N/A))</f>
        <v>#N/A</v>
      </c>
    </row>
    <row r="3603" spans="1:13" ht="15.6" x14ac:dyDescent="0.3">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List'!$H:$H,MATCH('HFTD CPZ'!$B3603,'08W Project List'!$E:$E,0))),$K3603,#N/A)</f>
        <v>#N/A</v>
      </c>
      <c r="M3603" s="35" t="e">
        <f>IF(ISNUMBER(L3603),#N/A,IF(ISNUMBER(INDEX('Approved CPZ List'!$I:$I,MATCH('HFTD CPZ'!$B3603,'Approved CPZ List'!$B:$B,0))),$K3603,#N/A))</f>
        <v>#N/A</v>
      </c>
    </row>
    <row r="3604" spans="1:13" ht="15.6" x14ac:dyDescent="0.3">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List'!$H:$H,MATCH('HFTD CPZ'!$B3604,'08W Project List'!$E:$E,0))),$K3604,#N/A)</f>
        <v>#N/A</v>
      </c>
      <c r="M3604" s="35" t="e">
        <f>IF(ISNUMBER(L3604),#N/A,IF(ISNUMBER(INDEX('Approved CPZ List'!$I:$I,MATCH('HFTD CPZ'!$B3604,'Approved CPZ List'!$B:$B,0))),$K3604,#N/A))</f>
        <v>#N/A</v>
      </c>
    </row>
    <row r="3605" spans="1:13" ht="15.6" x14ac:dyDescent="0.3">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List'!$H:$H,MATCH('HFTD CPZ'!$B3605,'08W Project List'!$E:$E,0))),$K3605,#N/A)</f>
        <v>#N/A</v>
      </c>
      <c r="M3605" s="35" t="e">
        <f>IF(ISNUMBER(L3605),#N/A,IF(ISNUMBER(INDEX('Approved CPZ List'!$I:$I,MATCH('HFTD CPZ'!$B3605,'Approved CPZ List'!$B:$B,0))),$K3605,#N/A))</f>
        <v>#N/A</v>
      </c>
    </row>
    <row r="3606" spans="1:13" ht="15.6" x14ac:dyDescent="0.3">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List'!$H:$H,MATCH('HFTD CPZ'!$B3606,'08W Project List'!$E:$E,0))),$K3606,#N/A)</f>
        <v>#N/A</v>
      </c>
      <c r="M3606" s="35" t="e">
        <f>IF(ISNUMBER(L3606),#N/A,IF(ISNUMBER(INDEX('Approved CPZ List'!$I:$I,MATCH('HFTD CPZ'!$B3606,'Approved CPZ List'!$B:$B,0))),$K3606,#N/A))</f>
        <v>#N/A</v>
      </c>
    </row>
    <row r="3607" spans="1:13" ht="15.6" x14ac:dyDescent="0.3">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List'!$H:$H,MATCH('HFTD CPZ'!$B3607,'08W Project List'!$E:$E,0))),$K3607,#N/A)</f>
        <v>#N/A</v>
      </c>
      <c r="M3607" s="35" t="e">
        <f>IF(ISNUMBER(L3607),#N/A,IF(ISNUMBER(INDEX('Approved CPZ List'!$I:$I,MATCH('HFTD CPZ'!$B3607,'Approved CPZ List'!$B:$B,0))),$K3607,#N/A))</f>
        <v>#N/A</v>
      </c>
    </row>
    <row r="3608" spans="1:13" ht="15.6" x14ac:dyDescent="0.3">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List'!$H:$H,MATCH('HFTD CPZ'!$B3608,'08W Project List'!$E:$E,0))),$K3608,#N/A)</f>
        <v>#N/A</v>
      </c>
      <c r="M3608" s="35" t="e">
        <f>IF(ISNUMBER(L3608),#N/A,IF(ISNUMBER(INDEX('Approved CPZ List'!$I:$I,MATCH('HFTD CPZ'!$B3608,'Approved CPZ List'!$B:$B,0))),$K3608,#N/A))</f>
        <v>#N/A</v>
      </c>
    </row>
    <row r="3609" spans="1:13" ht="15.6" x14ac:dyDescent="0.3">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List'!$H:$H,MATCH('HFTD CPZ'!$B3609,'08W Project List'!$E:$E,0))),$K3609,#N/A)</f>
        <v>#N/A</v>
      </c>
      <c r="M3609" s="35" t="e">
        <f>IF(ISNUMBER(L3609),#N/A,IF(ISNUMBER(INDEX('Approved CPZ List'!$I:$I,MATCH('HFTD CPZ'!$B3609,'Approved CPZ List'!$B:$B,0))),$K3609,#N/A))</f>
        <v>#N/A</v>
      </c>
    </row>
    <row r="3610" spans="1:13" ht="15.6" x14ac:dyDescent="0.3">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List'!$H:$H,MATCH('HFTD CPZ'!$B3610,'08W Project List'!$E:$E,0))),$K3610,#N/A)</f>
        <v>#N/A</v>
      </c>
      <c r="M3610" s="35" t="e">
        <f>IF(ISNUMBER(L3610),#N/A,IF(ISNUMBER(INDEX('Approved CPZ List'!$I:$I,MATCH('HFTD CPZ'!$B3610,'Approved CPZ List'!$B:$B,0))),$K3610,#N/A))</f>
        <v>#N/A</v>
      </c>
    </row>
    <row r="3611" spans="1:13" ht="15.6" x14ac:dyDescent="0.3">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List'!$H:$H,MATCH('HFTD CPZ'!$B3611,'08W Project List'!$E:$E,0))),$K3611,#N/A)</f>
        <v>#N/A</v>
      </c>
      <c r="M3611" s="35" t="e">
        <f>IF(ISNUMBER(L3611),#N/A,IF(ISNUMBER(INDEX('Approved CPZ List'!$I:$I,MATCH('HFTD CPZ'!$B3611,'Approved CPZ List'!$B:$B,0))),$K3611,#N/A))</f>
        <v>#N/A</v>
      </c>
    </row>
    <row r="3612" spans="1:13" ht="15.6" x14ac:dyDescent="0.3">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List'!$H:$H,MATCH('HFTD CPZ'!$B3612,'08W Project List'!$E:$E,0))),$K3612,#N/A)</f>
        <v>#N/A</v>
      </c>
      <c r="M3612" s="35" t="e">
        <f>IF(ISNUMBER(L3612),#N/A,IF(ISNUMBER(INDEX('Approved CPZ List'!$I:$I,MATCH('HFTD CPZ'!$B3612,'Approved CPZ List'!$B:$B,0))),$K3612,#N/A))</f>
        <v>#N/A</v>
      </c>
    </row>
    <row r="3613" spans="1:13" ht="15.6" x14ac:dyDescent="0.3">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List'!$H:$H,MATCH('HFTD CPZ'!$B3613,'08W Project List'!$E:$E,0))),$K3613,#N/A)</f>
        <v>#N/A</v>
      </c>
      <c r="M3613" s="35" t="e">
        <f>IF(ISNUMBER(L3613),#N/A,IF(ISNUMBER(INDEX('Approved CPZ List'!$I:$I,MATCH('HFTD CPZ'!$B3613,'Approved CPZ List'!$B:$B,0))),$K3613,#N/A))</f>
        <v>#N/A</v>
      </c>
    </row>
    <row r="3614" spans="1:13" ht="15.6" x14ac:dyDescent="0.3">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List'!$H:$H,MATCH('HFTD CPZ'!$B3614,'08W Project List'!$E:$E,0))),$K3614,#N/A)</f>
        <v>#N/A</v>
      </c>
      <c r="M3614" s="35" t="e">
        <f>IF(ISNUMBER(L3614),#N/A,IF(ISNUMBER(INDEX('Approved CPZ List'!$I:$I,MATCH('HFTD CPZ'!$B3614,'Approved CPZ List'!$B:$B,0))),$K3614,#N/A))</f>
        <v>#N/A</v>
      </c>
    </row>
    <row r="3615" spans="1:13" ht="15.6" x14ac:dyDescent="0.3">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List'!$H:$H,MATCH('HFTD CPZ'!$B3615,'08W Project List'!$E:$E,0))),$K3615,#N/A)</f>
        <v>#N/A</v>
      </c>
      <c r="M3615" s="35" t="e">
        <f>IF(ISNUMBER(L3615),#N/A,IF(ISNUMBER(INDEX('Approved CPZ List'!$I:$I,MATCH('HFTD CPZ'!$B3615,'Approved CPZ List'!$B:$B,0))),$K3615,#N/A))</f>
        <v>#N/A</v>
      </c>
    </row>
    <row r="3616" spans="1:13" ht="15.6" x14ac:dyDescent="0.3">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List'!$H:$H,MATCH('HFTD CPZ'!$B3616,'08W Project List'!$E:$E,0))),$K3616,#N/A)</f>
        <v>#N/A</v>
      </c>
      <c r="M3616" s="35" t="e">
        <f>IF(ISNUMBER(L3616),#N/A,IF(ISNUMBER(INDEX('Approved CPZ List'!$I:$I,MATCH('HFTD CPZ'!$B3616,'Approved CPZ List'!$B:$B,0))),$K3616,#N/A))</f>
        <v>#N/A</v>
      </c>
    </row>
    <row r="3617" spans="1:13" ht="15.6" x14ac:dyDescent="0.3">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List'!$H:$H,MATCH('HFTD CPZ'!$B3617,'08W Project List'!$E:$E,0))),$K3617,#N/A)</f>
        <v>#N/A</v>
      </c>
      <c r="M3617" s="35" t="e">
        <f>IF(ISNUMBER(L3617),#N/A,IF(ISNUMBER(INDEX('Approved CPZ List'!$I:$I,MATCH('HFTD CPZ'!$B3617,'Approved CPZ List'!$B:$B,0))),$K3617,#N/A))</f>
        <v>#N/A</v>
      </c>
    </row>
    <row r="3618" spans="1:13" ht="15.6" x14ac:dyDescent="0.3">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List'!$H:$H,MATCH('HFTD CPZ'!$B3618,'08W Project List'!$E:$E,0))),$K3618,#N/A)</f>
        <v>#N/A</v>
      </c>
      <c r="M3618" s="35" t="e">
        <f>IF(ISNUMBER(L3618),#N/A,IF(ISNUMBER(INDEX('Approved CPZ List'!$I:$I,MATCH('HFTD CPZ'!$B3618,'Approved CPZ List'!$B:$B,0))),$K3618,#N/A))</f>
        <v>#N/A</v>
      </c>
    </row>
    <row r="3619" spans="1:13" ht="15.6" x14ac:dyDescent="0.3">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List'!$H:$H,MATCH('HFTD CPZ'!$B3619,'08W Project List'!$E:$E,0))),$K3619,#N/A)</f>
        <v>#N/A</v>
      </c>
      <c r="M3619" s="35" t="e">
        <f>IF(ISNUMBER(L3619),#N/A,IF(ISNUMBER(INDEX('Approved CPZ List'!$I:$I,MATCH('HFTD CPZ'!$B3619,'Approved CPZ List'!$B:$B,0))),$K3619,#N/A))</f>
        <v>#N/A</v>
      </c>
    </row>
    <row r="3620" spans="1:13" ht="15.6" x14ac:dyDescent="0.3">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List'!$H:$H,MATCH('HFTD CPZ'!$B3620,'08W Project List'!$E:$E,0))),$K3620,#N/A)</f>
        <v>#N/A</v>
      </c>
      <c r="M3620" s="35" t="e">
        <f>IF(ISNUMBER(L3620),#N/A,IF(ISNUMBER(INDEX('Approved CPZ List'!$I:$I,MATCH('HFTD CPZ'!$B3620,'Approved CPZ List'!$B:$B,0))),$K3620,#N/A))</f>
        <v>#N/A</v>
      </c>
    </row>
    <row r="3621" spans="1:13" ht="15.6" x14ac:dyDescent="0.3">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List'!$H:$H,MATCH('HFTD CPZ'!$B3621,'08W Project List'!$E:$E,0))),$K3621,#N/A)</f>
        <v>#N/A</v>
      </c>
      <c r="M3621" s="35" t="e">
        <f>IF(ISNUMBER(L3621),#N/A,IF(ISNUMBER(INDEX('Approved CPZ List'!$I:$I,MATCH('HFTD CPZ'!$B3621,'Approved CPZ List'!$B:$B,0))),$K3621,#N/A))</f>
        <v>#N/A</v>
      </c>
    </row>
    <row r="3622" spans="1:13" ht="15.6" x14ac:dyDescent="0.3">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List'!$H:$H,MATCH('HFTD CPZ'!$B3622,'08W Project List'!$E:$E,0))),$K3622,#N/A)</f>
        <v>#N/A</v>
      </c>
      <c r="M3622" s="35" t="e">
        <f>IF(ISNUMBER(L3622),#N/A,IF(ISNUMBER(INDEX('Approved CPZ List'!$I:$I,MATCH('HFTD CPZ'!$B3622,'Approved CPZ List'!$B:$B,0))),$K3622,#N/A))</f>
        <v>#N/A</v>
      </c>
    </row>
    <row r="3623" spans="1:13" ht="15.6" x14ac:dyDescent="0.3">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List'!$H:$H,MATCH('HFTD CPZ'!$B3623,'08W Project List'!$E:$E,0))),$K3623,#N/A)</f>
        <v>#N/A</v>
      </c>
      <c r="M3623" s="35" t="e">
        <f>IF(ISNUMBER(L3623),#N/A,IF(ISNUMBER(INDEX('Approved CPZ List'!$I:$I,MATCH('HFTD CPZ'!$B3623,'Approved CPZ List'!$B:$B,0))),$K3623,#N/A))</f>
        <v>#N/A</v>
      </c>
    </row>
    <row r="3624" spans="1:13" ht="15.6" x14ac:dyDescent="0.3">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List'!$H:$H,MATCH('HFTD CPZ'!$B3624,'08W Project List'!$E:$E,0))),$K3624,#N/A)</f>
        <v>#N/A</v>
      </c>
      <c r="M3624" s="35" t="e">
        <f>IF(ISNUMBER(L3624),#N/A,IF(ISNUMBER(INDEX('Approved CPZ List'!$I:$I,MATCH('HFTD CPZ'!$B3624,'Approved CPZ List'!$B:$B,0))),$K3624,#N/A))</f>
        <v>#N/A</v>
      </c>
    </row>
    <row r="3625" spans="1:13" ht="15.6" x14ac:dyDescent="0.3">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List'!$H:$H,MATCH('HFTD CPZ'!$B3625,'08W Project List'!$E:$E,0))),$K3625,#N/A)</f>
        <v>#N/A</v>
      </c>
      <c r="M3625" s="35" t="e">
        <f>IF(ISNUMBER(L3625),#N/A,IF(ISNUMBER(INDEX('Approved CPZ List'!$I:$I,MATCH('HFTD CPZ'!$B3625,'Approved CPZ List'!$B:$B,0))),$K3625,#N/A))</f>
        <v>#N/A</v>
      </c>
    </row>
    <row r="3626" spans="1:13" ht="15.6" x14ac:dyDescent="0.3">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List'!$H:$H,MATCH('HFTD CPZ'!$B3626,'08W Project List'!$E:$E,0))),$K3626,#N/A)</f>
        <v>#N/A</v>
      </c>
      <c r="M3626" s="35" t="e">
        <f>IF(ISNUMBER(L3626),#N/A,IF(ISNUMBER(INDEX('Approved CPZ List'!$I:$I,MATCH('HFTD CPZ'!$B3626,'Approved CPZ List'!$B:$B,0))),$K3626,#N/A))</f>
        <v>#N/A</v>
      </c>
    </row>
    <row r="3627" spans="1:13" ht="15.6" x14ac:dyDescent="0.3">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List'!$H:$H,MATCH('HFTD CPZ'!$B3627,'08W Project List'!$E:$E,0))),$K3627,#N/A)</f>
        <v>#N/A</v>
      </c>
      <c r="M3627" s="35" t="e">
        <f>IF(ISNUMBER(L3627),#N/A,IF(ISNUMBER(INDEX('Approved CPZ List'!$I:$I,MATCH('HFTD CPZ'!$B3627,'Approved CPZ List'!$B:$B,0))),$K3627,#N/A))</f>
        <v>#N/A</v>
      </c>
    </row>
    <row r="3628" spans="1:13" ht="15.6" x14ac:dyDescent="0.3">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List'!$H:$H,MATCH('HFTD CPZ'!$B3628,'08W Project List'!$E:$E,0))),$K3628,#N/A)</f>
        <v>#N/A</v>
      </c>
      <c r="M3628" s="35" t="e">
        <f>IF(ISNUMBER(L3628),#N/A,IF(ISNUMBER(INDEX('Approved CPZ List'!$I:$I,MATCH('HFTD CPZ'!$B3628,'Approved CPZ List'!$B:$B,0))),$K3628,#N/A))</f>
        <v>#N/A</v>
      </c>
    </row>
    <row r="3629" spans="1:13" ht="15.6" x14ac:dyDescent="0.3">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List'!$H:$H,MATCH('HFTD CPZ'!$B3629,'08W Project List'!$E:$E,0))),$K3629,#N/A)</f>
        <v>#N/A</v>
      </c>
      <c r="M3629" s="35" t="e">
        <f>IF(ISNUMBER(L3629),#N/A,IF(ISNUMBER(INDEX('Approved CPZ List'!$I:$I,MATCH('HFTD CPZ'!$B3629,'Approved CPZ List'!$B:$B,0))),$K3629,#N/A))</f>
        <v>#N/A</v>
      </c>
    </row>
    <row r="3630" spans="1:13" ht="15.6" x14ac:dyDescent="0.3">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List'!$H:$H,MATCH('HFTD CPZ'!$B3630,'08W Project List'!$E:$E,0))),$K3630,#N/A)</f>
        <v>#N/A</v>
      </c>
      <c r="M3630" s="35" t="e">
        <f>IF(ISNUMBER(L3630),#N/A,IF(ISNUMBER(INDEX('Approved CPZ List'!$I:$I,MATCH('HFTD CPZ'!$B3630,'Approved CPZ List'!$B:$B,0))),$K3630,#N/A))</f>
        <v>#N/A</v>
      </c>
    </row>
    <row r="3631" spans="1:13" ht="15.6" x14ac:dyDescent="0.3">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List'!$H:$H,MATCH('HFTD CPZ'!$B3631,'08W Project List'!$E:$E,0))),$K3631,#N/A)</f>
        <v>#N/A</v>
      </c>
      <c r="M3631" s="35" t="e">
        <f>IF(ISNUMBER(L3631),#N/A,IF(ISNUMBER(INDEX('Approved CPZ List'!$I:$I,MATCH('HFTD CPZ'!$B3631,'Approved CPZ List'!$B:$B,0))),$K3631,#N/A))</f>
        <v>#N/A</v>
      </c>
    </row>
    <row r="3632" spans="1:13" ht="15.6" x14ac:dyDescent="0.3">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List'!$H:$H,MATCH('HFTD CPZ'!$B3632,'08W Project List'!$E:$E,0))),$K3632,#N/A)</f>
        <v>#N/A</v>
      </c>
      <c r="M3632" s="35" t="e">
        <f>IF(ISNUMBER(L3632),#N/A,IF(ISNUMBER(INDEX('Approved CPZ List'!$I:$I,MATCH('HFTD CPZ'!$B3632,'Approved CPZ List'!$B:$B,0))),$K3632,#N/A))</f>
        <v>#N/A</v>
      </c>
    </row>
    <row r="3633" spans="1:13" ht="15.6" x14ac:dyDescent="0.3">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List'!$H:$H,MATCH('HFTD CPZ'!$B3633,'08W Project List'!$E:$E,0))),$K3633,#N/A)</f>
        <v>#N/A</v>
      </c>
      <c r="M3633" s="35" t="e">
        <f>IF(ISNUMBER(L3633),#N/A,IF(ISNUMBER(INDEX('Approved CPZ List'!$I:$I,MATCH('HFTD CPZ'!$B3633,'Approved CPZ List'!$B:$B,0))),$K3633,#N/A))</f>
        <v>#N/A</v>
      </c>
    </row>
    <row r="3634" spans="1:13" ht="15.6" x14ac:dyDescent="0.3">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List'!$H:$H,MATCH('HFTD CPZ'!$B3634,'08W Project List'!$E:$E,0))),$K3634,#N/A)</f>
        <v>#N/A</v>
      </c>
      <c r="M3634" s="35" t="e">
        <f>IF(ISNUMBER(L3634),#N/A,IF(ISNUMBER(INDEX('Approved CPZ List'!$I:$I,MATCH('HFTD CPZ'!$B3634,'Approved CPZ List'!$B:$B,0))),$K3634,#N/A))</f>
        <v>#N/A</v>
      </c>
    </row>
    <row r="3635" spans="1:13" ht="15.6" x14ac:dyDescent="0.3">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List'!$H:$H,MATCH('HFTD CPZ'!$B3635,'08W Project List'!$E:$E,0))),$K3635,#N/A)</f>
        <v>#N/A</v>
      </c>
      <c r="M3635" s="35" t="e">
        <f>IF(ISNUMBER(L3635),#N/A,IF(ISNUMBER(INDEX('Approved CPZ List'!$I:$I,MATCH('HFTD CPZ'!$B3635,'Approved CPZ List'!$B:$B,0))),$K3635,#N/A))</f>
        <v>#N/A</v>
      </c>
    </row>
    <row r="3636" spans="1:13" ht="15.6" x14ac:dyDescent="0.3">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List'!$H:$H,MATCH('HFTD CPZ'!$B3636,'08W Project List'!$E:$E,0))),$K3636,#N/A)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sheetPr>
  <dimension ref="B2:I69"/>
  <sheetViews>
    <sheetView showGridLines="0" view="pageBreakPreview" zoomScale="73" zoomScaleNormal="70" zoomScaleSheetLayoutView="85" workbookViewId="0">
      <selection activeCell="C7" sqref="C7"/>
    </sheetView>
  </sheetViews>
  <sheetFormatPr defaultRowHeight="14.4" x14ac:dyDescent="0.3"/>
  <cols>
    <col min="1" max="1" width="1.88671875" style="40" customWidth="1"/>
    <col min="2" max="2" width="3.44140625" style="40" customWidth="1"/>
    <col min="3" max="3" width="23.77734375" style="40" customWidth="1"/>
    <col min="4" max="4" width="23.77734375" style="40" bestFit="1" customWidth="1"/>
    <col min="5" max="8" width="16.44140625" style="40" customWidth="1"/>
    <col min="9" max="9" width="20.21875" style="40" customWidth="1"/>
    <col min="10" max="10" width="3" style="40" customWidth="1"/>
    <col min="11" max="18" width="16.44140625" style="40" customWidth="1"/>
    <col min="19" max="16384" width="8.88671875" style="40"/>
  </cols>
  <sheetData>
    <row r="2" spans="2:9" ht="28.8" x14ac:dyDescent="0.55000000000000004">
      <c r="B2" s="26" t="s">
        <v>4517</v>
      </c>
    </row>
    <row r="3" spans="2:9" x14ac:dyDescent="0.3">
      <c r="B3" s="40" t="s">
        <v>4516</v>
      </c>
    </row>
    <row r="4" spans="2:9" ht="7.2" customHeight="1" x14ac:dyDescent="0.3">
      <c r="B4" s="38"/>
      <c r="C4" s="38"/>
      <c r="D4" s="38"/>
      <c r="E4" s="38"/>
      <c r="F4" s="38"/>
      <c r="G4" s="38"/>
      <c r="H4" s="38"/>
      <c r="I4" s="38"/>
    </row>
    <row r="5" spans="2:9" ht="15" customHeight="1" x14ac:dyDescent="0.3"/>
    <row r="6" spans="2:9" ht="15" customHeight="1" x14ac:dyDescent="0.3">
      <c r="B6" s="39" t="s">
        <v>4519</v>
      </c>
      <c r="C6" s="43"/>
      <c r="D6" s="43"/>
      <c r="E6" s="43"/>
      <c r="F6" s="43"/>
      <c r="G6" s="43"/>
      <c r="H6" s="43"/>
      <c r="I6" s="43"/>
    </row>
    <row r="7" spans="2:9" ht="15" customHeight="1" x14ac:dyDescent="0.3">
      <c r="B7" s="6">
        <v>1</v>
      </c>
      <c r="C7" s="40" t="s">
        <v>4573</v>
      </c>
    </row>
    <row r="8" spans="2:9" ht="15" customHeight="1" x14ac:dyDescent="0.3">
      <c r="B8" s="6">
        <v>2</v>
      </c>
      <c r="C8" s="40" t="s">
        <v>4574</v>
      </c>
    </row>
    <row r="9" spans="2:9" ht="15" customHeight="1" x14ac:dyDescent="0.3">
      <c r="B9" s="6">
        <v>3</v>
      </c>
      <c r="C9" s="40" t="s">
        <v>4575</v>
      </c>
    </row>
    <row r="10" spans="2:9" ht="15" customHeight="1" x14ac:dyDescent="0.3">
      <c r="B10" s="6">
        <v>4</v>
      </c>
      <c r="C10" s="40" t="s">
        <v>4576</v>
      </c>
    </row>
    <row r="11" spans="2:9" ht="15" customHeight="1" x14ac:dyDescent="0.3">
      <c r="C11" s="42" t="s">
        <v>4558</v>
      </c>
      <c r="D11" s="42"/>
      <c r="E11" s="42"/>
      <c r="F11" s="42"/>
      <c r="G11" s="42"/>
      <c r="H11" s="42"/>
      <c r="I11" s="42"/>
    </row>
    <row r="12" spans="2:9" ht="15" customHeight="1" x14ac:dyDescent="0.3">
      <c r="C12" s="42"/>
      <c r="D12" s="42"/>
      <c r="E12" s="42"/>
      <c r="F12" s="42"/>
      <c r="G12" s="42"/>
      <c r="H12" s="42"/>
      <c r="I12" s="42"/>
    </row>
    <row r="13" spans="2:9" ht="15" customHeight="1" x14ac:dyDescent="0.3"/>
    <row r="14" spans="2:9" ht="15" customHeight="1" x14ac:dyDescent="0.3">
      <c r="B14" s="39" t="s">
        <v>4566</v>
      </c>
      <c r="C14" s="43"/>
      <c r="D14" s="43"/>
      <c r="E14" s="43"/>
      <c r="F14" s="43"/>
      <c r="G14" s="43"/>
      <c r="H14" s="43"/>
      <c r="I14" s="43"/>
    </row>
    <row r="15" spans="2:9" ht="15" customHeight="1" x14ac:dyDescent="0.3">
      <c r="B15" s="6" t="s">
        <v>4518</v>
      </c>
    </row>
    <row r="16" spans="2:9" ht="15" customHeight="1" x14ac:dyDescent="0.3">
      <c r="C16" s="40" t="s">
        <v>4503</v>
      </c>
      <c r="D16" s="40" t="s">
        <v>4525</v>
      </c>
    </row>
    <row r="17" spans="2:4" ht="15" customHeight="1" x14ac:dyDescent="0.3">
      <c r="C17" s="40" t="s">
        <v>4522</v>
      </c>
      <c r="D17" s="40" t="s">
        <v>4526</v>
      </c>
    </row>
    <row r="18" spans="2:4" ht="15" customHeight="1" x14ac:dyDescent="0.3">
      <c r="C18" s="40" t="s">
        <v>4504</v>
      </c>
      <c r="D18" s="40" t="s">
        <v>4527</v>
      </c>
    </row>
    <row r="19" spans="2:4" ht="15" customHeight="1" x14ac:dyDescent="0.3">
      <c r="C19" s="40" t="s">
        <v>4523</v>
      </c>
      <c r="D19" s="40" t="s">
        <v>4528</v>
      </c>
    </row>
    <row r="20" spans="2:4" ht="15" customHeight="1" x14ac:dyDescent="0.3">
      <c r="C20" s="40" t="s">
        <v>4498</v>
      </c>
      <c r="D20" s="40" t="s">
        <v>4529</v>
      </c>
    </row>
    <row r="21" spans="2:4" ht="15" customHeight="1" x14ac:dyDescent="0.3">
      <c r="C21" s="40" t="s">
        <v>4499</v>
      </c>
      <c r="D21" s="40" t="s">
        <v>4530</v>
      </c>
    </row>
    <row r="22" spans="2:4" ht="15" customHeight="1" x14ac:dyDescent="0.3">
      <c r="C22" s="40" t="s">
        <v>4491</v>
      </c>
      <c r="D22" s="40" t="s">
        <v>4531</v>
      </c>
    </row>
    <row r="23" spans="2:4" ht="15" customHeight="1" x14ac:dyDescent="0.3">
      <c r="C23" s="40" t="s">
        <v>4470</v>
      </c>
      <c r="D23" s="40" t="s">
        <v>4532</v>
      </c>
    </row>
    <row r="24" spans="2:4" ht="15" customHeight="1" x14ac:dyDescent="0.3">
      <c r="C24" s="40" t="s">
        <v>4492</v>
      </c>
      <c r="D24" s="40" t="s">
        <v>4577</v>
      </c>
    </row>
    <row r="25" spans="2:4" ht="15" customHeight="1" x14ac:dyDescent="0.3">
      <c r="C25" s="40" t="s">
        <v>4494</v>
      </c>
      <c r="D25" s="40" t="s">
        <v>4533</v>
      </c>
    </row>
    <row r="26" spans="2:4" ht="15" customHeight="1" x14ac:dyDescent="0.3">
      <c r="C26" s="40" t="s">
        <v>4493</v>
      </c>
      <c r="D26" s="40" t="s">
        <v>4534</v>
      </c>
    </row>
    <row r="27" spans="2:4" ht="15" customHeight="1" x14ac:dyDescent="0.3">
      <c r="C27" s="40" t="s">
        <v>4489</v>
      </c>
      <c r="D27" s="40" t="s">
        <v>4535</v>
      </c>
    </row>
    <row r="28" spans="2:4" ht="15" customHeight="1" x14ac:dyDescent="0.3">
      <c r="C28" s="40" t="s">
        <v>4488</v>
      </c>
      <c r="D28" s="40" t="s">
        <v>4536</v>
      </c>
    </row>
    <row r="29" spans="2:4" ht="15" customHeight="1" x14ac:dyDescent="0.3">
      <c r="C29" s="40" t="s">
        <v>4487</v>
      </c>
      <c r="D29" s="40" t="s">
        <v>4537</v>
      </c>
    </row>
    <row r="30" spans="2:4" ht="15" customHeight="1" x14ac:dyDescent="0.3">
      <c r="C30" s="40" t="s">
        <v>4466</v>
      </c>
      <c r="D30" s="40" t="s">
        <v>4538</v>
      </c>
    </row>
    <row r="31" spans="2:4" ht="15" customHeight="1" x14ac:dyDescent="0.3">
      <c r="B31" s="6" t="s">
        <v>4520</v>
      </c>
    </row>
    <row r="32" spans="2:4" ht="15" customHeight="1" x14ac:dyDescent="0.3">
      <c r="C32" s="40" t="s">
        <v>0</v>
      </c>
      <c r="D32" s="40" t="s">
        <v>4540</v>
      </c>
    </row>
    <row r="33" spans="3:4" ht="15" customHeight="1" x14ac:dyDescent="0.3">
      <c r="C33" s="40" t="s">
        <v>1</v>
      </c>
      <c r="D33" s="40" t="s">
        <v>4556</v>
      </c>
    </row>
    <row r="34" spans="3:4" ht="15" customHeight="1" x14ac:dyDescent="0.3">
      <c r="C34" s="40" t="s">
        <v>2</v>
      </c>
      <c r="D34" s="40" t="s">
        <v>4578</v>
      </c>
    </row>
    <row r="35" spans="3:4" ht="15" customHeight="1" x14ac:dyDescent="0.3">
      <c r="C35" s="40" t="s">
        <v>3</v>
      </c>
      <c r="D35" s="40" t="s">
        <v>4557</v>
      </c>
    </row>
    <row r="36" spans="3:4" ht="15" customHeight="1" x14ac:dyDescent="0.3">
      <c r="C36" s="40" t="s">
        <v>4</v>
      </c>
      <c r="D36" s="40" t="s">
        <v>4541</v>
      </c>
    </row>
    <row r="37" spans="3:4" ht="15" customHeight="1" x14ac:dyDescent="0.3">
      <c r="C37" s="40" t="s">
        <v>5</v>
      </c>
      <c r="D37" s="40" t="s">
        <v>4542</v>
      </c>
    </row>
    <row r="38" spans="3:4" ht="15" customHeight="1" x14ac:dyDescent="0.3">
      <c r="C38" s="40" t="s">
        <v>6</v>
      </c>
      <c r="D38" s="40" t="s">
        <v>4539</v>
      </c>
    </row>
    <row r="39" spans="3:4" ht="15" customHeight="1" x14ac:dyDescent="0.3">
      <c r="C39" s="40" t="s">
        <v>7</v>
      </c>
      <c r="D39" s="40" t="s">
        <v>4543</v>
      </c>
    </row>
    <row r="40" spans="3:4" ht="15" customHeight="1" x14ac:dyDescent="0.3">
      <c r="C40" s="40" t="s">
        <v>8</v>
      </c>
      <c r="D40" s="40" t="s">
        <v>4547</v>
      </c>
    </row>
    <row r="41" spans="3:4" ht="15" customHeight="1" x14ac:dyDescent="0.3">
      <c r="C41" s="40" t="s">
        <v>4500</v>
      </c>
      <c r="D41" s="40" t="s">
        <v>4548</v>
      </c>
    </row>
    <row r="42" spans="3:4" ht="15" customHeight="1" x14ac:dyDescent="0.3">
      <c r="C42" s="40" t="s">
        <v>4521</v>
      </c>
      <c r="D42" s="40" t="s">
        <v>4544</v>
      </c>
    </row>
    <row r="43" spans="3:4" ht="15" customHeight="1" x14ac:dyDescent="0.3">
      <c r="C43" s="40" t="s">
        <v>4491</v>
      </c>
      <c r="D43" s="40" t="s">
        <v>4549</v>
      </c>
    </row>
    <row r="44" spans="3:4" ht="15" customHeight="1" x14ac:dyDescent="0.3">
      <c r="C44" s="40" t="s">
        <v>4470</v>
      </c>
      <c r="D44" s="40" t="s">
        <v>4550</v>
      </c>
    </row>
    <row r="45" spans="3:4" ht="15" customHeight="1" x14ac:dyDescent="0.3">
      <c r="C45" s="40" t="s">
        <v>4492</v>
      </c>
      <c r="D45" s="40" t="s">
        <v>4579</v>
      </c>
    </row>
    <row r="46" spans="3:4" ht="15" customHeight="1" x14ac:dyDescent="0.3">
      <c r="C46" s="40" t="s">
        <v>4494</v>
      </c>
      <c r="D46" s="40" t="s">
        <v>4551</v>
      </c>
    </row>
    <row r="47" spans="3:4" ht="15" customHeight="1" x14ac:dyDescent="0.3">
      <c r="C47" s="40" t="s">
        <v>4493</v>
      </c>
      <c r="D47" s="40" t="s">
        <v>4552</v>
      </c>
    </row>
    <row r="48" spans="3:4" ht="15" customHeight="1" x14ac:dyDescent="0.3">
      <c r="C48" s="40" t="s">
        <v>4501</v>
      </c>
      <c r="D48" s="40" t="s">
        <v>4545</v>
      </c>
    </row>
    <row r="49" spans="2:8" ht="15" customHeight="1" x14ac:dyDescent="0.3">
      <c r="C49" s="40" t="s">
        <v>4495</v>
      </c>
      <c r="D49" s="40" t="s">
        <v>4546</v>
      </c>
    </row>
    <row r="50" spans="2:8" ht="15" customHeight="1" x14ac:dyDescent="0.3">
      <c r="B50" s="6" t="s">
        <v>4520</v>
      </c>
    </row>
    <row r="51" spans="2:8" ht="15" customHeight="1" x14ac:dyDescent="0.3">
      <c r="C51" s="40" t="s">
        <v>4455</v>
      </c>
      <c r="D51" s="40" t="s">
        <v>4553</v>
      </c>
    </row>
    <row r="52" spans="2:8" ht="15" customHeight="1" x14ac:dyDescent="0.3">
      <c r="C52" s="40" t="s">
        <v>4486</v>
      </c>
      <c r="D52" s="40" t="s">
        <v>4554</v>
      </c>
    </row>
    <row r="53" spans="2:8" ht="15" customHeight="1" x14ac:dyDescent="0.3">
      <c r="B53" s="36"/>
      <c r="C53" s="40" t="s">
        <v>4457</v>
      </c>
      <c r="D53" s="40" t="s">
        <v>4555</v>
      </c>
      <c r="E53" s="37"/>
      <c r="F53" s="37"/>
      <c r="G53" s="37"/>
      <c r="H53" s="37"/>
    </row>
    <row r="54" spans="2:8" ht="15" customHeight="1" x14ac:dyDescent="0.3">
      <c r="B54" s="36"/>
      <c r="C54" s="40" t="s">
        <v>4458</v>
      </c>
      <c r="D54" s="40" t="s">
        <v>4557</v>
      </c>
      <c r="E54" s="37"/>
      <c r="F54" s="37"/>
      <c r="G54" s="37"/>
      <c r="H54" s="37"/>
    </row>
    <row r="55" spans="2:8" ht="15" customHeight="1" x14ac:dyDescent="0.3">
      <c r="B55" s="36"/>
      <c r="C55" s="40" t="s">
        <v>4459</v>
      </c>
      <c r="D55" s="40" t="s">
        <v>4556</v>
      </c>
      <c r="E55" s="37"/>
      <c r="F55" s="37"/>
      <c r="G55" s="37"/>
      <c r="H55" s="37"/>
    </row>
    <row r="56" spans="2:8" ht="15" customHeight="1" x14ac:dyDescent="0.3">
      <c r="B56" s="36"/>
      <c r="C56" s="40" t="s">
        <v>4460</v>
      </c>
      <c r="D56" s="40" t="s">
        <v>4542</v>
      </c>
      <c r="E56" s="37"/>
      <c r="F56" s="37"/>
      <c r="G56" s="37"/>
      <c r="H56" s="37"/>
    </row>
    <row r="57" spans="2:8" ht="15" customHeight="1" x14ac:dyDescent="0.3">
      <c r="B57" s="36"/>
      <c r="C57" s="40" t="s">
        <v>4461</v>
      </c>
      <c r="D57" s="40" t="s">
        <v>4580</v>
      </c>
      <c r="E57" s="37"/>
      <c r="F57" s="37"/>
      <c r="G57" s="37"/>
      <c r="H57" s="37"/>
    </row>
    <row r="58" spans="2:8" ht="15" customHeight="1" x14ac:dyDescent="0.3">
      <c r="B58" s="36"/>
      <c r="C58" s="40" t="s">
        <v>4462</v>
      </c>
      <c r="D58" s="40" t="s">
        <v>4547</v>
      </c>
      <c r="E58" s="37"/>
      <c r="F58" s="37"/>
      <c r="G58" s="37"/>
      <c r="H58" s="37"/>
    </row>
    <row r="59" spans="2:8" ht="15" customHeight="1" x14ac:dyDescent="0.3">
      <c r="B59" s="36"/>
      <c r="C59" s="40" t="s">
        <v>4463</v>
      </c>
      <c r="D59" s="40" t="s">
        <v>4543</v>
      </c>
      <c r="E59" s="37"/>
      <c r="F59" s="37"/>
      <c r="G59" s="37"/>
      <c r="H59" s="37"/>
    </row>
    <row r="60" spans="2:8" ht="15" customHeight="1" x14ac:dyDescent="0.3">
      <c r="B60" s="36"/>
      <c r="C60" s="40" t="s">
        <v>4464</v>
      </c>
      <c r="D60" s="40" t="s">
        <v>4539</v>
      </c>
      <c r="E60" s="37"/>
      <c r="F60" s="37"/>
      <c r="G60" s="37"/>
      <c r="H60" s="37"/>
    </row>
    <row r="61" spans="2:8" ht="15" customHeight="1" x14ac:dyDescent="0.3">
      <c r="B61" s="36"/>
      <c r="C61" s="40" t="s">
        <v>4465</v>
      </c>
      <c r="D61" s="40" t="s">
        <v>4559</v>
      </c>
      <c r="E61" s="37"/>
      <c r="F61" s="37"/>
      <c r="G61" s="37"/>
      <c r="H61" s="37"/>
    </row>
    <row r="62" spans="2:8" ht="15" customHeight="1" x14ac:dyDescent="0.3">
      <c r="B62" s="36"/>
      <c r="C62" s="40" t="s">
        <v>4506</v>
      </c>
      <c r="D62" s="40" t="s">
        <v>4560</v>
      </c>
      <c r="E62" s="37"/>
      <c r="F62" s="37"/>
      <c r="G62" s="37"/>
      <c r="H62" s="37"/>
    </row>
    <row r="63" spans="2:8" ht="15" customHeight="1" x14ac:dyDescent="0.3">
      <c r="B63" s="36"/>
      <c r="C63" s="40" t="s">
        <v>4507</v>
      </c>
      <c r="D63" s="40" t="s">
        <v>4561</v>
      </c>
      <c r="E63" s="37"/>
      <c r="F63" s="37"/>
      <c r="G63" s="37"/>
      <c r="H63" s="37"/>
    </row>
    <row r="64" spans="2:8" ht="15" customHeight="1" x14ac:dyDescent="0.3">
      <c r="B64" s="36"/>
      <c r="C64" s="40" t="s">
        <v>4514</v>
      </c>
      <c r="D64" s="40" t="s">
        <v>4562</v>
      </c>
      <c r="E64" s="37"/>
      <c r="F64" s="37"/>
      <c r="G64" s="37"/>
      <c r="H64" s="37"/>
    </row>
    <row r="65" spans="2:8" ht="15" customHeight="1" x14ac:dyDescent="0.3">
      <c r="B65" s="36"/>
      <c r="C65" s="40" t="s">
        <v>4515</v>
      </c>
      <c r="D65" s="40" t="s">
        <v>4563</v>
      </c>
      <c r="E65" s="37"/>
      <c r="F65" s="37"/>
      <c r="G65" s="37"/>
      <c r="H65" s="37"/>
    </row>
    <row r="66" spans="2:8" ht="15" customHeight="1" x14ac:dyDescent="0.3">
      <c r="B66" s="36"/>
      <c r="C66" s="40" t="s">
        <v>4505</v>
      </c>
      <c r="D66" s="40" t="s">
        <v>4564</v>
      </c>
      <c r="E66" s="37"/>
      <c r="F66" s="37"/>
      <c r="G66" s="37"/>
      <c r="H66" s="37"/>
    </row>
    <row r="67" spans="2:8" ht="15" customHeight="1" x14ac:dyDescent="0.3">
      <c r="B67" s="36"/>
      <c r="C67" s="40" t="s">
        <v>4456</v>
      </c>
      <c r="D67" s="40" t="s">
        <v>4565</v>
      </c>
      <c r="E67" s="37"/>
      <c r="F67" s="37"/>
      <c r="G67" s="37"/>
      <c r="H67" s="37"/>
    </row>
    <row r="68" spans="2:8" ht="15" customHeight="1" x14ac:dyDescent="0.3">
      <c r="B68" s="36"/>
      <c r="C68" s="40" t="s">
        <v>4501</v>
      </c>
      <c r="D68" s="40" t="s">
        <v>4545</v>
      </c>
      <c r="E68" s="37"/>
      <c r="F68" s="37"/>
      <c r="G68" s="37"/>
      <c r="H68" s="37"/>
    </row>
    <row r="69" spans="2:8" ht="15" customHeight="1" x14ac:dyDescent="0.3">
      <c r="B69" s="36"/>
      <c r="C69" s="37"/>
      <c r="D69" s="37"/>
      <c r="E69" s="37"/>
      <c r="F69" s="37"/>
      <c r="G69" s="37"/>
      <c r="H69" s="37"/>
    </row>
  </sheetData>
  <mergeCells count="1">
    <mergeCell ref="C11:I12"/>
  </mergeCells>
  <pageMargins left="0.7" right="0.7" top="0.75" bottom="0.7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sheetPr>
  <dimension ref="B1:H46"/>
  <sheetViews>
    <sheetView showGridLines="0" tabSelected="1" view="pageBreakPreview" zoomScale="73" zoomScaleNormal="70" zoomScaleSheetLayoutView="85" workbookViewId="0">
      <selection activeCell="H16" sqref="H16"/>
    </sheetView>
  </sheetViews>
  <sheetFormatPr defaultRowHeight="14.4" x14ac:dyDescent="0.3"/>
  <cols>
    <col min="1" max="1" width="1.88671875" customWidth="1"/>
    <col min="2" max="2" width="7.5546875" customWidth="1"/>
    <col min="3" max="3" width="28.44140625" style="5" customWidth="1"/>
    <col min="4" max="8" width="28.44140625" customWidth="1"/>
    <col min="9" max="9" width="3.33203125" customWidth="1"/>
    <col min="10" max="17" width="16.44140625" customWidth="1"/>
  </cols>
  <sheetData>
    <row r="1" spans="2:8" s="5" customFormat="1" x14ac:dyDescent="0.3"/>
    <row r="2" spans="2:8" s="5" customFormat="1" ht="28.8" x14ac:dyDescent="0.55000000000000004">
      <c r="B2" s="26" t="s">
        <v>4572</v>
      </c>
    </row>
    <row r="3" spans="2:8" s="5" customFormat="1" ht="13.8" customHeight="1" x14ac:dyDescent="0.3">
      <c r="B3" s="5" t="s">
        <v>4516</v>
      </c>
    </row>
    <row r="4" spans="2:8" s="5" customFormat="1" ht="6" customHeight="1" x14ac:dyDescent="0.3">
      <c r="B4" s="38"/>
      <c r="C4" s="38"/>
      <c r="D4" s="38"/>
      <c r="E4" s="38"/>
      <c r="F4" s="38"/>
      <c r="G4" s="38"/>
      <c r="H4" s="38"/>
    </row>
    <row r="6" spans="2:8" s="5" customFormat="1" ht="15" customHeight="1" x14ac:dyDescent="0.3">
      <c r="B6" s="6" t="s">
        <v>4524</v>
      </c>
    </row>
    <row r="7" spans="2:8" s="5" customFormat="1" ht="15" customHeight="1" x14ac:dyDescent="0.3">
      <c r="B7" s="25"/>
      <c r="C7" s="83" t="s">
        <v>4570</v>
      </c>
      <c r="D7" s="84" t="s">
        <v>4522</v>
      </c>
      <c r="E7" s="83" t="s">
        <v>4571</v>
      </c>
      <c r="F7" s="84" t="s">
        <v>4523</v>
      </c>
    </row>
    <row r="8" spans="2:8" s="5" customFormat="1" ht="15" customHeight="1" x14ac:dyDescent="0.3">
      <c r="B8" s="14" t="s">
        <v>4490</v>
      </c>
      <c r="C8" s="85">
        <f>COUNTA('Approved CPZ List'!$B$3:$B$116)</f>
        <v>114</v>
      </c>
      <c r="D8" s="85">
        <f>'Approved CPZ List'!$E$118</f>
        <v>1201.0945950767266</v>
      </c>
      <c r="E8" s="85">
        <f>COUNTIFS('Approved CPZ List'!$J:$J,"&gt;="&amp;1)</f>
        <v>93</v>
      </c>
      <c r="F8" s="85">
        <f>'Approved CPZ List'!$K$118</f>
        <v>508.13404545454546</v>
      </c>
    </row>
    <row r="9" spans="2:8" s="5" customFormat="1" ht="15" customHeight="1" x14ac:dyDescent="0.3"/>
    <row r="10" spans="2:8" ht="15" customHeight="1" x14ac:dyDescent="0.3">
      <c r="B10" s="6" t="s">
        <v>4569</v>
      </c>
      <c r="C10"/>
    </row>
    <row r="11" spans="2:8" ht="15" customHeight="1" x14ac:dyDescent="0.3">
      <c r="B11" s="25"/>
      <c r="C11" s="83" t="s">
        <v>4490</v>
      </c>
      <c r="D11" s="83" t="s">
        <v>4491</v>
      </c>
      <c r="E11" s="83" t="s">
        <v>4470</v>
      </c>
      <c r="F11" s="83" t="s">
        <v>4492</v>
      </c>
      <c r="G11" s="83" t="s">
        <v>4494</v>
      </c>
      <c r="H11" s="84" t="s">
        <v>4493</v>
      </c>
    </row>
    <row r="12" spans="2:8" ht="15" customHeight="1" x14ac:dyDescent="0.3">
      <c r="B12" s="14" t="s">
        <v>4490</v>
      </c>
      <c r="C12" s="85">
        <f>SUM(D12:H12)</f>
        <v>508.13404545454569</v>
      </c>
      <c r="D12" s="85">
        <f>SUMIFS('08W Project List'!$C:$C,'08W Project List'!$Q:$Q,D$11)</f>
        <v>433.74704545454568</v>
      </c>
      <c r="E12" s="85">
        <f>SUMIFS('08W Project List'!$C:$C,'08W Project List'!$Q:$Q,E$11)</f>
        <v>2.88</v>
      </c>
      <c r="F12" s="85">
        <f>SUMIFS('08W Project List'!$C:$C,'08W Project List'!$Q:$Q,F$11)</f>
        <v>29.390999999999998</v>
      </c>
      <c r="G12" s="85">
        <f>SUMIFS('08W Project List'!$C:$C,'08W Project List'!$Q:$Q,G$11)</f>
        <v>42.116</v>
      </c>
      <c r="H12" s="85">
        <f>SUMIFS('08W Project List'!$C:$C,'08W Project List'!$Q:$Q,H$11)</f>
        <v>0</v>
      </c>
    </row>
    <row r="13" spans="2:8" ht="15" customHeight="1" x14ac:dyDescent="0.3">
      <c r="C13"/>
    </row>
    <row r="14" spans="2:8" ht="15" customHeight="1" x14ac:dyDescent="0.3">
      <c r="B14" s="6" t="s">
        <v>4567</v>
      </c>
      <c r="E14" s="37"/>
    </row>
    <row r="15" spans="2:8" ht="15" customHeight="1" x14ac:dyDescent="0.3">
      <c r="B15" s="25"/>
      <c r="C15" s="83" t="s">
        <v>4490</v>
      </c>
      <c r="D15" s="83" t="s">
        <v>4498</v>
      </c>
      <c r="E15" s="84" t="s">
        <v>4499</v>
      </c>
    </row>
    <row r="16" spans="2:8" ht="15" customHeight="1" x14ac:dyDescent="0.3">
      <c r="B16" s="14" t="s">
        <v>4490</v>
      </c>
      <c r="C16" s="85">
        <f>SUM(D16:E16)</f>
        <v>508.13404545454563</v>
      </c>
      <c r="D16" s="85">
        <f>SUMIFS('08W Project List'!$C:$C,'08W Project List'!$B:$B,"&gt;="&amp;13)</f>
        <v>105.3289318181818</v>
      </c>
      <c r="E16" s="85">
        <f>SUMIFS('08W Project List'!$C:$C,'08W Project List'!$B:$B,"&lt;"&amp;13)</f>
        <v>402.80511363636384</v>
      </c>
    </row>
    <row r="17" spans="2:7" ht="15" customHeight="1" x14ac:dyDescent="0.3">
      <c r="C17"/>
    </row>
    <row r="18" spans="2:7" ht="15" customHeight="1" x14ac:dyDescent="0.3">
      <c r="B18" s="6" t="s">
        <v>4568</v>
      </c>
      <c r="C18"/>
    </row>
    <row r="19" spans="2:7" ht="15" customHeight="1" x14ac:dyDescent="0.3">
      <c r="B19" s="25"/>
      <c r="C19" s="83" t="s">
        <v>4490</v>
      </c>
      <c r="D19" s="83" t="s">
        <v>4489</v>
      </c>
      <c r="E19" s="83" t="s">
        <v>4488</v>
      </c>
      <c r="F19" s="83" t="s">
        <v>4487</v>
      </c>
      <c r="G19" s="84" t="s">
        <v>4466</v>
      </c>
    </row>
    <row r="20" spans="2:7" ht="15" customHeight="1" x14ac:dyDescent="0.3">
      <c r="B20" s="14" t="s">
        <v>4490</v>
      </c>
      <c r="C20" s="85">
        <f>SUM(D20:G20)</f>
        <v>105.323803030303</v>
      </c>
      <c r="D20" s="85">
        <f>SUMIFS('08W Project List'!L:L,'08W Project List'!$B:$B,"&gt;="&amp;13)/5280</f>
        <v>79.860507575757552</v>
      </c>
      <c r="E20" s="85">
        <f>SUMIFS('08W Project List'!M:M,'08W Project List'!$B:$B,"&gt;="&amp;13)/5280</f>
        <v>22.989734848484851</v>
      </c>
      <c r="F20" s="85">
        <f>SUMIFS('08W Project List'!N:N,'08W Project List'!$B:$B,"&gt;="&amp;13)/5280</f>
        <v>2.4735606060606061</v>
      </c>
      <c r="G20" s="85">
        <f>SUMIFS('08W Project List'!O:O,'08W Project List'!$B:$B,"&gt;="&amp;13)/5280</f>
        <v>0</v>
      </c>
    </row>
    <row r="21" spans="2:7" s="5" customFormat="1" ht="15" customHeight="1" x14ac:dyDescent="0.3">
      <c r="B21" s="36"/>
      <c r="C21" s="37"/>
      <c r="D21" s="37"/>
      <c r="E21" s="37"/>
      <c r="F21" s="37"/>
      <c r="G21" s="37"/>
    </row>
    <row r="22" spans="2:7" s="5" customFormat="1" ht="15" customHeight="1" x14ac:dyDescent="0.3">
      <c r="B22" s="36"/>
      <c r="C22" s="37"/>
      <c r="D22" s="37"/>
      <c r="E22" s="37"/>
      <c r="F22" s="37"/>
      <c r="G22" s="37"/>
    </row>
    <row r="23" spans="2:7" s="5" customFormat="1" ht="15" customHeight="1" x14ac:dyDescent="0.3">
      <c r="B23" s="36"/>
      <c r="C23" s="37"/>
      <c r="D23" s="37"/>
      <c r="E23" s="37"/>
      <c r="F23" s="37"/>
      <c r="G23" s="37"/>
    </row>
    <row r="24" spans="2:7" s="5" customFormat="1" ht="15" customHeight="1" x14ac:dyDescent="0.3">
      <c r="F24" s="37"/>
      <c r="G24" s="37"/>
    </row>
    <row r="25" spans="2:7" s="5" customFormat="1" ht="15" customHeight="1" x14ac:dyDescent="0.3">
      <c r="F25" s="37"/>
      <c r="G25" s="37"/>
    </row>
    <row r="26" spans="2:7" s="5" customFormat="1" ht="15" customHeight="1" x14ac:dyDescent="0.3">
      <c r="F26" s="37"/>
      <c r="G26" s="37"/>
    </row>
    <row r="27" spans="2:7" s="5" customFormat="1" ht="15" customHeight="1" x14ac:dyDescent="0.3">
      <c r="B27" s="36"/>
      <c r="C27" s="37"/>
      <c r="D27" s="37"/>
      <c r="E27" s="37"/>
      <c r="F27" s="37"/>
      <c r="G27" s="37"/>
    </row>
    <row r="28" spans="2:7" s="5" customFormat="1" ht="15" customHeight="1" x14ac:dyDescent="0.3">
      <c r="B28" s="36"/>
      <c r="C28" s="37"/>
      <c r="D28" s="37"/>
      <c r="E28" s="37"/>
      <c r="F28" s="37"/>
      <c r="G28" s="37"/>
    </row>
    <row r="29" spans="2:7" s="5" customFormat="1" ht="15" customHeight="1" x14ac:dyDescent="0.3">
      <c r="B29" s="36"/>
      <c r="C29" s="37"/>
      <c r="D29" s="37"/>
      <c r="E29" s="37"/>
      <c r="F29" s="37"/>
      <c r="G29" s="37"/>
    </row>
    <row r="30" spans="2:7" s="5" customFormat="1" ht="15" customHeight="1" x14ac:dyDescent="0.3">
      <c r="B30" s="36"/>
      <c r="C30" s="37"/>
      <c r="D30" s="37"/>
      <c r="E30" s="37"/>
      <c r="F30" s="37"/>
      <c r="G30" s="37"/>
    </row>
    <row r="31" spans="2:7" s="5" customFormat="1" ht="15" customHeight="1" x14ac:dyDescent="0.3">
      <c r="B31" s="36"/>
      <c r="C31" s="37"/>
      <c r="D31" s="37"/>
      <c r="E31" s="37"/>
      <c r="F31" s="37"/>
      <c r="G31" s="37"/>
    </row>
    <row r="32" spans="2:7" s="5" customFormat="1" ht="15" customHeight="1" x14ac:dyDescent="0.3">
      <c r="B32" s="36"/>
      <c r="C32" s="37"/>
      <c r="D32" s="37"/>
      <c r="E32" s="37"/>
      <c r="F32" s="37"/>
      <c r="G32" s="37"/>
    </row>
    <row r="33" spans="2:7" s="5" customFormat="1" ht="15" customHeight="1" x14ac:dyDescent="0.3">
      <c r="B33" s="36"/>
      <c r="C33" s="37"/>
      <c r="D33" s="37"/>
      <c r="E33" s="37"/>
      <c r="F33" s="37"/>
      <c r="G33" s="37"/>
    </row>
    <row r="34" spans="2:7" s="5" customFormat="1" ht="15" customHeight="1" x14ac:dyDescent="0.3">
      <c r="B34" s="36"/>
      <c r="C34" s="37"/>
      <c r="D34" s="37"/>
      <c r="E34" s="37"/>
      <c r="F34" s="37"/>
      <c r="G34" s="37"/>
    </row>
    <row r="35" spans="2:7" s="5" customFormat="1" ht="15" customHeight="1" x14ac:dyDescent="0.3">
      <c r="B35" s="36"/>
      <c r="C35" s="37"/>
      <c r="D35" s="37"/>
      <c r="E35" s="37"/>
      <c r="F35" s="37"/>
      <c r="G35" s="37"/>
    </row>
    <row r="36" spans="2:7" s="5" customFormat="1" ht="15" customHeight="1" x14ac:dyDescent="0.3">
      <c r="B36" s="36"/>
      <c r="C36" s="37"/>
      <c r="D36" s="37"/>
      <c r="E36" s="37"/>
      <c r="F36" s="37"/>
      <c r="G36" s="37"/>
    </row>
    <row r="37" spans="2:7" s="5" customFormat="1" ht="15" customHeight="1" x14ac:dyDescent="0.3">
      <c r="B37" s="36"/>
      <c r="C37" s="37"/>
      <c r="D37" s="37"/>
      <c r="E37" s="37"/>
      <c r="F37" s="37"/>
      <c r="G37" s="37"/>
    </row>
    <row r="38" spans="2:7" s="5" customFormat="1" ht="15" customHeight="1" x14ac:dyDescent="0.3">
      <c r="B38" s="36"/>
      <c r="C38" s="37"/>
      <c r="D38" s="37"/>
      <c r="E38" s="37"/>
      <c r="F38" s="37"/>
      <c r="G38" s="37"/>
    </row>
    <row r="39" spans="2:7" s="5" customFormat="1" ht="15" customHeight="1" x14ac:dyDescent="0.3">
      <c r="B39" s="36"/>
      <c r="C39" s="37"/>
      <c r="D39" s="37"/>
      <c r="E39" s="37"/>
      <c r="F39" s="37"/>
      <c r="G39" s="37"/>
    </row>
    <row r="40" spans="2:7" s="5" customFormat="1" ht="15" customHeight="1" x14ac:dyDescent="0.3">
      <c r="B40" s="36"/>
      <c r="C40" s="37"/>
      <c r="D40" s="37"/>
      <c r="E40" s="37"/>
      <c r="F40" s="37"/>
      <c r="G40" s="37"/>
    </row>
    <row r="41" spans="2:7" s="5" customFormat="1" ht="15" customHeight="1" x14ac:dyDescent="0.3">
      <c r="B41" s="36"/>
      <c r="C41" s="37"/>
      <c r="D41" s="37"/>
      <c r="E41" s="37"/>
      <c r="F41" s="37"/>
      <c r="G41" s="37"/>
    </row>
    <row r="42" spans="2:7" s="5" customFormat="1" ht="15" customHeight="1" x14ac:dyDescent="0.3">
      <c r="B42" s="36"/>
      <c r="C42" s="37"/>
      <c r="D42" s="37"/>
      <c r="E42" s="37"/>
      <c r="F42" s="37"/>
      <c r="G42" s="37"/>
    </row>
    <row r="43" spans="2:7" s="5" customFormat="1" ht="15" customHeight="1" x14ac:dyDescent="0.3">
      <c r="B43" s="36"/>
      <c r="C43" s="37"/>
      <c r="D43" s="37"/>
      <c r="E43" s="37"/>
      <c r="F43" s="37"/>
      <c r="G43" s="37"/>
    </row>
    <row r="44" spans="2:7" s="5" customFormat="1" ht="15" customHeight="1" x14ac:dyDescent="0.3">
      <c r="B44" s="36"/>
      <c r="C44" s="37"/>
      <c r="D44" s="37"/>
      <c r="E44" s="37"/>
      <c r="F44" s="37"/>
      <c r="G44" s="37"/>
    </row>
    <row r="45" spans="2:7" s="5" customFormat="1" ht="15" customHeight="1" x14ac:dyDescent="0.3">
      <c r="B45" s="36"/>
      <c r="C45" s="37"/>
      <c r="D45" s="37"/>
      <c r="E45" s="37"/>
      <c r="F45" s="37"/>
      <c r="G45" s="37"/>
    </row>
    <row r="46" spans="2:7" s="5" customFormat="1" ht="15" customHeight="1" x14ac:dyDescent="0.3">
      <c r="B46" s="36"/>
      <c r="C46" s="37"/>
      <c r="D46" s="37"/>
      <c r="E46" s="37"/>
      <c r="F46" s="37"/>
      <c r="G46" s="37"/>
    </row>
  </sheetData>
  <pageMargins left="0.7" right="0.7" top="0.75" bottom="0.75" header="0.3" footer="0.3"/>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3" activePane="bottomLeft" state="frozen"/>
      <selection pane="bottomLeft" activeCell="A2" sqref="A2:R2"/>
    </sheetView>
  </sheetViews>
  <sheetFormatPr defaultColWidth="12.5546875" defaultRowHeight="13.8" outlineLevelRow="1" outlineLevelCol="1" x14ac:dyDescent="0.3"/>
  <cols>
    <col min="1" max="1" width="9.77734375" style="44" customWidth="1"/>
    <col min="2" max="2" width="34.33203125" style="44" bestFit="1" customWidth="1"/>
    <col min="3" max="3" width="12.5546875" style="44"/>
    <col min="4" max="4" width="29" style="44" bestFit="1" customWidth="1"/>
    <col min="5" max="5" width="27.5546875" style="45" customWidth="1"/>
    <col min="6" max="6" width="12.5546875" style="46" hidden="1" customWidth="1" outlineLevel="1"/>
    <col min="7" max="7" width="25" style="45" bestFit="1" customWidth="1" collapsed="1"/>
    <col min="8" max="8" width="25" style="45" customWidth="1"/>
    <col min="9" max="9" width="30.88671875" style="46" bestFit="1" customWidth="1"/>
    <col min="10" max="10" width="21.77734375" style="46" customWidth="1"/>
    <col min="11" max="11" width="22" style="46" customWidth="1"/>
    <col min="12" max="16" width="15.88671875" style="46" customWidth="1"/>
    <col min="17" max="17" width="27.6640625" style="44" customWidth="1"/>
    <col min="18" max="18" width="15.21875" style="59" bestFit="1" customWidth="1"/>
    <col min="19" max="16384" width="12.5546875" style="44"/>
  </cols>
  <sheetData>
    <row r="1" spans="1:18" ht="55.2" hidden="1" outlineLevel="1" x14ac:dyDescent="0.3">
      <c r="A1" s="44" t="str">
        <f>INDEX('Workbook Description'!$D$32:$D$49,MATCH(A$2,'Workbook Description'!$C$32:$C$49,0))</f>
        <v>Unique ID for each Circuit Protection Zone.</v>
      </c>
      <c r="B1" s="44" t="str">
        <f>INDEX('Workbook Description'!$D$32:$D$49,MATCH(B$2,'Workbook Description'!$C$32:$C$49,0))</f>
        <v>Unique name for each Circuit Protection Zone.</v>
      </c>
      <c r="C1" s="44" t="str">
        <f>INDEX('Workbook Description'!$D$32:$D$49,MATCH(C$2,'Workbook Description'!$C$32:$C$49,0))</f>
        <v>Unique ID for each circuit.</v>
      </c>
      <c r="D1" s="44" t="str">
        <f>INDEX('Workbook Description'!$D$32:$D$49,MATCH(D$2,'Workbook Description'!$C$32:$C$49,0))</f>
        <v>Unique name for each circuit.</v>
      </c>
      <c r="E1" s="45" t="str">
        <f>INDEX('Workbook Description'!$D$32:$D$49,MATCH(E$2,'Workbook Description'!$C$32:$C$49,0))</f>
        <v>Total miles in each .</v>
      </c>
      <c r="F1" s="46" t="str">
        <f>INDEX('Workbook Description'!$D$32:$D$49,MATCH(F$2,'Workbook Description'!$C$32:$C$49,0))</f>
        <v>Number of 100mx100m pixels in each CPZ.</v>
      </c>
      <c r="G1" s="47" t="str">
        <f>INDEX('Workbook Description'!$D$32:$D$49,MATCH(G$2,'Workbook Description'!$C$32:$C$49,0))</f>
        <v>Average MAVF risk score per pixel; used to rank the CPZs from riskiest to least risky.</v>
      </c>
      <c r="H1" s="47" t="str">
        <f>INDEX('Workbook Description'!$D$32:$D$49,MATCH(H$2,'Workbook Description'!$C$32:$C$49,0))</f>
        <v>Total risk associated with each CPZ, per the 2021 approved conductor risk model.</v>
      </c>
      <c r="I1" s="48" t="str">
        <f>INDEX('Workbook Description'!$D$32:$D$49,MATCH(I$2,'Workbook Description'!$C$32:$C$49,0))</f>
        <v>Rank of CPZs based on the average risk score (mean_mavf_core_risk).</v>
      </c>
      <c r="J1" s="48" t="str">
        <f>INDEX('Workbook Description'!$D$32:$D$49,MATCH(J$2,'Workbook Description'!$C$32:$C$49,0))</f>
        <v>Number of active projects / jobs within the CPZ.</v>
      </c>
      <c r="K1" s="48" t="str">
        <f>INDEX('Workbook Description'!$D$32:$D$49,MATCH(K$2,'Workbook Description'!$C$32:$C$49,0))</f>
        <v>Number of miles being hardened within each CPZ, as of the latest revision.</v>
      </c>
      <c r="L1" s="48" t="str">
        <f>INDEX('Workbook Description'!$D$32:$D$49,MATCH(L$2,'Workbook Description'!$C$32:$C$49,0))</f>
        <v>Number of miles in the scoping phase.</v>
      </c>
      <c r="M1" s="48" t="str">
        <f>INDEX('Workbook Description'!$D$32:$D$49,MATCH(M$2,'Workbook Description'!$C$32:$C$49,0))</f>
        <v>Number of miles in the estimating phase.</v>
      </c>
      <c r="N1" s="48" t="str">
        <f>INDEX('Workbook Description'!$D$32:$D$49,MATCH(N$2,'Workbook Description'!$C$32:$C$49,0))</f>
        <v>Number of miles in the decency clearing phase.</v>
      </c>
      <c r="O1" s="48" t="str">
        <f>INDEX('Workbook Description'!$D$32:$D$49,MATCH(O$2,'Workbook Description'!$C$32:$C$49,0))</f>
        <v>Number of miles in the construction phase.</v>
      </c>
      <c r="P1" s="48" t="str">
        <f>INDEX('Workbook Description'!$D$32:$D$49,MATCH(P$2,'Workbook Description'!$C$32:$C$49,0))</f>
        <v>Number of miles in the close-out phase.</v>
      </c>
      <c r="Q1" s="48" t="str">
        <f>INDEX('Workbook Description'!$D$32:$D$49,MATCH(Q$2,'Workbook Description'!$C$32:$C$49,0))</f>
        <v>Justification for approval of work in the CPZ by WGC.</v>
      </c>
      <c r="R1" s="48" t="str">
        <f>INDEX('Workbook Description'!$D$32:$D$49,MATCH(R$2,'Workbook Description'!$C$32:$C$49,0))</f>
        <v>Date work was approved for scoping by the WGC.</v>
      </c>
    </row>
    <row r="2" spans="1:18" s="1" customFormat="1" ht="15.6" collapsed="1" x14ac:dyDescent="0.3">
      <c r="A2" s="81" t="s">
        <v>0</v>
      </c>
      <c r="B2" s="81" t="s">
        <v>1</v>
      </c>
      <c r="C2" s="81" t="s">
        <v>2</v>
      </c>
      <c r="D2" s="81" t="s">
        <v>3</v>
      </c>
      <c r="E2" s="82" t="s">
        <v>4</v>
      </c>
      <c r="F2" s="81" t="s">
        <v>5</v>
      </c>
      <c r="G2" s="82" t="s">
        <v>6</v>
      </c>
      <c r="H2" s="82" t="s">
        <v>7</v>
      </c>
      <c r="I2" s="81" t="s">
        <v>8</v>
      </c>
      <c r="J2" s="81" t="s">
        <v>4500</v>
      </c>
      <c r="K2" s="81" t="s">
        <v>4521</v>
      </c>
      <c r="L2" s="81" t="s">
        <v>4491</v>
      </c>
      <c r="M2" s="81" t="s">
        <v>4470</v>
      </c>
      <c r="N2" s="81" t="s">
        <v>4492</v>
      </c>
      <c r="O2" s="81" t="s">
        <v>4494</v>
      </c>
      <c r="P2" s="81" t="s">
        <v>4493</v>
      </c>
      <c r="Q2" s="81" t="s">
        <v>4501</v>
      </c>
      <c r="R2" s="81" t="s">
        <v>4495</v>
      </c>
    </row>
    <row r="3" spans="1:18" ht="15.6" x14ac:dyDescent="0.3">
      <c r="A3" s="49">
        <v>10544</v>
      </c>
      <c r="B3" s="50" t="s">
        <v>2757</v>
      </c>
      <c r="C3" s="50">
        <v>103521103</v>
      </c>
      <c r="D3" s="50" t="s">
        <v>2752</v>
      </c>
      <c r="E3" s="22">
        <v>2.2596452793510937E-2</v>
      </c>
      <c r="F3" s="51">
        <v>1</v>
      </c>
      <c r="G3" s="23">
        <v>3.1638837520079499</v>
      </c>
      <c r="H3" s="24">
        <f t="shared" ref="H3:H34" si="0">IFERROR(G3*F3,0)</f>
        <v>3.1638837520079499</v>
      </c>
      <c r="I3" s="52">
        <v>1</v>
      </c>
      <c r="J3" s="52">
        <f>COUNTIFS('08W Project List'!$E:$E,$B3)</f>
        <v>0</v>
      </c>
      <c r="K3" s="51">
        <f>SUMIFS('08W Project List'!$C:$C,'08W Project List'!$E:$E,$B3)</f>
        <v>0</v>
      </c>
      <c r="L3" s="51">
        <f>SUMIFS('08W Project List'!$C:$C,'08W Project List'!$E:$E,$B3,'08W Project List'!$Q:$Q,L$2)</f>
        <v>0</v>
      </c>
      <c r="M3" s="51">
        <f>SUMIFS('08W Project List'!$C:$C,'08W Project List'!$E:$E,$B3,'08W Project List'!$Q:$Q,M$2)</f>
        <v>0</v>
      </c>
      <c r="N3" s="51">
        <f>SUMIFS('08W Project List'!$C:$C,'08W Project List'!$E:$E,$B3,'08W Project List'!$Q:$Q,N$2)</f>
        <v>0</v>
      </c>
      <c r="O3" s="51">
        <f>SUMIFS('08W Project List'!$C:$C,'08W Project List'!$E:$E,$B3,'08W Project List'!$Q:$Q,O$2)</f>
        <v>0</v>
      </c>
      <c r="P3" s="51">
        <f>SUMIFS('08W Project List'!$C:$C,'08W Project List'!$E:$E,$B3,'08W Project List'!$Q:$Q,P$2)</f>
        <v>0</v>
      </c>
      <c r="Q3" s="44" t="s">
        <v>4472</v>
      </c>
      <c r="R3" s="53">
        <v>44148</v>
      </c>
    </row>
    <row r="4" spans="1:18" ht="15.6" x14ac:dyDescent="0.3">
      <c r="A4" s="49">
        <v>11024</v>
      </c>
      <c r="B4" s="50" t="s">
        <v>553</v>
      </c>
      <c r="C4" s="50">
        <v>48011144</v>
      </c>
      <c r="D4" s="50" t="s">
        <v>554</v>
      </c>
      <c r="E4" s="22">
        <v>1.4759375649881914E-2</v>
      </c>
      <c r="F4" s="51">
        <v>1</v>
      </c>
      <c r="G4" s="23">
        <v>1.8786400180821601</v>
      </c>
      <c r="H4" s="24">
        <f t="shared" si="0"/>
        <v>1.8786400180821601</v>
      </c>
      <c r="I4" s="52">
        <v>2</v>
      </c>
      <c r="J4" s="52">
        <f>COUNTIFS('08W Project List'!$E:$E,$B4)</f>
        <v>0</v>
      </c>
      <c r="K4" s="51">
        <f>SUMIFS('08W Project List'!$C:$C,'08W Project List'!$E:$E,$B4)</f>
        <v>0</v>
      </c>
      <c r="L4" s="51">
        <f>SUMIFS('08W Project List'!$C:$C,'08W Project List'!$E:$E,$B4,'08W Project List'!$Q:$Q,L$2)</f>
        <v>0</v>
      </c>
      <c r="M4" s="51">
        <f>SUMIFS('08W Project List'!$C:$C,'08W Project List'!$E:$E,$B4,'08W Project List'!$Q:$Q,M$2)</f>
        <v>0</v>
      </c>
      <c r="N4" s="51">
        <f>SUMIFS('08W Project List'!$C:$C,'08W Project List'!$E:$E,$B4,'08W Project List'!$Q:$Q,N$2)</f>
        <v>0</v>
      </c>
      <c r="O4" s="51">
        <f>SUMIFS('08W Project List'!$C:$C,'08W Project List'!$E:$E,$B4,'08W Project List'!$Q:$Q,O$2)</f>
        <v>0</v>
      </c>
      <c r="P4" s="51">
        <f>SUMIFS('08W Project List'!$C:$C,'08W Project List'!$E:$E,$B4,'08W Project List'!$Q:$Q,P$2)</f>
        <v>0</v>
      </c>
      <c r="Q4" s="44" t="s">
        <v>4472</v>
      </c>
      <c r="R4" s="53">
        <v>44148</v>
      </c>
    </row>
    <row r="5" spans="1:18" ht="15.6" x14ac:dyDescent="0.3">
      <c r="A5" s="49">
        <v>9665</v>
      </c>
      <c r="B5" s="50" t="s">
        <v>2176</v>
      </c>
      <c r="C5" s="50">
        <v>254452101</v>
      </c>
      <c r="D5" s="50" t="s">
        <v>2167</v>
      </c>
      <c r="E5" s="22">
        <v>9.3940298887737098E-2</v>
      </c>
      <c r="F5" s="51">
        <v>1</v>
      </c>
      <c r="G5" s="23">
        <v>1.6923678635751001</v>
      </c>
      <c r="H5" s="24">
        <f t="shared" si="0"/>
        <v>1.6923678635751001</v>
      </c>
      <c r="I5" s="52">
        <v>3</v>
      </c>
      <c r="J5" s="52">
        <f>COUNTIFS('08W Project List'!$E:$E,$B5)</f>
        <v>0</v>
      </c>
      <c r="K5" s="51">
        <f>SUMIFS('08W Project List'!$C:$C,'08W Project List'!$E:$E,$B5)</f>
        <v>0</v>
      </c>
      <c r="L5" s="51">
        <f>SUMIFS('08W Project List'!$C:$C,'08W Project List'!$E:$E,$B5,'08W Project List'!$Q:$Q,L$2)</f>
        <v>0</v>
      </c>
      <c r="M5" s="51">
        <f>SUMIFS('08W Project List'!$C:$C,'08W Project List'!$E:$E,$B5,'08W Project List'!$Q:$Q,M$2)</f>
        <v>0</v>
      </c>
      <c r="N5" s="51">
        <f>SUMIFS('08W Project List'!$C:$C,'08W Project List'!$E:$E,$B5,'08W Project List'!$Q:$Q,N$2)</f>
        <v>0</v>
      </c>
      <c r="O5" s="51">
        <f>SUMIFS('08W Project List'!$C:$C,'08W Project List'!$E:$E,$B5,'08W Project List'!$Q:$Q,O$2)</f>
        <v>0</v>
      </c>
      <c r="P5" s="51">
        <f>SUMIFS('08W Project List'!$C:$C,'08W Project List'!$E:$E,$B5,'08W Project List'!$Q:$Q,P$2)</f>
        <v>0</v>
      </c>
      <c r="Q5" s="44" t="s">
        <v>4472</v>
      </c>
      <c r="R5" s="53">
        <v>44148</v>
      </c>
    </row>
    <row r="6" spans="1:18" ht="15.6" x14ac:dyDescent="0.3">
      <c r="A6" s="49">
        <v>9783</v>
      </c>
      <c r="B6" s="50" t="s">
        <v>3712</v>
      </c>
      <c r="C6" s="50">
        <v>252062111</v>
      </c>
      <c r="D6" s="50" t="s">
        <v>3711</v>
      </c>
      <c r="E6" s="22">
        <v>1.5140099741906526E-2</v>
      </c>
      <c r="F6" s="51">
        <v>1</v>
      </c>
      <c r="G6" s="23">
        <v>1.4424600118701301</v>
      </c>
      <c r="H6" s="24">
        <f t="shared" si="0"/>
        <v>1.4424600118701301</v>
      </c>
      <c r="I6" s="52">
        <v>4</v>
      </c>
      <c r="J6" s="52">
        <f>COUNTIFS('08W Project List'!$E:$E,$B6)</f>
        <v>0</v>
      </c>
      <c r="K6" s="51">
        <f>SUMIFS('08W Project List'!$C:$C,'08W Project List'!$E:$E,$B6)</f>
        <v>0</v>
      </c>
      <c r="L6" s="51">
        <f>SUMIFS('08W Project List'!$C:$C,'08W Project List'!$E:$E,$B6,'08W Project List'!$Q:$Q,L$2)</f>
        <v>0</v>
      </c>
      <c r="M6" s="51">
        <f>SUMIFS('08W Project List'!$C:$C,'08W Project List'!$E:$E,$B6,'08W Project List'!$Q:$Q,M$2)</f>
        <v>0</v>
      </c>
      <c r="N6" s="51">
        <f>SUMIFS('08W Project List'!$C:$C,'08W Project List'!$E:$E,$B6,'08W Project List'!$Q:$Q,N$2)</f>
        <v>0</v>
      </c>
      <c r="O6" s="51">
        <f>SUMIFS('08W Project List'!$C:$C,'08W Project List'!$E:$E,$B6,'08W Project List'!$Q:$Q,O$2)</f>
        <v>0</v>
      </c>
      <c r="P6" s="51">
        <f>SUMIFS('08W Project List'!$C:$C,'08W Project List'!$E:$E,$B6,'08W Project List'!$Q:$Q,P$2)</f>
        <v>0</v>
      </c>
      <c r="Q6" s="44" t="s">
        <v>4472</v>
      </c>
      <c r="R6" s="53">
        <v>44148</v>
      </c>
    </row>
    <row r="7" spans="1:18" ht="15.6" x14ac:dyDescent="0.3">
      <c r="A7" s="49">
        <v>10354</v>
      </c>
      <c r="B7" s="50" t="s">
        <v>2291</v>
      </c>
      <c r="C7" s="50">
        <v>43141103</v>
      </c>
      <c r="D7" s="50" t="s">
        <v>2290</v>
      </c>
      <c r="E7" s="22">
        <v>5.2974899478799381E-2</v>
      </c>
      <c r="F7" s="51">
        <v>4</v>
      </c>
      <c r="G7" s="23">
        <v>1.30064582640474</v>
      </c>
      <c r="H7" s="24">
        <f t="shared" si="0"/>
        <v>5.2025833056189601</v>
      </c>
      <c r="I7" s="52">
        <v>5</v>
      </c>
      <c r="J7" s="52">
        <f>COUNTIFS('08W Project List'!$E:$E,$B7)</f>
        <v>0</v>
      </c>
      <c r="K7" s="51">
        <f>SUMIFS('08W Project List'!$C:$C,'08W Project List'!$E:$E,$B7)</f>
        <v>0</v>
      </c>
      <c r="L7" s="51">
        <f>SUMIFS('08W Project List'!$C:$C,'08W Project List'!$E:$E,$B7,'08W Project List'!$Q:$Q,L$2)</f>
        <v>0</v>
      </c>
      <c r="M7" s="51">
        <f>SUMIFS('08W Project List'!$C:$C,'08W Project List'!$E:$E,$B7,'08W Project List'!$Q:$Q,M$2)</f>
        <v>0</v>
      </c>
      <c r="N7" s="51">
        <f>SUMIFS('08W Project List'!$C:$C,'08W Project List'!$E:$E,$B7,'08W Project List'!$Q:$Q,N$2)</f>
        <v>0</v>
      </c>
      <c r="O7" s="51">
        <f>SUMIFS('08W Project List'!$C:$C,'08W Project List'!$E:$E,$B7,'08W Project List'!$Q:$Q,O$2)</f>
        <v>0</v>
      </c>
      <c r="P7" s="51">
        <f>SUMIFS('08W Project List'!$C:$C,'08W Project List'!$E:$E,$B7,'08W Project List'!$Q:$Q,P$2)</f>
        <v>0</v>
      </c>
      <c r="Q7" s="44" t="s">
        <v>4472</v>
      </c>
      <c r="R7" s="53">
        <v>44148</v>
      </c>
    </row>
    <row r="8" spans="1:18" ht="15.6" x14ac:dyDescent="0.3">
      <c r="A8" s="49">
        <v>10600</v>
      </c>
      <c r="B8" s="50" t="s">
        <v>4121</v>
      </c>
      <c r="C8" s="50">
        <v>42871101</v>
      </c>
      <c r="D8" s="50" t="s">
        <v>4114</v>
      </c>
      <c r="E8" s="22">
        <v>1.1132767118567868</v>
      </c>
      <c r="F8" s="51">
        <v>3</v>
      </c>
      <c r="G8" s="23">
        <v>1.25585214828787</v>
      </c>
      <c r="H8" s="24">
        <f t="shared" si="0"/>
        <v>3.7675564448636099</v>
      </c>
      <c r="I8" s="52">
        <v>6</v>
      </c>
      <c r="J8" s="52">
        <f>COUNTIFS('08W Project List'!$E:$E,$B8)</f>
        <v>1</v>
      </c>
      <c r="K8" s="51">
        <f>SUMIFS('08W Project List'!$C:$C,'08W Project List'!$E:$E,$B8)</f>
        <v>1.1000000000000001</v>
      </c>
      <c r="L8" s="51">
        <f>SUMIFS('08W Project List'!$C:$C,'08W Project List'!$E:$E,$B8,'08W Project List'!$Q:$Q,L$2)</f>
        <v>1.1000000000000001</v>
      </c>
      <c r="M8" s="51">
        <f>SUMIFS('08W Project List'!$C:$C,'08W Project List'!$E:$E,$B8,'08W Project List'!$Q:$Q,M$2)</f>
        <v>0</v>
      </c>
      <c r="N8" s="51">
        <f>SUMIFS('08W Project List'!$C:$C,'08W Project List'!$E:$E,$B8,'08W Project List'!$Q:$Q,N$2)</f>
        <v>0</v>
      </c>
      <c r="O8" s="51">
        <f>SUMIFS('08W Project List'!$C:$C,'08W Project List'!$E:$E,$B8,'08W Project List'!$Q:$Q,O$2)</f>
        <v>0</v>
      </c>
      <c r="P8" s="51">
        <f>SUMIFS('08W Project List'!$C:$C,'08W Project List'!$E:$E,$B8,'08W Project List'!$Q:$Q,P$2)</f>
        <v>0</v>
      </c>
      <c r="Q8" s="44" t="s">
        <v>4477</v>
      </c>
      <c r="R8" s="53">
        <v>44148</v>
      </c>
    </row>
    <row r="9" spans="1:18" ht="15.6" x14ac:dyDescent="0.3">
      <c r="A9" s="49">
        <v>8894</v>
      </c>
      <c r="B9" s="50" t="s">
        <v>1931</v>
      </c>
      <c r="C9" s="50">
        <v>103451101</v>
      </c>
      <c r="D9" s="50" t="s">
        <v>1932</v>
      </c>
      <c r="E9" s="22">
        <v>7.4478152973437544</v>
      </c>
      <c r="F9" s="51">
        <v>39</v>
      </c>
      <c r="G9" s="23">
        <v>1.2523945921845401</v>
      </c>
      <c r="H9" s="24">
        <f t="shared" si="0"/>
        <v>48.843389095197061</v>
      </c>
      <c r="I9" s="52">
        <v>7</v>
      </c>
      <c r="J9" s="52">
        <f>COUNTIFS('08W Project List'!$E:$E,$B9)</f>
        <v>6</v>
      </c>
      <c r="K9" s="51">
        <f>SUMIFS('08W Project List'!$C:$C,'08W Project List'!$E:$E,$B9)</f>
        <v>6.7700000000000005</v>
      </c>
      <c r="L9" s="51">
        <f>SUMIFS('08W Project List'!$C:$C,'08W Project List'!$E:$E,$B9,'08W Project List'!$Q:$Q,L$2)</f>
        <v>6.7700000000000005</v>
      </c>
      <c r="M9" s="51">
        <f>SUMIFS('08W Project List'!$C:$C,'08W Project List'!$E:$E,$B9,'08W Project List'!$Q:$Q,M$2)</f>
        <v>0</v>
      </c>
      <c r="N9" s="51">
        <f>SUMIFS('08W Project List'!$C:$C,'08W Project List'!$E:$E,$B9,'08W Project List'!$Q:$Q,N$2)</f>
        <v>0</v>
      </c>
      <c r="O9" s="51">
        <f>SUMIFS('08W Project List'!$C:$C,'08W Project List'!$E:$E,$B9,'08W Project List'!$Q:$Q,O$2)</f>
        <v>0</v>
      </c>
      <c r="P9" s="51">
        <f>SUMIFS('08W Project List'!$C:$C,'08W Project List'!$E:$E,$B9,'08W Project List'!$Q:$Q,P$2)</f>
        <v>0</v>
      </c>
      <c r="Q9" s="44" t="s">
        <v>4477</v>
      </c>
      <c r="R9" s="53">
        <v>44148</v>
      </c>
    </row>
    <row r="10" spans="1:18" ht="15.6" x14ac:dyDescent="0.3">
      <c r="A10" s="49">
        <v>6776</v>
      </c>
      <c r="B10" s="50" t="s">
        <v>2283</v>
      </c>
      <c r="C10" s="50">
        <v>43141102</v>
      </c>
      <c r="D10" s="50" t="s">
        <v>2282</v>
      </c>
      <c r="E10" s="22">
        <v>4.7057750984646365</v>
      </c>
      <c r="F10" s="51">
        <v>53</v>
      </c>
      <c r="G10" s="23">
        <v>0.91632033534261803</v>
      </c>
      <c r="H10" s="24">
        <f t="shared" si="0"/>
        <v>48.564977773158759</v>
      </c>
      <c r="I10" s="52">
        <v>8</v>
      </c>
      <c r="J10" s="52">
        <f>COUNTIFS('08W Project List'!$E:$E,$B10)</f>
        <v>7</v>
      </c>
      <c r="K10" s="51">
        <f>SUMIFS('08W Project List'!$C:$C,'08W Project List'!$E:$E,$B10)</f>
        <v>5.46</v>
      </c>
      <c r="L10" s="51">
        <f>SUMIFS('08W Project List'!$C:$C,'08W Project List'!$E:$E,$B10,'08W Project List'!$Q:$Q,L$2)</f>
        <v>5.46</v>
      </c>
      <c r="M10" s="51">
        <f>SUMIFS('08W Project List'!$C:$C,'08W Project List'!$E:$E,$B10,'08W Project List'!$Q:$Q,M$2)</f>
        <v>0</v>
      </c>
      <c r="N10" s="51">
        <f>SUMIFS('08W Project List'!$C:$C,'08W Project List'!$E:$E,$B10,'08W Project List'!$Q:$Q,N$2)</f>
        <v>0</v>
      </c>
      <c r="O10" s="51">
        <f>SUMIFS('08W Project List'!$C:$C,'08W Project List'!$E:$E,$B10,'08W Project List'!$Q:$Q,O$2)</f>
        <v>0</v>
      </c>
      <c r="P10" s="51">
        <f>SUMIFS('08W Project List'!$C:$C,'08W Project List'!$E:$E,$B10,'08W Project List'!$Q:$Q,P$2)</f>
        <v>0</v>
      </c>
      <c r="Q10" s="44" t="s">
        <v>4477</v>
      </c>
      <c r="R10" s="53">
        <v>44148</v>
      </c>
    </row>
    <row r="11" spans="1:18" ht="15.6" x14ac:dyDescent="0.3">
      <c r="A11" s="49">
        <v>2373</v>
      </c>
      <c r="B11" s="50" t="s">
        <v>1954</v>
      </c>
      <c r="C11" s="50">
        <v>43311102</v>
      </c>
      <c r="D11" s="50" t="s">
        <v>1944</v>
      </c>
      <c r="E11" s="22">
        <v>6.2704015389340588</v>
      </c>
      <c r="F11" s="51">
        <v>59</v>
      </c>
      <c r="G11" s="23">
        <v>0.87628507791960997</v>
      </c>
      <c r="H11" s="24">
        <f t="shared" si="0"/>
        <v>51.700819597256988</v>
      </c>
      <c r="I11" s="52">
        <v>9</v>
      </c>
      <c r="J11" s="52">
        <f>COUNTIFS('08W Project List'!$E:$E,$B11)</f>
        <v>3</v>
      </c>
      <c r="K11" s="51">
        <f>SUMIFS('08W Project List'!$C:$C,'08W Project List'!$E:$E,$B11)</f>
        <v>2.9299999999999997</v>
      </c>
      <c r="L11" s="51">
        <f>SUMIFS('08W Project List'!$C:$C,'08W Project List'!$E:$E,$B11,'08W Project List'!$Q:$Q,L$2)</f>
        <v>2.9299999999999997</v>
      </c>
      <c r="M11" s="51">
        <f>SUMIFS('08W Project List'!$C:$C,'08W Project List'!$E:$E,$B11,'08W Project List'!$Q:$Q,M$2)</f>
        <v>0</v>
      </c>
      <c r="N11" s="51">
        <f>SUMIFS('08W Project List'!$C:$C,'08W Project List'!$E:$E,$B11,'08W Project List'!$Q:$Q,N$2)</f>
        <v>0</v>
      </c>
      <c r="O11" s="51">
        <f>SUMIFS('08W Project List'!$C:$C,'08W Project List'!$E:$E,$B11,'08W Project List'!$Q:$Q,O$2)</f>
        <v>0</v>
      </c>
      <c r="P11" s="51">
        <f>SUMIFS('08W Project List'!$C:$C,'08W Project List'!$E:$E,$B11,'08W Project List'!$Q:$Q,P$2)</f>
        <v>0</v>
      </c>
      <c r="Q11" s="44" t="s">
        <v>4477</v>
      </c>
      <c r="R11" s="53">
        <v>44148</v>
      </c>
    </row>
    <row r="12" spans="1:18" ht="15.6" x14ac:dyDescent="0.3">
      <c r="A12" s="49">
        <v>5527</v>
      </c>
      <c r="B12" s="50" t="s">
        <v>2184</v>
      </c>
      <c r="C12" s="50">
        <v>254452102</v>
      </c>
      <c r="D12" s="50" t="s">
        <v>2182</v>
      </c>
      <c r="E12" s="22">
        <v>0.71280745282256674</v>
      </c>
      <c r="F12" s="51">
        <v>14</v>
      </c>
      <c r="G12" s="23">
        <v>0.77248403992745995</v>
      </c>
      <c r="H12" s="24">
        <f t="shared" si="0"/>
        <v>10.814776558984439</v>
      </c>
      <c r="I12" s="52">
        <v>10</v>
      </c>
      <c r="J12" s="52">
        <f>COUNTIFS('08W Project List'!$E:$E,$B12)</f>
        <v>1</v>
      </c>
      <c r="K12" s="51">
        <f>SUMIFS('08W Project List'!$C:$C,'08W Project List'!$E:$E,$B12)</f>
        <v>0.71000000000000008</v>
      </c>
      <c r="L12" s="51">
        <f>SUMIFS('08W Project List'!$C:$C,'08W Project List'!$E:$E,$B12,'08W Project List'!$Q:$Q,L$2)</f>
        <v>0.71000000000000008</v>
      </c>
      <c r="M12" s="51">
        <f>SUMIFS('08W Project List'!$C:$C,'08W Project List'!$E:$E,$B12,'08W Project List'!$Q:$Q,M$2)</f>
        <v>0</v>
      </c>
      <c r="N12" s="51">
        <f>SUMIFS('08W Project List'!$C:$C,'08W Project List'!$E:$E,$B12,'08W Project List'!$Q:$Q,N$2)</f>
        <v>0</v>
      </c>
      <c r="O12" s="51">
        <f>SUMIFS('08W Project List'!$C:$C,'08W Project List'!$E:$E,$B12,'08W Project List'!$Q:$Q,O$2)</f>
        <v>0</v>
      </c>
      <c r="P12" s="51">
        <f>SUMIFS('08W Project List'!$C:$C,'08W Project List'!$E:$E,$B12,'08W Project List'!$Q:$Q,P$2)</f>
        <v>0</v>
      </c>
      <c r="Q12" s="44" t="s">
        <v>4477</v>
      </c>
      <c r="R12" s="53">
        <v>44148</v>
      </c>
    </row>
    <row r="13" spans="1:18" ht="15.6" x14ac:dyDescent="0.3">
      <c r="A13" s="49">
        <v>7968</v>
      </c>
      <c r="B13" s="50" t="s">
        <v>456</v>
      </c>
      <c r="C13" s="50">
        <v>102211101</v>
      </c>
      <c r="D13" s="50" t="s">
        <v>457</v>
      </c>
      <c r="E13" s="22">
        <v>4.8007878256915042</v>
      </c>
      <c r="F13" s="51">
        <v>13</v>
      </c>
      <c r="G13" s="23">
        <v>0.73491290778294305</v>
      </c>
      <c r="H13" s="24">
        <f t="shared" si="0"/>
        <v>9.5538678011782601</v>
      </c>
      <c r="I13" s="52">
        <v>11</v>
      </c>
      <c r="J13" s="52">
        <f>COUNTIFS('08W Project List'!$E:$E,$B13)</f>
        <v>3</v>
      </c>
      <c r="K13" s="51">
        <f>SUMIFS('08W Project List'!$C:$C,'08W Project List'!$E:$E,$B13)</f>
        <v>7.6199999999999992</v>
      </c>
      <c r="L13" s="51">
        <f>SUMIFS('08W Project List'!$C:$C,'08W Project List'!$E:$E,$B13,'08W Project List'!$Q:$Q,L$2)</f>
        <v>7.6199999999999992</v>
      </c>
      <c r="M13" s="51">
        <f>SUMIFS('08W Project List'!$C:$C,'08W Project List'!$E:$E,$B13,'08W Project List'!$Q:$Q,M$2)</f>
        <v>0</v>
      </c>
      <c r="N13" s="51">
        <f>SUMIFS('08W Project List'!$C:$C,'08W Project List'!$E:$E,$B13,'08W Project List'!$Q:$Q,N$2)</f>
        <v>0</v>
      </c>
      <c r="O13" s="51">
        <f>SUMIFS('08W Project List'!$C:$C,'08W Project List'!$E:$E,$B13,'08W Project List'!$Q:$Q,O$2)</f>
        <v>0</v>
      </c>
      <c r="P13" s="51">
        <f>SUMIFS('08W Project List'!$C:$C,'08W Project List'!$E:$E,$B13,'08W Project List'!$Q:$Q,P$2)</f>
        <v>0</v>
      </c>
      <c r="Q13" s="44" t="s">
        <v>4477</v>
      </c>
      <c r="R13" s="53">
        <v>44148</v>
      </c>
    </row>
    <row r="14" spans="1:18" ht="15.6" x14ac:dyDescent="0.3">
      <c r="A14" s="49">
        <v>10918</v>
      </c>
      <c r="B14" s="50" t="s">
        <v>1015</v>
      </c>
      <c r="C14" s="50">
        <v>152582109</v>
      </c>
      <c r="D14" s="50" t="s">
        <v>1014</v>
      </c>
      <c r="E14" s="22">
        <v>9.8165810318409569E-2</v>
      </c>
      <c r="F14" s="51">
        <v>3</v>
      </c>
      <c r="G14" s="23">
        <v>0.73150515373203895</v>
      </c>
      <c r="H14" s="24">
        <f t="shared" si="0"/>
        <v>2.1945154611961168</v>
      </c>
      <c r="I14" s="52">
        <v>12</v>
      </c>
      <c r="J14" s="52">
        <f>COUNTIFS('08W Project List'!$E:$E,$B14)</f>
        <v>0</v>
      </c>
      <c r="K14" s="51">
        <f>SUMIFS('08W Project List'!$C:$C,'08W Project List'!$E:$E,$B14)</f>
        <v>0</v>
      </c>
      <c r="L14" s="51">
        <f>SUMIFS('08W Project List'!$C:$C,'08W Project List'!$E:$E,$B14,'08W Project List'!$Q:$Q,L$2)</f>
        <v>0</v>
      </c>
      <c r="M14" s="51">
        <f>SUMIFS('08W Project List'!$C:$C,'08W Project List'!$E:$E,$B14,'08W Project List'!$Q:$Q,M$2)</f>
        <v>0</v>
      </c>
      <c r="N14" s="51">
        <f>SUMIFS('08W Project List'!$C:$C,'08W Project List'!$E:$E,$B14,'08W Project List'!$Q:$Q,N$2)</f>
        <v>0</v>
      </c>
      <c r="O14" s="51">
        <f>SUMIFS('08W Project List'!$C:$C,'08W Project List'!$E:$E,$B14,'08W Project List'!$Q:$Q,O$2)</f>
        <v>0</v>
      </c>
      <c r="P14" s="51">
        <f>SUMIFS('08W Project List'!$C:$C,'08W Project List'!$E:$E,$B14,'08W Project List'!$Q:$Q,P$2)</f>
        <v>0</v>
      </c>
      <c r="Q14" s="44" t="s">
        <v>4472</v>
      </c>
      <c r="R14" s="53">
        <v>44148</v>
      </c>
    </row>
    <row r="15" spans="1:18" ht="15.6" x14ac:dyDescent="0.3">
      <c r="A15" s="49">
        <v>6966</v>
      </c>
      <c r="B15" s="50" t="s">
        <v>2288</v>
      </c>
      <c r="C15" s="50">
        <v>43141102</v>
      </c>
      <c r="D15" s="50" t="s">
        <v>2282</v>
      </c>
      <c r="E15" s="22">
        <v>0.46739193296237602</v>
      </c>
      <c r="F15" s="51">
        <v>12</v>
      </c>
      <c r="G15" s="23">
        <v>0.72480622708457398</v>
      </c>
      <c r="H15" s="24">
        <f t="shared" si="0"/>
        <v>8.6976747250148883</v>
      </c>
      <c r="I15" s="52">
        <v>13</v>
      </c>
      <c r="J15" s="52">
        <f>COUNTIFS('08W Project List'!$E:$E,$B15)</f>
        <v>0</v>
      </c>
      <c r="K15" s="51">
        <f>SUMIFS('08W Project List'!$C:$C,'08W Project List'!$E:$E,$B15)</f>
        <v>0</v>
      </c>
      <c r="L15" s="51">
        <f>SUMIFS('08W Project List'!$C:$C,'08W Project List'!$E:$E,$B15,'08W Project List'!$Q:$Q,L$2)</f>
        <v>0</v>
      </c>
      <c r="M15" s="51">
        <f>SUMIFS('08W Project List'!$C:$C,'08W Project List'!$E:$E,$B15,'08W Project List'!$Q:$Q,M$2)</f>
        <v>0</v>
      </c>
      <c r="N15" s="51">
        <f>SUMIFS('08W Project List'!$C:$C,'08W Project List'!$E:$E,$B15,'08W Project List'!$Q:$Q,N$2)</f>
        <v>0</v>
      </c>
      <c r="O15" s="51">
        <f>SUMIFS('08W Project List'!$C:$C,'08W Project List'!$E:$E,$B15,'08W Project List'!$Q:$Q,O$2)</f>
        <v>0</v>
      </c>
      <c r="P15" s="51">
        <f>SUMIFS('08W Project List'!$C:$C,'08W Project List'!$E:$E,$B15,'08W Project List'!$Q:$Q,P$2)</f>
        <v>0</v>
      </c>
      <c r="Q15" s="44" t="s">
        <v>4472</v>
      </c>
      <c r="R15" s="53">
        <v>44148</v>
      </c>
    </row>
    <row r="16" spans="1:18" ht="15.6" x14ac:dyDescent="0.3">
      <c r="A16" s="49">
        <v>3511</v>
      </c>
      <c r="B16" s="50" t="s">
        <v>2289</v>
      </c>
      <c r="C16" s="50">
        <v>43141103</v>
      </c>
      <c r="D16" s="50" t="s">
        <v>2290</v>
      </c>
      <c r="E16" s="22">
        <v>27.732817672521005</v>
      </c>
      <c r="F16" s="51">
        <v>212</v>
      </c>
      <c r="G16" s="23">
        <v>0.71617523524972704</v>
      </c>
      <c r="H16" s="24">
        <f t="shared" si="0"/>
        <v>151.82914987294214</v>
      </c>
      <c r="I16" s="52">
        <v>14</v>
      </c>
      <c r="J16" s="52">
        <f>COUNTIFS('08W Project List'!$E:$E,$B16)</f>
        <v>15</v>
      </c>
      <c r="K16" s="51">
        <f>SUMIFS('08W Project List'!$C:$C,'08W Project List'!$E:$E,$B16)</f>
        <v>20.319999999999997</v>
      </c>
      <c r="L16" s="51">
        <f>SUMIFS('08W Project List'!$C:$C,'08W Project List'!$E:$E,$B16,'08W Project List'!$Q:$Q,L$2)</f>
        <v>20.319999999999997</v>
      </c>
      <c r="M16" s="51">
        <f>SUMIFS('08W Project List'!$C:$C,'08W Project List'!$E:$E,$B16,'08W Project List'!$Q:$Q,M$2)</f>
        <v>0</v>
      </c>
      <c r="N16" s="51">
        <f>SUMIFS('08W Project List'!$C:$C,'08W Project List'!$E:$E,$B16,'08W Project List'!$Q:$Q,N$2)</f>
        <v>0</v>
      </c>
      <c r="O16" s="51">
        <f>SUMIFS('08W Project List'!$C:$C,'08W Project List'!$E:$E,$B16,'08W Project List'!$Q:$Q,O$2)</f>
        <v>0</v>
      </c>
      <c r="P16" s="51">
        <f>SUMIFS('08W Project List'!$C:$C,'08W Project List'!$E:$E,$B16,'08W Project List'!$Q:$Q,P$2)</f>
        <v>0</v>
      </c>
      <c r="Q16" s="44" t="s">
        <v>4477</v>
      </c>
      <c r="R16" s="53">
        <v>44148</v>
      </c>
    </row>
    <row r="17" spans="1:18" ht="15.6" x14ac:dyDescent="0.3">
      <c r="A17" s="49">
        <v>9537</v>
      </c>
      <c r="B17" s="50" t="s">
        <v>3167</v>
      </c>
      <c r="C17" s="50">
        <v>253642104</v>
      </c>
      <c r="D17" s="50" t="s">
        <v>3166</v>
      </c>
      <c r="E17" s="22">
        <v>5.3534418701324551</v>
      </c>
      <c r="F17" s="51">
        <v>38</v>
      </c>
      <c r="G17" s="23">
        <v>0.70422889156035196</v>
      </c>
      <c r="H17" s="24">
        <f t="shared" si="0"/>
        <v>26.760697879293375</v>
      </c>
      <c r="I17" s="52">
        <v>15</v>
      </c>
      <c r="J17" s="52">
        <f>COUNTIFS('08W Project List'!$E:$E,$B17)</f>
        <v>1</v>
      </c>
      <c r="K17" s="51">
        <f>SUMIFS('08W Project List'!$C:$C,'08W Project List'!$E:$E,$B17)</f>
        <v>5.35</v>
      </c>
      <c r="L17" s="51">
        <f>SUMIFS('08W Project List'!$C:$C,'08W Project List'!$E:$E,$B17,'08W Project List'!$Q:$Q,L$2)</f>
        <v>5.35</v>
      </c>
      <c r="M17" s="51">
        <f>SUMIFS('08W Project List'!$C:$C,'08W Project List'!$E:$E,$B17,'08W Project List'!$Q:$Q,M$2)</f>
        <v>0</v>
      </c>
      <c r="N17" s="51">
        <f>SUMIFS('08W Project List'!$C:$C,'08W Project List'!$E:$E,$B17,'08W Project List'!$Q:$Q,N$2)</f>
        <v>0</v>
      </c>
      <c r="O17" s="51">
        <f>SUMIFS('08W Project List'!$C:$C,'08W Project List'!$E:$E,$B17,'08W Project List'!$Q:$Q,O$2)</f>
        <v>0</v>
      </c>
      <c r="P17" s="51">
        <f>SUMIFS('08W Project List'!$C:$C,'08W Project List'!$E:$E,$B17,'08W Project List'!$Q:$Q,P$2)</f>
        <v>0</v>
      </c>
      <c r="Q17" s="44" t="s">
        <v>4472</v>
      </c>
      <c r="R17" s="53">
        <v>44148</v>
      </c>
    </row>
    <row r="18" spans="1:18" ht="15.6" x14ac:dyDescent="0.3">
      <c r="A18" s="49">
        <v>10827</v>
      </c>
      <c r="B18" s="50" t="s">
        <v>1858</v>
      </c>
      <c r="C18" s="50">
        <v>252691104</v>
      </c>
      <c r="D18" s="50" t="s">
        <v>1857</v>
      </c>
      <c r="E18" s="22">
        <v>0.23386258574899998</v>
      </c>
      <c r="F18" s="51">
        <v>4</v>
      </c>
      <c r="G18" s="23">
        <v>0.68656364316537899</v>
      </c>
      <c r="H18" s="24">
        <f t="shared" si="0"/>
        <v>2.746254572661516</v>
      </c>
      <c r="I18" s="52">
        <v>16</v>
      </c>
      <c r="J18" s="52">
        <f>COUNTIFS('08W Project List'!$E:$E,$B18)</f>
        <v>0</v>
      </c>
      <c r="K18" s="51">
        <f>SUMIFS('08W Project List'!$C:$C,'08W Project List'!$E:$E,$B18)</f>
        <v>0</v>
      </c>
      <c r="L18" s="51">
        <f>SUMIFS('08W Project List'!$C:$C,'08W Project List'!$E:$E,$B18,'08W Project List'!$Q:$Q,L$2)</f>
        <v>0</v>
      </c>
      <c r="M18" s="51">
        <f>SUMIFS('08W Project List'!$C:$C,'08W Project List'!$E:$E,$B18,'08W Project List'!$Q:$Q,M$2)</f>
        <v>0</v>
      </c>
      <c r="N18" s="51">
        <f>SUMIFS('08W Project List'!$C:$C,'08W Project List'!$E:$E,$B18,'08W Project List'!$Q:$Q,N$2)</f>
        <v>0</v>
      </c>
      <c r="O18" s="51">
        <f>SUMIFS('08W Project List'!$C:$C,'08W Project List'!$E:$E,$B18,'08W Project List'!$Q:$Q,O$2)</f>
        <v>0</v>
      </c>
      <c r="P18" s="51">
        <f>SUMIFS('08W Project List'!$C:$C,'08W Project List'!$E:$E,$B18,'08W Project List'!$Q:$Q,P$2)</f>
        <v>0</v>
      </c>
      <c r="Q18" s="44" t="s">
        <v>4472</v>
      </c>
      <c r="R18" s="53">
        <v>44148</v>
      </c>
    </row>
    <row r="19" spans="1:18" ht="15.6" x14ac:dyDescent="0.3">
      <c r="A19" s="49">
        <v>10242</v>
      </c>
      <c r="B19" s="50" t="s">
        <v>1272</v>
      </c>
      <c r="C19" s="50">
        <v>102781101</v>
      </c>
      <c r="D19" s="50" t="s">
        <v>1263</v>
      </c>
      <c r="E19" s="22">
        <v>8.4234939683886262E-2</v>
      </c>
      <c r="F19" s="51">
        <v>1</v>
      </c>
      <c r="G19" s="23">
        <v>0.67079456910850799</v>
      </c>
      <c r="H19" s="24">
        <f t="shared" si="0"/>
        <v>0.67079456910850799</v>
      </c>
      <c r="I19" s="52">
        <v>17</v>
      </c>
      <c r="J19" s="52">
        <f>COUNTIFS('08W Project List'!$E:$E,$B19)</f>
        <v>0</v>
      </c>
      <c r="K19" s="51">
        <f>SUMIFS('08W Project List'!$C:$C,'08W Project List'!$E:$E,$B19)</f>
        <v>0</v>
      </c>
      <c r="L19" s="51">
        <f>SUMIFS('08W Project List'!$C:$C,'08W Project List'!$E:$E,$B19,'08W Project List'!$Q:$Q,L$2)</f>
        <v>0</v>
      </c>
      <c r="M19" s="51">
        <f>SUMIFS('08W Project List'!$C:$C,'08W Project List'!$E:$E,$B19,'08W Project List'!$Q:$Q,M$2)</f>
        <v>0</v>
      </c>
      <c r="N19" s="51">
        <f>SUMIFS('08W Project List'!$C:$C,'08W Project List'!$E:$E,$B19,'08W Project List'!$Q:$Q,N$2)</f>
        <v>0</v>
      </c>
      <c r="O19" s="51">
        <f>SUMIFS('08W Project List'!$C:$C,'08W Project List'!$E:$E,$B19,'08W Project List'!$Q:$Q,O$2)</f>
        <v>0</v>
      </c>
      <c r="P19" s="51">
        <f>SUMIFS('08W Project List'!$C:$C,'08W Project List'!$E:$E,$B19,'08W Project List'!$Q:$Q,P$2)</f>
        <v>0</v>
      </c>
      <c r="Q19" s="44" t="s">
        <v>4472</v>
      </c>
      <c r="R19" s="53">
        <v>44148</v>
      </c>
    </row>
    <row r="20" spans="1:18" ht="15.6" x14ac:dyDescent="0.3">
      <c r="A20" s="49">
        <v>5791</v>
      </c>
      <c r="B20" s="50" t="s">
        <v>4059</v>
      </c>
      <c r="C20" s="50">
        <v>14652106</v>
      </c>
      <c r="D20" s="50" t="s">
        <v>4060</v>
      </c>
      <c r="E20" s="22">
        <v>3.6652030733285454</v>
      </c>
      <c r="F20" s="51">
        <v>30</v>
      </c>
      <c r="G20" s="23">
        <v>0.65331191648807796</v>
      </c>
      <c r="H20" s="24">
        <f t="shared" si="0"/>
        <v>19.599357494642337</v>
      </c>
      <c r="I20" s="52">
        <v>18</v>
      </c>
      <c r="J20" s="52">
        <f>COUNTIFS('08W Project List'!$E:$E,$B20)</f>
        <v>1</v>
      </c>
      <c r="K20" s="51">
        <f>SUMIFS('08W Project List'!$C:$C,'08W Project List'!$E:$E,$B20)</f>
        <v>4.8100000000000005</v>
      </c>
      <c r="L20" s="51">
        <f>SUMIFS('08W Project List'!$C:$C,'08W Project List'!$E:$E,$B20,'08W Project List'!$Q:$Q,L$2)</f>
        <v>4.8100000000000005</v>
      </c>
      <c r="M20" s="51">
        <f>SUMIFS('08W Project List'!$C:$C,'08W Project List'!$E:$E,$B20,'08W Project List'!$Q:$Q,M$2)</f>
        <v>0</v>
      </c>
      <c r="N20" s="51">
        <f>SUMIFS('08W Project List'!$C:$C,'08W Project List'!$E:$E,$B20,'08W Project List'!$Q:$Q,N$2)</f>
        <v>0</v>
      </c>
      <c r="O20" s="51">
        <f>SUMIFS('08W Project List'!$C:$C,'08W Project List'!$E:$E,$B20,'08W Project List'!$Q:$Q,O$2)</f>
        <v>0</v>
      </c>
      <c r="P20" s="51">
        <f>SUMIFS('08W Project List'!$C:$C,'08W Project List'!$E:$E,$B20,'08W Project List'!$Q:$Q,P$2)</f>
        <v>0</v>
      </c>
      <c r="Q20" s="44" t="s">
        <v>4477</v>
      </c>
      <c r="R20" s="53">
        <v>44148</v>
      </c>
    </row>
    <row r="21" spans="1:18" ht="15.6" x14ac:dyDescent="0.3">
      <c r="A21" s="49">
        <v>10735</v>
      </c>
      <c r="B21" s="50" t="s">
        <v>1695</v>
      </c>
      <c r="C21" s="50">
        <v>43211101</v>
      </c>
      <c r="D21" s="50" t="s">
        <v>1685</v>
      </c>
      <c r="E21" s="22">
        <v>0.22763423364316471</v>
      </c>
      <c r="F21" s="51">
        <v>3</v>
      </c>
      <c r="G21" s="23">
        <v>0.64187331574842599</v>
      </c>
      <c r="H21" s="24">
        <f t="shared" si="0"/>
        <v>1.925619947245278</v>
      </c>
      <c r="I21" s="52">
        <v>19</v>
      </c>
      <c r="J21" s="52">
        <f>COUNTIFS('08W Project List'!$E:$E,$B21)</f>
        <v>0</v>
      </c>
      <c r="K21" s="51">
        <f>SUMIFS('08W Project List'!$C:$C,'08W Project List'!$E:$E,$B21)</f>
        <v>0</v>
      </c>
      <c r="L21" s="51">
        <f>SUMIFS('08W Project List'!$C:$C,'08W Project List'!$E:$E,$B21,'08W Project List'!$Q:$Q,L$2)</f>
        <v>0</v>
      </c>
      <c r="M21" s="51">
        <f>SUMIFS('08W Project List'!$C:$C,'08W Project List'!$E:$E,$B21,'08W Project List'!$Q:$Q,M$2)</f>
        <v>0</v>
      </c>
      <c r="N21" s="51">
        <f>SUMIFS('08W Project List'!$C:$C,'08W Project List'!$E:$E,$B21,'08W Project List'!$Q:$Q,N$2)</f>
        <v>0</v>
      </c>
      <c r="O21" s="51">
        <f>SUMIFS('08W Project List'!$C:$C,'08W Project List'!$E:$E,$B21,'08W Project List'!$Q:$Q,O$2)</f>
        <v>0</v>
      </c>
      <c r="P21" s="51">
        <f>SUMIFS('08W Project List'!$C:$C,'08W Project List'!$E:$E,$B21,'08W Project List'!$Q:$Q,P$2)</f>
        <v>0</v>
      </c>
      <c r="Q21" s="44" t="s">
        <v>4472</v>
      </c>
      <c r="R21" s="53">
        <v>44148</v>
      </c>
    </row>
    <row r="22" spans="1:18" ht="15.6" x14ac:dyDescent="0.3">
      <c r="A22" s="49">
        <v>10532</v>
      </c>
      <c r="B22" s="50" t="s">
        <v>4122</v>
      </c>
      <c r="C22" s="50">
        <v>63591101</v>
      </c>
      <c r="D22" s="50" t="s">
        <v>4123</v>
      </c>
      <c r="E22" s="22">
        <v>0.78765605361673718</v>
      </c>
      <c r="F22" s="51">
        <v>11</v>
      </c>
      <c r="G22" s="23">
        <v>0.62028997572283695</v>
      </c>
      <c r="H22" s="24">
        <f t="shared" si="0"/>
        <v>6.8231897329512066</v>
      </c>
      <c r="I22" s="52">
        <v>20</v>
      </c>
      <c r="J22" s="52">
        <f>COUNTIFS('08W Project List'!$E:$E,$B22)</f>
        <v>1</v>
      </c>
      <c r="K22" s="51">
        <f>SUMIFS('08W Project List'!$C:$C,'08W Project List'!$E:$E,$B22)</f>
        <v>0.4</v>
      </c>
      <c r="L22" s="51">
        <f>SUMIFS('08W Project List'!$C:$C,'08W Project List'!$E:$E,$B22,'08W Project List'!$Q:$Q,L$2)</f>
        <v>0.4</v>
      </c>
      <c r="M22" s="51">
        <f>SUMIFS('08W Project List'!$C:$C,'08W Project List'!$E:$E,$B22,'08W Project List'!$Q:$Q,M$2)</f>
        <v>0</v>
      </c>
      <c r="N22" s="51">
        <f>SUMIFS('08W Project List'!$C:$C,'08W Project List'!$E:$E,$B22,'08W Project List'!$Q:$Q,N$2)</f>
        <v>0</v>
      </c>
      <c r="O22" s="51">
        <f>SUMIFS('08W Project List'!$C:$C,'08W Project List'!$E:$E,$B22,'08W Project List'!$Q:$Q,O$2)</f>
        <v>0</v>
      </c>
      <c r="P22" s="51">
        <f>SUMIFS('08W Project List'!$C:$C,'08W Project List'!$E:$E,$B22,'08W Project List'!$Q:$Q,P$2)</f>
        <v>0</v>
      </c>
      <c r="Q22" s="44" t="s">
        <v>4472</v>
      </c>
      <c r="R22" s="53">
        <v>44148</v>
      </c>
    </row>
    <row r="23" spans="1:18" ht="15.6" x14ac:dyDescent="0.3">
      <c r="A23" s="49">
        <v>10277</v>
      </c>
      <c r="B23" s="50" t="s">
        <v>1940</v>
      </c>
      <c r="C23" s="50">
        <v>14452104</v>
      </c>
      <c r="D23" s="50" t="s">
        <v>1941</v>
      </c>
      <c r="E23" s="22">
        <v>5.7542231349130013</v>
      </c>
      <c r="F23" s="51">
        <v>30</v>
      </c>
      <c r="G23" s="23">
        <v>0.61453569663879104</v>
      </c>
      <c r="H23" s="24">
        <f t="shared" si="0"/>
        <v>18.436070899163731</v>
      </c>
      <c r="I23" s="52">
        <v>21</v>
      </c>
      <c r="J23" s="52">
        <f>COUNTIFS('08W Project List'!$E:$E,$B23)</f>
        <v>2</v>
      </c>
      <c r="K23" s="51">
        <f>SUMIFS('08W Project List'!$C:$C,'08W Project List'!$E:$E,$B23)</f>
        <v>5.4399999999999995</v>
      </c>
      <c r="L23" s="51">
        <f>SUMIFS('08W Project List'!$C:$C,'08W Project List'!$E:$E,$B23,'08W Project List'!$Q:$Q,L$2)</f>
        <v>5.4399999999999995</v>
      </c>
      <c r="M23" s="51">
        <f>SUMIFS('08W Project List'!$C:$C,'08W Project List'!$E:$E,$B23,'08W Project List'!$Q:$Q,M$2)</f>
        <v>0</v>
      </c>
      <c r="N23" s="51">
        <f>SUMIFS('08W Project List'!$C:$C,'08W Project List'!$E:$E,$B23,'08W Project List'!$Q:$Q,N$2)</f>
        <v>0</v>
      </c>
      <c r="O23" s="51">
        <f>SUMIFS('08W Project List'!$C:$C,'08W Project List'!$E:$E,$B23,'08W Project List'!$Q:$Q,O$2)</f>
        <v>0</v>
      </c>
      <c r="P23" s="51">
        <f>SUMIFS('08W Project List'!$C:$C,'08W Project List'!$E:$E,$B23,'08W Project List'!$Q:$Q,P$2)</f>
        <v>0</v>
      </c>
      <c r="Q23" s="44" t="s">
        <v>4472</v>
      </c>
      <c r="R23" s="53">
        <v>44148</v>
      </c>
    </row>
    <row r="24" spans="1:18" ht="15.6" x14ac:dyDescent="0.3">
      <c r="A24" s="49">
        <v>8742</v>
      </c>
      <c r="B24" s="50" t="s">
        <v>852</v>
      </c>
      <c r="C24" s="50">
        <v>254432104</v>
      </c>
      <c r="D24" s="50" t="s">
        <v>842</v>
      </c>
      <c r="E24" s="22">
        <v>2.4276836459869919</v>
      </c>
      <c r="F24" s="51">
        <v>27</v>
      </c>
      <c r="G24" s="23">
        <v>0.59573443681964799</v>
      </c>
      <c r="H24" s="24">
        <f t="shared" si="0"/>
        <v>16.084829794130496</v>
      </c>
      <c r="I24" s="52">
        <v>22</v>
      </c>
      <c r="J24" s="52">
        <f>COUNTIFS('08W Project List'!$E:$E,$B24)</f>
        <v>4</v>
      </c>
      <c r="K24" s="51">
        <f>SUMIFS('08W Project List'!$C:$C,'08W Project List'!$E:$E,$B24)</f>
        <v>8.0500000000000007</v>
      </c>
      <c r="L24" s="51">
        <f>SUMIFS('08W Project List'!$C:$C,'08W Project List'!$E:$E,$B24,'08W Project List'!$Q:$Q,L$2)</f>
        <v>8.0500000000000007</v>
      </c>
      <c r="M24" s="51">
        <f>SUMIFS('08W Project List'!$C:$C,'08W Project List'!$E:$E,$B24,'08W Project List'!$Q:$Q,M$2)</f>
        <v>0</v>
      </c>
      <c r="N24" s="51">
        <f>SUMIFS('08W Project List'!$C:$C,'08W Project List'!$E:$E,$B24,'08W Project List'!$Q:$Q,N$2)</f>
        <v>0</v>
      </c>
      <c r="O24" s="51">
        <f>SUMIFS('08W Project List'!$C:$C,'08W Project List'!$E:$E,$B24,'08W Project List'!$Q:$Q,O$2)</f>
        <v>0</v>
      </c>
      <c r="P24" s="51">
        <f>SUMIFS('08W Project List'!$C:$C,'08W Project List'!$E:$E,$B24,'08W Project List'!$Q:$Q,P$2)</f>
        <v>0</v>
      </c>
      <c r="Q24" s="44" t="s">
        <v>4472</v>
      </c>
      <c r="R24" s="53">
        <v>44148</v>
      </c>
    </row>
    <row r="25" spans="1:18" ht="15.6" x14ac:dyDescent="0.3">
      <c r="A25" s="49">
        <v>8905</v>
      </c>
      <c r="B25" s="50" t="s">
        <v>2267</v>
      </c>
      <c r="C25" s="50">
        <v>43141101</v>
      </c>
      <c r="D25" s="50" t="s">
        <v>2268</v>
      </c>
      <c r="E25" s="22">
        <v>1.0658524089295898</v>
      </c>
      <c r="F25" s="51">
        <v>12</v>
      </c>
      <c r="G25" s="23">
        <v>0.58091932138282898</v>
      </c>
      <c r="H25" s="24">
        <f t="shared" si="0"/>
        <v>6.9710318565939478</v>
      </c>
      <c r="I25" s="52">
        <v>23</v>
      </c>
      <c r="J25" s="52">
        <f>COUNTIFS('08W Project List'!$E:$E,$B25)</f>
        <v>1</v>
      </c>
      <c r="K25" s="51">
        <f>SUMIFS('08W Project List'!$C:$C,'08W Project List'!$E:$E,$B25)</f>
        <v>1.33</v>
      </c>
      <c r="L25" s="51">
        <f>SUMIFS('08W Project List'!$C:$C,'08W Project List'!$E:$E,$B25,'08W Project List'!$Q:$Q,L$2)</f>
        <v>1.33</v>
      </c>
      <c r="M25" s="51">
        <f>SUMIFS('08W Project List'!$C:$C,'08W Project List'!$E:$E,$B25,'08W Project List'!$Q:$Q,M$2)</f>
        <v>0</v>
      </c>
      <c r="N25" s="51">
        <f>SUMIFS('08W Project List'!$C:$C,'08W Project List'!$E:$E,$B25,'08W Project List'!$Q:$Q,N$2)</f>
        <v>0</v>
      </c>
      <c r="O25" s="51">
        <f>SUMIFS('08W Project List'!$C:$C,'08W Project List'!$E:$E,$B25,'08W Project List'!$Q:$Q,O$2)</f>
        <v>0</v>
      </c>
      <c r="P25" s="51">
        <f>SUMIFS('08W Project List'!$C:$C,'08W Project List'!$E:$E,$B25,'08W Project List'!$Q:$Q,P$2)</f>
        <v>0</v>
      </c>
      <c r="Q25" s="44" t="s">
        <v>4472</v>
      </c>
      <c r="R25" s="53">
        <v>44148</v>
      </c>
    </row>
    <row r="26" spans="1:18" ht="15.6" x14ac:dyDescent="0.3">
      <c r="A26" s="49">
        <v>10515</v>
      </c>
      <c r="B26" s="50" t="s">
        <v>3904</v>
      </c>
      <c r="C26" s="50">
        <v>43201102</v>
      </c>
      <c r="D26" s="50" t="s">
        <v>3897</v>
      </c>
      <c r="E26" s="22">
        <v>2.7273763425775078E-2</v>
      </c>
      <c r="F26" s="51">
        <v>1</v>
      </c>
      <c r="G26" s="23">
        <v>0.56399839973022203</v>
      </c>
      <c r="H26" s="24">
        <f t="shared" si="0"/>
        <v>0.56399839973022203</v>
      </c>
      <c r="I26" s="52">
        <v>24</v>
      </c>
      <c r="J26" s="52">
        <f>COUNTIFS('08W Project List'!$E:$E,$B26)</f>
        <v>0</v>
      </c>
      <c r="K26" s="51">
        <f>SUMIFS('08W Project List'!$C:$C,'08W Project List'!$E:$E,$B26)</f>
        <v>0</v>
      </c>
      <c r="L26" s="51">
        <f>SUMIFS('08W Project List'!$C:$C,'08W Project List'!$E:$E,$B26,'08W Project List'!$Q:$Q,L$2)</f>
        <v>0</v>
      </c>
      <c r="M26" s="51">
        <f>SUMIFS('08W Project List'!$C:$C,'08W Project List'!$E:$E,$B26,'08W Project List'!$Q:$Q,M$2)</f>
        <v>0</v>
      </c>
      <c r="N26" s="51">
        <f>SUMIFS('08W Project List'!$C:$C,'08W Project List'!$E:$E,$B26,'08W Project List'!$Q:$Q,N$2)</f>
        <v>0</v>
      </c>
      <c r="O26" s="51">
        <f>SUMIFS('08W Project List'!$C:$C,'08W Project List'!$E:$E,$B26,'08W Project List'!$Q:$Q,O$2)</f>
        <v>0</v>
      </c>
      <c r="P26" s="51">
        <f>SUMIFS('08W Project List'!$C:$C,'08W Project List'!$E:$E,$B26,'08W Project List'!$Q:$Q,P$2)</f>
        <v>0</v>
      </c>
      <c r="Q26" s="44" t="s">
        <v>4472</v>
      </c>
      <c r="R26" s="53">
        <v>44148</v>
      </c>
    </row>
    <row r="27" spans="1:18" ht="15.6" x14ac:dyDescent="0.3">
      <c r="A27" s="49">
        <v>10181</v>
      </c>
      <c r="B27" s="50" t="s">
        <v>2927</v>
      </c>
      <c r="C27" s="50">
        <v>63642108</v>
      </c>
      <c r="D27" s="50" t="s">
        <v>2928</v>
      </c>
      <c r="E27" s="22">
        <v>0.36709268441861903</v>
      </c>
      <c r="F27" s="51">
        <v>4</v>
      </c>
      <c r="G27" s="23">
        <v>0.55275579482224202</v>
      </c>
      <c r="H27" s="24">
        <f t="shared" si="0"/>
        <v>2.2110231792889681</v>
      </c>
      <c r="I27" s="52">
        <v>25</v>
      </c>
      <c r="J27" s="52">
        <f>COUNTIFS('08W Project List'!$E:$E,$B27)</f>
        <v>0</v>
      </c>
      <c r="K27" s="51">
        <f>SUMIFS('08W Project List'!$C:$C,'08W Project List'!$E:$E,$B27)</f>
        <v>0</v>
      </c>
      <c r="L27" s="51">
        <f>SUMIFS('08W Project List'!$C:$C,'08W Project List'!$E:$E,$B27,'08W Project List'!$Q:$Q,L$2)</f>
        <v>0</v>
      </c>
      <c r="M27" s="51">
        <f>SUMIFS('08W Project List'!$C:$C,'08W Project List'!$E:$E,$B27,'08W Project List'!$Q:$Q,M$2)</f>
        <v>0</v>
      </c>
      <c r="N27" s="51">
        <f>SUMIFS('08W Project List'!$C:$C,'08W Project List'!$E:$E,$B27,'08W Project List'!$Q:$Q,N$2)</f>
        <v>0</v>
      </c>
      <c r="O27" s="51">
        <f>SUMIFS('08W Project List'!$C:$C,'08W Project List'!$E:$E,$B27,'08W Project List'!$Q:$Q,O$2)</f>
        <v>0</v>
      </c>
      <c r="P27" s="51">
        <f>SUMIFS('08W Project List'!$C:$C,'08W Project List'!$E:$E,$B27,'08W Project List'!$Q:$Q,P$2)</f>
        <v>0</v>
      </c>
      <c r="Q27" s="44" t="s">
        <v>4472</v>
      </c>
      <c r="R27" s="53">
        <v>44148</v>
      </c>
    </row>
    <row r="28" spans="1:18" ht="15.6" x14ac:dyDescent="0.3">
      <c r="A28" s="49">
        <v>7688</v>
      </c>
      <c r="B28" s="50" t="s">
        <v>2923</v>
      </c>
      <c r="C28" s="50">
        <v>63642106</v>
      </c>
      <c r="D28" s="50" t="s">
        <v>2924</v>
      </c>
      <c r="E28" s="22">
        <v>0.2849900016145836</v>
      </c>
      <c r="F28" s="51">
        <v>4</v>
      </c>
      <c r="G28" s="23">
        <v>0.55242642055856805</v>
      </c>
      <c r="H28" s="24">
        <f t="shared" si="0"/>
        <v>2.2097056822342722</v>
      </c>
      <c r="I28" s="52">
        <v>26</v>
      </c>
      <c r="J28" s="52">
        <f>COUNTIFS('08W Project List'!$E:$E,$B28)</f>
        <v>0</v>
      </c>
      <c r="K28" s="51">
        <f>SUMIFS('08W Project List'!$C:$C,'08W Project List'!$E:$E,$B28)</f>
        <v>0</v>
      </c>
      <c r="L28" s="51">
        <f>SUMIFS('08W Project List'!$C:$C,'08W Project List'!$E:$E,$B28,'08W Project List'!$Q:$Q,L$2)</f>
        <v>0</v>
      </c>
      <c r="M28" s="51">
        <f>SUMIFS('08W Project List'!$C:$C,'08W Project List'!$E:$E,$B28,'08W Project List'!$Q:$Q,M$2)</f>
        <v>0</v>
      </c>
      <c r="N28" s="51">
        <f>SUMIFS('08W Project List'!$C:$C,'08W Project List'!$E:$E,$B28,'08W Project List'!$Q:$Q,N$2)</f>
        <v>0</v>
      </c>
      <c r="O28" s="51">
        <f>SUMIFS('08W Project List'!$C:$C,'08W Project List'!$E:$E,$B28,'08W Project List'!$Q:$Q,O$2)</f>
        <v>0</v>
      </c>
      <c r="P28" s="51">
        <f>SUMIFS('08W Project List'!$C:$C,'08W Project List'!$E:$E,$B28,'08W Project List'!$Q:$Q,P$2)</f>
        <v>0</v>
      </c>
      <c r="Q28" s="44" t="s">
        <v>4472</v>
      </c>
      <c r="R28" s="53">
        <v>44148</v>
      </c>
    </row>
    <row r="29" spans="1:18" ht="15.6" x14ac:dyDescent="0.3">
      <c r="A29" s="49">
        <v>7743</v>
      </c>
      <c r="B29" s="50" t="s">
        <v>1773</v>
      </c>
      <c r="C29" s="50">
        <v>43361102</v>
      </c>
      <c r="D29" s="50" t="s">
        <v>1771</v>
      </c>
      <c r="E29" s="22">
        <v>14.222439399760409</v>
      </c>
      <c r="F29" s="51">
        <v>51</v>
      </c>
      <c r="G29" s="23">
        <v>0.54870131115374099</v>
      </c>
      <c r="H29" s="24">
        <f t="shared" si="0"/>
        <v>27.983766868840789</v>
      </c>
      <c r="I29" s="52">
        <v>27</v>
      </c>
      <c r="J29" s="52">
        <f>COUNTIFS('08W Project List'!$E:$E,$B29)</f>
        <v>1</v>
      </c>
      <c r="K29" s="51">
        <f>SUMIFS('08W Project List'!$C:$C,'08W Project List'!$E:$E,$B29)</f>
        <v>17.3</v>
      </c>
      <c r="L29" s="51">
        <f>SUMIFS('08W Project List'!$C:$C,'08W Project List'!$E:$E,$B29,'08W Project List'!$Q:$Q,L$2)</f>
        <v>17.3</v>
      </c>
      <c r="M29" s="51">
        <f>SUMIFS('08W Project List'!$C:$C,'08W Project List'!$E:$E,$B29,'08W Project List'!$Q:$Q,M$2)</f>
        <v>0</v>
      </c>
      <c r="N29" s="51">
        <f>SUMIFS('08W Project List'!$C:$C,'08W Project List'!$E:$E,$B29,'08W Project List'!$Q:$Q,N$2)</f>
        <v>0</v>
      </c>
      <c r="O29" s="51">
        <f>SUMIFS('08W Project List'!$C:$C,'08W Project List'!$E:$E,$B29,'08W Project List'!$Q:$Q,O$2)</f>
        <v>0</v>
      </c>
      <c r="P29" s="51">
        <f>SUMIFS('08W Project List'!$C:$C,'08W Project List'!$E:$E,$B29,'08W Project List'!$Q:$Q,P$2)</f>
        <v>0</v>
      </c>
      <c r="Q29" s="44" t="s">
        <v>4472</v>
      </c>
      <c r="R29" s="53">
        <v>44148</v>
      </c>
    </row>
    <row r="30" spans="1:18" ht="15.6" x14ac:dyDescent="0.3">
      <c r="A30" s="49">
        <v>6480</v>
      </c>
      <c r="B30" s="50" t="s">
        <v>4013</v>
      </c>
      <c r="C30" s="50">
        <v>14662112</v>
      </c>
      <c r="D30" s="50" t="s">
        <v>4014</v>
      </c>
      <c r="E30" s="22">
        <v>0.39173532509524611</v>
      </c>
      <c r="F30" s="51">
        <v>9</v>
      </c>
      <c r="G30" s="23">
        <v>0.53730609592801504</v>
      </c>
      <c r="H30" s="24">
        <f t="shared" si="0"/>
        <v>4.8357548633521352</v>
      </c>
      <c r="I30" s="52">
        <v>28</v>
      </c>
      <c r="J30" s="52">
        <f>COUNTIFS('08W Project List'!$E:$E,$B30)</f>
        <v>0</v>
      </c>
      <c r="K30" s="51">
        <f>SUMIFS('08W Project List'!$C:$C,'08W Project List'!$E:$E,$B30)</f>
        <v>0</v>
      </c>
      <c r="L30" s="51">
        <f>SUMIFS('08W Project List'!$C:$C,'08W Project List'!$E:$E,$B30,'08W Project List'!$Q:$Q,L$2)</f>
        <v>0</v>
      </c>
      <c r="M30" s="51">
        <f>SUMIFS('08W Project List'!$C:$C,'08W Project List'!$E:$E,$B30,'08W Project List'!$Q:$Q,M$2)</f>
        <v>0</v>
      </c>
      <c r="N30" s="51">
        <f>SUMIFS('08W Project List'!$C:$C,'08W Project List'!$E:$E,$B30,'08W Project List'!$Q:$Q,N$2)</f>
        <v>0</v>
      </c>
      <c r="O30" s="51">
        <f>SUMIFS('08W Project List'!$C:$C,'08W Project List'!$E:$E,$B30,'08W Project List'!$Q:$Q,O$2)</f>
        <v>0</v>
      </c>
      <c r="P30" s="51">
        <f>SUMIFS('08W Project List'!$C:$C,'08W Project List'!$E:$E,$B30,'08W Project List'!$Q:$Q,P$2)</f>
        <v>0</v>
      </c>
      <c r="Q30" s="44" t="s">
        <v>4472</v>
      </c>
      <c r="R30" s="53">
        <v>44148</v>
      </c>
    </row>
    <row r="31" spans="1:18" ht="15.6" x14ac:dyDescent="0.3">
      <c r="A31" s="49">
        <v>10043</v>
      </c>
      <c r="B31" s="50" t="s">
        <v>4436</v>
      </c>
      <c r="C31" s="50">
        <v>102911109</v>
      </c>
      <c r="D31" s="50" t="s">
        <v>4433</v>
      </c>
      <c r="E31" s="22">
        <v>1.3417394071275264</v>
      </c>
      <c r="F31" s="51">
        <v>15</v>
      </c>
      <c r="G31" s="23">
        <v>0.52987304798146795</v>
      </c>
      <c r="H31" s="24">
        <f t="shared" si="0"/>
        <v>7.9480957197220192</v>
      </c>
      <c r="I31" s="52">
        <v>29</v>
      </c>
      <c r="J31" s="52">
        <f>COUNTIFS('08W Project List'!$E:$E,$B31)</f>
        <v>2</v>
      </c>
      <c r="K31" s="51">
        <f>SUMIFS('08W Project List'!$C:$C,'08W Project List'!$E:$E,$B31)</f>
        <v>1.37</v>
      </c>
      <c r="L31" s="51">
        <f>SUMIFS('08W Project List'!$C:$C,'08W Project List'!$E:$E,$B31,'08W Project List'!$Q:$Q,L$2)</f>
        <v>1.37</v>
      </c>
      <c r="M31" s="51">
        <f>SUMIFS('08W Project List'!$C:$C,'08W Project List'!$E:$E,$B31,'08W Project List'!$Q:$Q,M$2)</f>
        <v>0</v>
      </c>
      <c r="N31" s="51">
        <f>SUMIFS('08W Project List'!$C:$C,'08W Project List'!$E:$E,$B31,'08W Project List'!$Q:$Q,N$2)</f>
        <v>0</v>
      </c>
      <c r="O31" s="51">
        <f>SUMIFS('08W Project List'!$C:$C,'08W Project List'!$E:$E,$B31,'08W Project List'!$Q:$Q,O$2)</f>
        <v>0</v>
      </c>
      <c r="P31" s="51">
        <f>SUMIFS('08W Project List'!$C:$C,'08W Project List'!$E:$E,$B31,'08W Project List'!$Q:$Q,P$2)</f>
        <v>0</v>
      </c>
      <c r="Q31" s="44" t="s">
        <v>4472</v>
      </c>
      <c r="R31" s="53">
        <v>44148</v>
      </c>
    </row>
    <row r="32" spans="1:18" ht="15.6" x14ac:dyDescent="0.3">
      <c r="A32" s="49">
        <v>10052</v>
      </c>
      <c r="B32" s="50" t="s">
        <v>3164</v>
      </c>
      <c r="C32" s="50">
        <v>253642103</v>
      </c>
      <c r="D32" s="50" t="s">
        <v>3163</v>
      </c>
      <c r="E32" s="22">
        <v>2.3287273015274268</v>
      </c>
      <c r="F32" s="51">
        <v>10</v>
      </c>
      <c r="G32" s="23">
        <v>0.51619382712091899</v>
      </c>
      <c r="H32" s="24">
        <f t="shared" si="0"/>
        <v>5.1619382712091895</v>
      </c>
      <c r="I32" s="52">
        <v>30</v>
      </c>
      <c r="J32" s="52">
        <f>COUNTIFS('08W Project List'!$E:$E,$B32)</f>
        <v>1</v>
      </c>
      <c r="K32" s="51">
        <f>SUMIFS('08W Project List'!$C:$C,'08W Project List'!$E:$E,$B32)</f>
        <v>2.33</v>
      </c>
      <c r="L32" s="51">
        <f>SUMIFS('08W Project List'!$C:$C,'08W Project List'!$E:$E,$B32,'08W Project List'!$Q:$Q,L$2)</f>
        <v>2.33</v>
      </c>
      <c r="M32" s="51">
        <f>SUMIFS('08W Project List'!$C:$C,'08W Project List'!$E:$E,$B32,'08W Project List'!$Q:$Q,M$2)</f>
        <v>0</v>
      </c>
      <c r="N32" s="51">
        <f>SUMIFS('08W Project List'!$C:$C,'08W Project List'!$E:$E,$B32,'08W Project List'!$Q:$Q,N$2)</f>
        <v>0</v>
      </c>
      <c r="O32" s="51">
        <f>SUMIFS('08W Project List'!$C:$C,'08W Project List'!$E:$E,$B32,'08W Project List'!$Q:$Q,O$2)</f>
        <v>0</v>
      </c>
      <c r="P32" s="51">
        <f>SUMIFS('08W Project List'!$C:$C,'08W Project List'!$E:$E,$B32,'08W Project List'!$Q:$Q,P$2)</f>
        <v>0</v>
      </c>
      <c r="Q32" s="44" t="s">
        <v>4472</v>
      </c>
      <c r="R32" s="53">
        <v>44148</v>
      </c>
    </row>
    <row r="33" spans="1:18" ht="15.6" x14ac:dyDescent="0.3">
      <c r="A33" s="49">
        <v>10924</v>
      </c>
      <c r="B33" s="50" t="s">
        <v>558</v>
      </c>
      <c r="C33" s="50">
        <v>48011146</v>
      </c>
      <c r="D33" s="50" t="s">
        <v>559</v>
      </c>
      <c r="E33" s="22">
        <v>8.5246135669098198E-3</v>
      </c>
      <c r="F33" s="51">
        <v>1</v>
      </c>
      <c r="G33" s="23">
        <v>0.50979496602816499</v>
      </c>
      <c r="H33" s="24">
        <f t="shared" si="0"/>
        <v>0.50979496602816499</v>
      </c>
      <c r="I33" s="52">
        <v>31</v>
      </c>
      <c r="J33" s="52">
        <f>COUNTIFS('08W Project List'!$E:$E,$B33)</f>
        <v>0</v>
      </c>
      <c r="K33" s="51">
        <f>SUMIFS('08W Project List'!$C:$C,'08W Project List'!$E:$E,$B33)</f>
        <v>0</v>
      </c>
      <c r="L33" s="51">
        <f>SUMIFS('08W Project List'!$C:$C,'08W Project List'!$E:$E,$B33,'08W Project List'!$Q:$Q,L$2)</f>
        <v>0</v>
      </c>
      <c r="M33" s="51">
        <f>SUMIFS('08W Project List'!$C:$C,'08W Project List'!$E:$E,$B33,'08W Project List'!$Q:$Q,M$2)</f>
        <v>0</v>
      </c>
      <c r="N33" s="51">
        <f>SUMIFS('08W Project List'!$C:$C,'08W Project List'!$E:$E,$B33,'08W Project List'!$Q:$Q,N$2)</f>
        <v>0</v>
      </c>
      <c r="O33" s="51">
        <f>SUMIFS('08W Project List'!$C:$C,'08W Project List'!$E:$E,$B33,'08W Project List'!$Q:$Q,O$2)</f>
        <v>0</v>
      </c>
      <c r="P33" s="51">
        <f>SUMIFS('08W Project List'!$C:$C,'08W Project List'!$E:$E,$B33,'08W Project List'!$Q:$Q,P$2)</f>
        <v>0</v>
      </c>
      <c r="Q33" s="44" t="s">
        <v>4472</v>
      </c>
      <c r="R33" s="53">
        <v>44148</v>
      </c>
    </row>
    <row r="34" spans="1:18" ht="15.6" x14ac:dyDescent="0.3">
      <c r="A34" s="49">
        <v>11090</v>
      </c>
      <c r="B34" s="50" t="s">
        <v>560</v>
      </c>
      <c r="C34" s="50">
        <v>48011146</v>
      </c>
      <c r="D34" s="50" t="s">
        <v>559</v>
      </c>
      <c r="E34" s="22">
        <v>1.1291677467289185E-2</v>
      </c>
      <c r="F34" s="51">
        <v>1</v>
      </c>
      <c r="G34" s="23">
        <v>0.50979496602816499</v>
      </c>
      <c r="H34" s="24">
        <f t="shared" si="0"/>
        <v>0.50979496602816499</v>
      </c>
      <c r="I34" s="52">
        <v>32</v>
      </c>
      <c r="J34" s="52">
        <f>COUNTIFS('08W Project List'!$E:$E,$B34)</f>
        <v>0</v>
      </c>
      <c r="K34" s="51">
        <f>SUMIFS('08W Project List'!$C:$C,'08W Project List'!$E:$E,$B34)</f>
        <v>0</v>
      </c>
      <c r="L34" s="51">
        <f>SUMIFS('08W Project List'!$C:$C,'08W Project List'!$E:$E,$B34,'08W Project List'!$Q:$Q,L$2)</f>
        <v>0</v>
      </c>
      <c r="M34" s="51">
        <f>SUMIFS('08W Project List'!$C:$C,'08W Project List'!$E:$E,$B34,'08W Project List'!$Q:$Q,M$2)</f>
        <v>0</v>
      </c>
      <c r="N34" s="51">
        <f>SUMIFS('08W Project List'!$C:$C,'08W Project List'!$E:$E,$B34,'08W Project List'!$Q:$Q,N$2)</f>
        <v>0</v>
      </c>
      <c r="O34" s="51">
        <f>SUMIFS('08W Project List'!$C:$C,'08W Project List'!$E:$E,$B34,'08W Project List'!$Q:$Q,O$2)</f>
        <v>0</v>
      </c>
      <c r="P34" s="51">
        <f>SUMIFS('08W Project List'!$C:$C,'08W Project List'!$E:$E,$B34,'08W Project List'!$Q:$Q,P$2)</f>
        <v>0</v>
      </c>
      <c r="Q34" s="44" t="s">
        <v>4472</v>
      </c>
      <c r="R34" s="53">
        <v>44148</v>
      </c>
    </row>
    <row r="35" spans="1:18" ht="15.6" x14ac:dyDescent="0.3">
      <c r="A35" s="49">
        <v>4828</v>
      </c>
      <c r="B35" s="50" t="s">
        <v>970</v>
      </c>
      <c r="C35" s="50">
        <v>102251101</v>
      </c>
      <c r="D35" s="50" t="s">
        <v>969</v>
      </c>
      <c r="E35" s="22">
        <v>0.89694034829589175</v>
      </c>
      <c r="F35" s="51">
        <v>6</v>
      </c>
      <c r="G35" s="23">
        <v>0.50290707501140297</v>
      </c>
      <c r="H35" s="24">
        <f t="shared" ref="H35:H66" si="1">IFERROR(G35*F35,0)</f>
        <v>3.017442450068418</v>
      </c>
      <c r="I35" s="52">
        <v>33</v>
      </c>
      <c r="J35" s="52">
        <f>COUNTIFS('08W Project List'!$E:$E,$B35)</f>
        <v>1</v>
      </c>
      <c r="K35" s="51">
        <f>SUMIFS('08W Project List'!$C:$C,'08W Project List'!$E:$E,$B35)</f>
        <v>0.9</v>
      </c>
      <c r="L35" s="51">
        <f>SUMIFS('08W Project List'!$C:$C,'08W Project List'!$E:$E,$B35,'08W Project List'!$Q:$Q,L$2)</f>
        <v>0.9</v>
      </c>
      <c r="M35" s="51">
        <f>SUMIFS('08W Project List'!$C:$C,'08W Project List'!$E:$E,$B35,'08W Project List'!$Q:$Q,M$2)</f>
        <v>0</v>
      </c>
      <c r="N35" s="51">
        <f>SUMIFS('08W Project List'!$C:$C,'08W Project List'!$E:$E,$B35,'08W Project List'!$Q:$Q,N$2)</f>
        <v>0</v>
      </c>
      <c r="O35" s="51">
        <f>SUMIFS('08W Project List'!$C:$C,'08W Project List'!$E:$E,$B35,'08W Project List'!$Q:$Q,O$2)</f>
        <v>0</v>
      </c>
      <c r="P35" s="51">
        <f>SUMIFS('08W Project List'!$C:$C,'08W Project List'!$E:$E,$B35,'08W Project List'!$Q:$Q,P$2)</f>
        <v>0</v>
      </c>
      <c r="Q35" s="44" t="s">
        <v>4472</v>
      </c>
      <c r="R35" s="53">
        <v>44148</v>
      </c>
    </row>
    <row r="36" spans="1:18" ht="15.6" x14ac:dyDescent="0.3">
      <c r="A36" s="49">
        <v>9923</v>
      </c>
      <c r="B36" s="50" t="s">
        <v>815</v>
      </c>
      <c r="C36" s="50">
        <v>42821102</v>
      </c>
      <c r="D36" s="50" t="s">
        <v>808</v>
      </c>
      <c r="E36" s="22">
        <v>2.7328786085891298E-2</v>
      </c>
      <c r="F36" s="51">
        <v>1</v>
      </c>
      <c r="G36" s="23">
        <v>0.48427403528289198</v>
      </c>
      <c r="H36" s="24">
        <f t="shared" si="1"/>
        <v>0.48427403528289198</v>
      </c>
      <c r="I36" s="52">
        <v>34</v>
      </c>
      <c r="J36" s="52">
        <f>COUNTIFS('08W Project List'!$E:$E,$B36)</f>
        <v>0</v>
      </c>
      <c r="K36" s="51">
        <f>SUMIFS('08W Project List'!$C:$C,'08W Project List'!$E:$E,$B36)</f>
        <v>0</v>
      </c>
      <c r="L36" s="51">
        <f>SUMIFS('08W Project List'!$C:$C,'08W Project List'!$E:$E,$B36,'08W Project List'!$Q:$Q,L$2)</f>
        <v>0</v>
      </c>
      <c r="M36" s="51">
        <f>SUMIFS('08W Project List'!$C:$C,'08W Project List'!$E:$E,$B36,'08W Project List'!$Q:$Q,M$2)</f>
        <v>0</v>
      </c>
      <c r="N36" s="51">
        <f>SUMIFS('08W Project List'!$C:$C,'08W Project List'!$E:$E,$B36,'08W Project List'!$Q:$Q,N$2)</f>
        <v>0</v>
      </c>
      <c r="O36" s="51">
        <f>SUMIFS('08W Project List'!$C:$C,'08W Project List'!$E:$E,$B36,'08W Project List'!$Q:$Q,O$2)</f>
        <v>0</v>
      </c>
      <c r="P36" s="51">
        <f>SUMIFS('08W Project List'!$C:$C,'08W Project List'!$E:$E,$B36,'08W Project List'!$Q:$Q,P$2)</f>
        <v>0</v>
      </c>
      <c r="Q36" s="44" t="s">
        <v>4472</v>
      </c>
      <c r="R36" s="53">
        <v>44148</v>
      </c>
    </row>
    <row r="37" spans="1:18" ht="15.6" x14ac:dyDescent="0.3">
      <c r="A37" s="49">
        <v>8034</v>
      </c>
      <c r="B37" s="50" t="s">
        <v>2191</v>
      </c>
      <c r="C37" s="50">
        <v>254452102</v>
      </c>
      <c r="D37" s="50" t="s">
        <v>2182</v>
      </c>
      <c r="E37" s="22">
        <v>5.253888981142623</v>
      </c>
      <c r="F37" s="51">
        <v>31</v>
      </c>
      <c r="G37" s="23">
        <v>0.47165130693121798</v>
      </c>
      <c r="H37" s="24">
        <f t="shared" si="1"/>
        <v>14.621190514867758</v>
      </c>
      <c r="I37" s="52">
        <v>35</v>
      </c>
      <c r="J37" s="52">
        <f>COUNTIFS('08W Project List'!$E:$E,$B37)</f>
        <v>2</v>
      </c>
      <c r="K37" s="51">
        <f>SUMIFS('08W Project List'!$C:$C,'08W Project List'!$E:$E,$B37)</f>
        <v>2.85</v>
      </c>
      <c r="L37" s="51">
        <f>SUMIFS('08W Project List'!$C:$C,'08W Project List'!$E:$E,$B37,'08W Project List'!$Q:$Q,L$2)</f>
        <v>2.85</v>
      </c>
      <c r="M37" s="51">
        <f>SUMIFS('08W Project List'!$C:$C,'08W Project List'!$E:$E,$B37,'08W Project List'!$Q:$Q,M$2)</f>
        <v>0</v>
      </c>
      <c r="N37" s="51">
        <f>SUMIFS('08W Project List'!$C:$C,'08W Project List'!$E:$E,$B37,'08W Project List'!$Q:$Q,N$2)</f>
        <v>0</v>
      </c>
      <c r="O37" s="51">
        <f>SUMIFS('08W Project List'!$C:$C,'08W Project List'!$E:$E,$B37,'08W Project List'!$Q:$Q,O$2)</f>
        <v>0</v>
      </c>
      <c r="P37" s="51">
        <f>SUMIFS('08W Project List'!$C:$C,'08W Project List'!$E:$E,$B37,'08W Project List'!$Q:$Q,P$2)</f>
        <v>0</v>
      </c>
      <c r="Q37" s="44" t="s">
        <v>4472</v>
      </c>
      <c r="R37" s="53">
        <v>44148</v>
      </c>
    </row>
    <row r="38" spans="1:18" ht="15.6" x14ac:dyDescent="0.3">
      <c r="A38" s="49">
        <v>7873</v>
      </c>
      <c r="B38" s="50" t="s">
        <v>2179</v>
      </c>
      <c r="C38" s="50">
        <v>254452101</v>
      </c>
      <c r="D38" s="50" t="s">
        <v>2167</v>
      </c>
      <c r="E38" s="22">
        <v>4.602897171829671</v>
      </c>
      <c r="F38" s="51">
        <v>40</v>
      </c>
      <c r="G38" s="23">
        <v>0.47121698573295401</v>
      </c>
      <c r="H38" s="24">
        <f t="shared" si="1"/>
        <v>18.84867942931816</v>
      </c>
      <c r="I38" s="52">
        <v>36</v>
      </c>
      <c r="J38" s="52">
        <f>COUNTIFS('08W Project List'!$E:$E,$B38)</f>
        <v>3</v>
      </c>
      <c r="K38" s="51">
        <f>SUMIFS('08W Project List'!$C:$C,'08W Project List'!$E:$E,$B38)</f>
        <v>4.5999999999999996</v>
      </c>
      <c r="L38" s="51">
        <f>SUMIFS('08W Project List'!$C:$C,'08W Project List'!$E:$E,$B38,'08W Project List'!$Q:$Q,L$2)</f>
        <v>4.5999999999999996</v>
      </c>
      <c r="M38" s="51">
        <f>SUMIFS('08W Project List'!$C:$C,'08W Project List'!$E:$E,$B38,'08W Project List'!$Q:$Q,M$2)</f>
        <v>0</v>
      </c>
      <c r="N38" s="51">
        <f>SUMIFS('08W Project List'!$C:$C,'08W Project List'!$E:$E,$B38,'08W Project List'!$Q:$Q,N$2)</f>
        <v>0</v>
      </c>
      <c r="O38" s="51">
        <f>SUMIFS('08W Project List'!$C:$C,'08W Project List'!$E:$E,$B38,'08W Project List'!$Q:$Q,O$2)</f>
        <v>0</v>
      </c>
      <c r="P38" s="51">
        <f>SUMIFS('08W Project List'!$C:$C,'08W Project List'!$E:$E,$B38,'08W Project List'!$Q:$Q,P$2)</f>
        <v>0</v>
      </c>
      <c r="Q38" s="44" t="s">
        <v>4472</v>
      </c>
      <c r="R38" s="53">
        <v>44148</v>
      </c>
    </row>
    <row r="39" spans="1:18" ht="15.6" x14ac:dyDescent="0.3">
      <c r="A39" s="49">
        <v>4526</v>
      </c>
      <c r="B39" s="50" t="s">
        <v>4125</v>
      </c>
      <c r="C39" s="50">
        <v>63591105</v>
      </c>
      <c r="D39" s="50" t="s">
        <v>4126</v>
      </c>
      <c r="E39" s="22">
        <v>23.165292462931696</v>
      </c>
      <c r="F39" s="51">
        <v>464</v>
      </c>
      <c r="G39" s="23">
        <v>0.46771973449419602</v>
      </c>
      <c r="H39" s="24">
        <f t="shared" si="1"/>
        <v>217.02195680530696</v>
      </c>
      <c r="I39" s="52">
        <v>37</v>
      </c>
      <c r="J39" s="52">
        <f>COUNTIFS('08W Project List'!$E:$E,$B39)</f>
        <v>1</v>
      </c>
      <c r="K39" s="51">
        <f>SUMIFS('08W Project List'!$C:$C,'08W Project List'!$E:$E,$B39)</f>
        <v>23.17</v>
      </c>
      <c r="L39" s="51">
        <f>SUMIFS('08W Project List'!$C:$C,'08W Project List'!$E:$E,$B39,'08W Project List'!$Q:$Q,L$2)</f>
        <v>23.17</v>
      </c>
      <c r="M39" s="51">
        <f>SUMIFS('08W Project List'!$C:$C,'08W Project List'!$E:$E,$B39,'08W Project List'!$Q:$Q,M$2)</f>
        <v>0</v>
      </c>
      <c r="N39" s="51">
        <f>SUMIFS('08W Project List'!$C:$C,'08W Project List'!$E:$E,$B39,'08W Project List'!$Q:$Q,N$2)</f>
        <v>0</v>
      </c>
      <c r="O39" s="51">
        <f>SUMIFS('08W Project List'!$C:$C,'08W Project List'!$E:$E,$B39,'08W Project List'!$Q:$Q,O$2)</f>
        <v>0</v>
      </c>
      <c r="P39" s="51">
        <f>SUMIFS('08W Project List'!$C:$C,'08W Project List'!$E:$E,$B39,'08W Project List'!$Q:$Q,P$2)</f>
        <v>0</v>
      </c>
      <c r="Q39" s="44" t="s">
        <v>4472</v>
      </c>
      <c r="R39" s="53">
        <v>44148</v>
      </c>
    </row>
    <row r="40" spans="1:18" ht="15.6" x14ac:dyDescent="0.3">
      <c r="A40" s="49">
        <v>2215</v>
      </c>
      <c r="B40" s="50" t="s">
        <v>2273</v>
      </c>
      <c r="C40" s="50">
        <v>43141101</v>
      </c>
      <c r="D40" s="50" t="s">
        <v>2268</v>
      </c>
      <c r="E40" s="22">
        <v>0.85339726114313852</v>
      </c>
      <c r="F40" s="51">
        <v>14</v>
      </c>
      <c r="G40" s="23">
        <v>0.46768709582264301</v>
      </c>
      <c r="H40" s="24">
        <f t="shared" si="1"/>
        <v>6.5476193415170023</v>
      </c>
      <c r="I40" s="52">
        <v>38</v>
      </c>
      <c r="J40" s="52">
        <f>COUNTIFS('08W Project List'!$E:$E,$B40)</f>
        <v>1</v>
      </c>
      <c r="K40" s="51">
        <f>SUMIFS('08W Project List'!$C:$C,'08W Project List'!$E:$E,$B40)</f>
        <v>0.92</v>
      </c>
      <c r="L40" s="51">
        <f>SUMIFS('08W Project List'!$C:$C,'08W Project List'!$E:$E,$B40,'08W Project List'!$Q:$Q,L$2)</f>
        <v>0.92</v>
      </c>
      <c r="M40" s="51">
        <f>SUMIFS('08W Project List'!$C:$C,'08W Project List'!$E:$E,$B40,'08W Project List'!$Q:$Q,M$2)</f>
        <v>0</v>
      </c>
      <c r="N40" s="51">
        <f>SUMIFS('08W Project List'!$C:$C,'08W Project List'!$E:$E,$B40,'08W Project List'!$Q:$Q,N$2)</f>
        <v>0</v>
      </c>
      <c r="O40" s="51">
        <f>SUMIFS('08W Project List'!$C:$C,'08W Project List'!$E:$E,$B40,'08W Project List'!$Q:$Q,O$2)</f>
        <v>0</v>
      </c>
      <c r="P40" s="51">
        <f>SUMIFS('08W Project List'!$C:$C,'08W Project List'!$E:$E,$B40,'08W Project List'!$Q:$Q,P$2)</f>
        <v>0</v>
      </c>
      <c r="Q40" s="44" t="s">
        <v>4472</v>
      </c>
      <c r="R40" s="53">
        <v>44148</v>
      </c>
    </row>
    <row r="41" spans="1:18" ht="15.6" x14ac:dyDescent="0.3">
      <c r="A41" s="49">
        <v>9655</v>
      </c>
      <c r="B41" s="50" t="s">
        <v>4217</v>
      </c>
      <c r="C41" s="50">
        <v>102541101</v>
      </c>
      <c r="D41" s="50" t="s">
        <v>4213</v>
      </c>
      <c r="E41" s="22">
        <v>3.4766045747279302</v>
      </c>
      <c r="F41" s="51">
        <v>28</v>
      </c>
      <c r="G41" s="23">
        <v>0.464330779966248</v>
      </c>
      <c r="H41" s="24">
        <f t="shared" si="1"/>
        <v>13.001261839054944</v>
      </c>
      <c r="I41" s="52">
        <v>39</v>
      </c>
      <c r="J41" s="52">
        <f>COUNTIFS('08W Project List'!$E:$E,$B41)</f>
        <v>1</v>
      </c>
      <c r="K41" s="51">
        <f>SUMIFS('08W Project List'!$C:$C,'08W Project List'!$E:$E,$B41)</f>
        <v>3.4800000000000004</v>
      </c>
      <c r="L41" s="51">
        <f>SUMIFS('08W Project List'!$C:$C,'08W Project List'!$E:$E,$B41,'08W Project List'!$Q:$Q,L$2)</f>
        <v>3.4800000000000004</v>
      </c>
      <c r="M41" s="51">
        <f>SUMIFS('08W Project List'!$C:$C,'08W Project List'!$E:$E,$B41,'08W Project List'!$Q:$Q,M$2)</f>
        <v>0</v>
      </c>
      <c r="N41" s="51">
        <f>SUMIFS('08W Project List'!$C:$C,'08W Project List'!$E:$E,$B41,'08W Project List'!$Q:$Q,N$2)</f>
        <v>0</v>
      </c>
      <c r="O41" s="51">
        <f>SUMIFS('08W Project List'!$C:$C,'08W Project List'!$E:$E,$B41,'08W Project List'!$Q:$Q,O$2)</f>
        <v>0</v>
      </c>
      <c r="P41" s="51">
        <f>SUMIFS('08W Project List'!$C:$C,'08W Project List'!$E:$E,$B41,'08W Project List'!$Q:$Q,P$2)</f>
        <v>0</v>
      </c>
      <c r="Q41" s="44" t="s">
        <v>4472</v>
      </c>
      <c r="R41" s="53">
        <v>44148</v>
      </c>
    </row>
    <row r="42" spans="1:18" ht="15.6" x14ac:dyDescent="0.3">
      <c r="A42" s="49">
        <v>10699</v>
      </c>
      <c r="B42" s="50" t="s">
        <v>3961</v>
      </c>
      <c r="C42" s="50">
        <v>14241101</v>
      </c>
      <c r="D42" s="50" t="s">
        <v>3962</v>
      </c>
      <c r="E42" s="22">
        <v>1.3144919787045928E-2</v>
      </c>
      <c r="F42" s="51">
        <v>2</v>
      </c>
      <c r="G42" s="23">
        <v>0.46103068930447999</v>
      </c>
      <c r="H42" s="24">
        <f t="shared" si="1"/>
        <v>0.92206137860895998</v>
      </c>
      <c r="I42" s="52">
        <v>40</v>
      </c>
      <c r="J42" s="52">
        <f>COUNTIFS('08W Project List'!$E:$E,$B42)</f>
        <v>0</v>
      </c>
      <c r="K42" s="51">
        <f>SUMIFS('08W Project List'!$C:$C,'08W Project List'!$E:$E,$B42)</f>
        <v>0</v>
      </c>
      <c r="L42" s="51">
        <f>SUMIFS('08W Project List'!$C:$C,'08W Project List'!$E:$E,$B42,'08W Project List'!$Q:$Q,L$2)</f>
        <v>0</v>
      </c>
      <c r="M42" s="51">
        <f>SUMIFS('08W Project List'!$C:$C,'08W Project List'!$E:$E,$B42,'08W Project List'!$Q:$Q,M$2)</f>
        <v>0</v>
      </c>
      <c r="N42" s="51">
        <f>SUMIFS('08W Project List'!$C:$C,'08W Project List'!$E:$E,$B42,'08W Project List'!$Q:$Q,N$2)</f>
        <v>0</v>
      </c>
      <c r="O42" s="51">
        <f>SUMIFS('08W Project List'!$C:$C,'08W Project List'!$E:$E,$B42,'08W Project List'!$Q:$Q,O$2)</f>
        <v>0</v>
      </c>
      <c r="P42" s="51">
        <f>SUMIFS('08W Project List'!$C:$C,'08W Project List'!$E:$E,$B42,'08W Project List'!$Q:$Q,P$2)</f>
        <v>0</v>
      </c>
      <c r="Q42" s="44" t="s">
        <v>4472</v>
      </c>
      <c r="R42" s="53">
        <v>44148</v>
      </c>
    </row>
    <row r="43" spans="1:18" ht="15.6" x14ac:dyDescent="0.3">
      <c r="A43" s="49">
        <v>7414</v>
      </c>
      <c r="B43" s="50" t="s">
        <v>3217</v>
      </c>
      <c r="C43" s="50">
        <v>63681102</v>
      </c>
      <c r="D43" s="50" t="s">
        <v>3218</v>
      </c>
      <c r="E43" s="22">
        <v>0.63713158826654448</v>
      </c>
      <c r="F43" s="51">
        <v>38</v>
      </c>
      <c r="G43" s="23">
        <v>0.45556538757167098</v>
      </c>
      <c r="H43" s="24">
        <f t="shared" si="1"/>
        <v>17.311484727723496</v>
      </c>
      <c r="I43" s="52">
        <v>41</v>
      </c>
      <c r="J43" s="52">
        <f>COUNTIFS('08W Project List'!$E:$E,$B43)</f>
        <v>1</v>
      </c>
      <c r="K43" s="51">
        <f>SUMIFS('08W Project List'!$C:$C,'08W Project List'!$E:$E,$B43)</f>
        <v>0.52</v>
      </c>
      <c r="L43" s="51">
        <f>SUMIFS('08W Project List'!$C:$C,'08W Project List'!$E:$E,$B43,'08W Project List'!$Q:$Q,L$2)</f>
        <v>0.52</v>
      </c>
      <c r="M43" s="51">
        <f>SUMIFS('08W Project List'!$C:$C,'08W Project List'!$E:$E,$B43,'08W Project List'!$Q:$Q,M$2)</f>
        <v>0</v>
      </c>
      <c r="N43" s="51">
        <f>SUMIFS('08W Project List'!$C:$C,'08W Project List'!$E:$E,$B43,'08W Project List'!$Q:$Q,N$2)</f>
        <v>0</v>
      </c>
      <c r="O43" s="51">
        <f>SUMIFS('08W Project List'!$C:$C,'08W Project List'!$E:$E,$B43,'08W Project List'!$Q:$Q,O$2)</f>
        <v>0</v>
      </c>
      <c r="P43" s="51">
        <f>SUMIFS('08W Project List'!$C:$C,'08W Project List'!$E:$E,$B43,'08W Project List'!$Q:$Q,P$2)</f>
        <v>0</v>
      </c>
      <c r="Q43" s="44" t="s">
        <v>4472</v>
      </c>
      <c r="R43" s="53">
        <v>44148</v>
      </c>
    </row>
    <row r="44" spans="1:18" ht="15.6" x14ac:dyDescent="0.3">
      <c r="A44" s="49">
        <v>4076</v>
      </c>
      <c r="B44" s="50" t="s">
        <v>4129</v>
      </c>
      <c r="C44" s="50">
        <v>63601104</v>
      </c>
      <c r="D44" s="50" t="s">
        <v>4130</v>
      </c>
      <c r="E44" s="22">
        <v>14.660160930794284</v>
      </c>
      <c r="F44" s="51">
        <v>140</v>
      </c>
      <c r="G44" s="23">
        <v>0.446418209036824</v>
      </c>
      <c r="H44" s="24">
        <f t="shared" si="1"/>
        <v>62.498549265155361</v>
      </c>
      <c r="I44" s="52">
        <v>42</v>
      </c>
      <c r="J44" s="52">
        <f>COUNTIFS('08W Project List'!$E:$E,$B44)</f>
        <v>11</v>
      </c>
      <c r="K44" s="51">
        <f>SUMIFS('08W Project List'!$C:$C,'08W Project List'!$E:$E,$B44)</f>
        <v>14.58</v>
      </c>
      <c r="L44" s="51">
        <f>SUMIFS('08W Project List'!$C:$C,'08W Project List'!$E:$E,$B44,'08W Project List'!$Q:$Q,L$2)</f>
        <v>14.58</v>
      </c>
      <c r="M44" s="51">
        <f>SUMIFS('08W Project List'!$C:$C,'08W Project List'!$E:$E,$B44,'08W Project List'!$Q:$Q,M$2)</f>
        <v>0</v>
      </c>
      <c r="N44" s="51">
        <f>SUMIFS('08W Project List'!$C:$C,'08W Project List'!$E:$E,$B44,'08W Project List'!$Q:$Q,N$2)</f>
        <v>0</v>
      </c>
      <c r="O44" s="51">
        <f>SUMIFS('08W Project List'!$C:$C,'08W Project List'!$E:$E,$B44,'08W Project List'!$Q:$Q,O$2)</f>
        <v>0</v>
      </c>
      <c r="P44" s="51">
        <f>SUMIFS('08W Project List'!$C:$C,'08W Project List'!$E:$E,$B44,'08W Project List'!$Q:$Q,P$2)</f>
        <v>0</v>
      </c>
      <c r="Q44" s="44" t="s">
        <v>4472</v>
      </c>
      <c r="R44" s="53">
        <v>44148</v>
      </c>
    </row>
    <row r="45" spans="1:18" ht="15.6" x14ac:dyDescent="0.3">
      <c r="A45" s="49">
        <v>7056</v>
      </c>
      <c r="B45" s="50" t="s">
        <v>3174</v>
      </c>
      <c r="C45" s="50">
        <v>42281105</v>
      </c>
      <c r="D45" s="50" t="s">
        <v>3172</v>
      </c>
      <c r="E45" s="22">
        <v>1.6450859394185147</v>
      </c>
      <c r="F45" s="51">
        <v>101</v>
      </c>
      <c r="G45" s="23">
        <v>0.44261938296418202</v>
      </c>
      <c r="H45" s="24">
        <f t="shared" si="1"/>
        <v>44.704557679382383</v>
      </c>
      <c r="I45" s="52">
        <v>43</v>
      </c>
      <c r="J45" s="52">
        <f>COUNTIFS('08W Project List'!$E:$E,$B45)</f>
        <v>2</v>
      </c>
      <c r="K45" s="51">
        <f>SUMIFS('08W Project List'!$C:$C,'08W Project List'!$E:$E,$B45)</f>
        <v>1.73</v>
      </c>
      <c r="L45" s="51">
        <f>SUMIFS('08W Project List'!$C:$C,'08W Project List'!$E:$E,$B45,'08W Project List'!$Q:$Q,L$2)</f>
        <v>1.73</v>
      </c>
      <c r="M45" s="51">
        <f>SUMIFS('08W Project List'!$C:$C,'08W Project List'!$E:$E,$B45,'08W Project List'!$Q:$Q,M$2)</f>
        <v>0</v>
      </c>
      <c r="N45" s="51">
        <f>SUMIFS('08W Project List'!$C:$C,'08W Project List'!$E:$E,$B45,'08W Project List'!$Q:$Q,N$2)</f>
        <v>0</v>
      </c>
      <c r="O45" s="51">
        <f>SUMIFS('08W Project List'!$C:$C,'08W Project List'!$E:$E,$B45,'08W Project List'!$Q:$Q,O$2)</f>
        <v>0</v>
      </c>
      <c r="P45" s="51">
        <f>SUMIFS('08W Project List'!$C:$C,'08W Project List'!$E:$E,$B45,'08W Project List'!$Q:$Q,P$2)</f>
        <v>0</v>
      </c>
      <c r="Q45" s="44" t="s">
        <v>4472</v>
      </c>
      <c r="R45" s="53">
        <v>44148</v>
      </c>
    </row>
    <row r="46" spans="1:18" ht="15.6" x14ac:dyDescent="0.3">
      <c r="A46" s="49">
        <v>10934</v>
      </c>
      <c r="B46" s="50" t="s">
        <v>3155</v>
      </c>
      <c r="C46" s="50">
        <v>82931101</v>
      </c>
      <c r="D46" s="50" t="s">
        <v>3142</v>
      </c>
      <c r="E46" s="22">
        <v>1.278683794748701E-2</v>
      </c>
      <c r="F46" s="51">
        <v>1</v>
      </c>
      <c r="G46" s="23">
        <v>0.44217529210690198</v>
      </c>
      <c r="H46" s="24">
        <f t="shared" si="1"/>
        <v>0.44217529210690198</v>
      </c>
      <c r="I46" s="52">
        <v>44</v>
      </c>
      <c r="J46" s="52">
        <f>COUNTIFS('08W Project List'!$E:$E,$B46)</f>
        <v>0</v>
      </c>
      <c r="K46" s="51">
        <f>SUMIFS('08W Project List'!$C:$C,'08W Project List'!$E:$E,$B46)</f>
        <v>0</v>
      </c>
      <c r="L46" s="51">
        <f>SUMIFS('08W Project List'!$C:$C,'08W Project List'!$E:$E,$B46,'08W Project List'!$Q:$Q,L$2)</f>
        <v>0</v>
      </c>
      <c r="M46" s="51">
        <f>SUMIFS('08W Project List'!$C:$C,'08W Project List'!$E:$E,$B46,'08W Project List'!$Q:$Q,M$2)</f>
        <v>0</v>
      </c>
      <c r="N46" s="51">
        <f>SUMIFS('08W Project List'!$C:$C,'08W Project List'!$E:$E,$B46,'08W Project List'!$Q:$Q,N$2)</f>
        <v>0</v>
      </c>
      <c r="O46" s="51">
        <f>SUMIFS('08W Project List'!$C:$C,'08W Project List'!$E:$E,$B46,'08W Project List'!$Q:$Q,O$2)</f>
        <v>0</v>
      </c>
      <c r="P46" s="51">
        <f>SUMIFS('08W Project List'!$C:$C,'08W Project List'!$E:$E,$B46,'08W Project List'!$Q:$Q,P$2)</f>
        <v>0</v>
      </c>
      <c r="Q46" s="44" t="s">
        <v>4472</v>
      </c>
      <c r="R46" s="53">
        <v>44148</v>
      </c>
    </row>
    <row r="47" spans="1:18" ht="15.6" x14ac:dyDescent="0.3">
      <c r="A47" s="49">
        <v>5032</v>
      </c>
      <c r="B47" s="50" t="s">
        <v>2519</v>
      </c>
      <c r="C47" s="50">
        <v>152282101</v>
      </c>
      <c r="D47" s="50" t="s">
        <v>2510</v>
      </c>
      <c r="E47" s="22">
        <v>5.7103623206985512</v>
      </c>
      <c r="F47" s="51">
        <v>58</v>
      </c>
      <c r="G47" s="23">
        <v>0.43529892279356203</v>
      </c>
      <c r="H47" s="24">
        <f t="shared" si="1"/>
        <v>25.247337522026598</v>
      </c>
      <c r="I47" s="52">
        <v>45</v>
      </c>
      <c r="J47" s="52">
        <f>COUNTIFS('08W Project List'!$E:$E,$B47)</f>
        <v>1</v>
      </c>
      <c r="K47" s="51">
        <f>SUMIFS('08W Project List'!$C:$C,'08W Project List'!$E:$E,$B47)</f>
        <v>5.71</v>
      </c>
      <c r="L47" s="51">
        <f>SUMIFS('08W Project List'!$C:$C,'08W Project List'!$E:$E,$B47,'08W Project List'!$Q:$Q,L$2)</f>
        <v>5.71</v>
      </c>
      <c r="M47" s="51">
        <f>SUMIFS('08W Project List'!$C:$C,'08W Project List'!$E:$E,$B47,'08W Project List'!$Q:$Q,M$2)</f>
        <v>0</v>
      </c>
      <c r="N47" s="51">
        <f>SUMIFS('08W Project List'!$C:$C,'08W Project List'!$E:$E,$B47,'08W Project List'!$Q:$Q,N$2)</f>
        <v>0</v>
      </c>
      <c r="O47" s="51">
        <f>SUMIFS('08W Project List'!$C:$C,'08W Project List'!$E:$E,$B47,'08W Project List'!$Q:$Q,O$2)</f>
        <v>0</v>
      </c>
      <c r="P47" s="51">
        <f>SUMIFS('08W Project List'!$C:$C,'08W Project List'!$E:$E,$B47,'08W Project List'!$Q:$Q,P$2)</f>
        <v>0</v>
      </c>
      <c r="Q47" s="44" t="s">
        <v>4472</v>
      </c>
      <c r="R47" s="53">
        <v>44148</v>
      </c>
    </row>
    <row r="48" spans="1:18" ht="15.6" x14ac:dyDescent="0.3">
      <c r="A48" s="49">
        <v>9729</v>
      </c>
      <c r="B48" s="50" t="s">
        <v>368</v>
      </c>
      <c r="C48" s="50">
        <v>14592105</v>
      </c>
      <c r="D48" s="50" t="s">
        <v>366</v>
      </c>
      <c r="E48" s="22">
        <v>0.48214322010473337</v>
      </c>
      <c r="F48" s="51">
        <v>6</v>
      </c>
      <c r="G48" s="23">
        <v>0.43170197145985001</v>
      </c>
      <c r="H48" s="24">
        <f t="shared" si="1"/>
        <v>2.5902118287591001</v>
      </c>
      <c r="I48" s="52">
        <v>46</v>
      </c>
      <c r="J48" s="52">
        <f>COUNTIFS('08W Project List'!$E:$E,$B48)</f>
        <v>0</v>
      </c>
      <c r="K48" s="51">
        <f>SUMIFS('08W Project List'!$C:$C,'08W Project List'!$E:$E,$B48)</f>
        <v>0</v>
      </c>
      <c r="L48" s="51">
        <f>SUMIFS('08W Project List'!$C:$C,'08W Project List'!$E:$E,$B48,'08W Project List'!$Q:$Q,L$2)</f>
        <v>0</v>
      </c>
      <c r="M48" s="51">
        <f>SUMIFS('08W Project List'!$C:$C,'08W Project List'!$E:$E,$B48,'08W Project List'!$Q:$Q,M$2)</f>
        <v>0</v>
      </c>
      <c r="N48" s="51">
        <f>SUMIFS('08W Project List'!$C:$C,'08W Project List'!$E:$E,$B48,'08W Project List'!$Q:$Q,N$2)</f>
        <v>0</v>
      </c>
      <c r="O48" s="51">
        <f>SUMIFS('08W Project List'!$C:$C,'08W Project List'!$E:$E,$B48,'08W Project List'!$Q:$Q,O$2)</f>
        <v>0</v>
      </c>
      <c r="P48" s="51">
        <f>SUMIFS('08W Project List'!$C:$C,'08W Project List'!$E:$E,$B48,'08W Project List'!$Q:$Q,P$2)</f>
        <v>0</v>
      </c>
      <c r="Q48" s="44" t="s">
        <v>4472</v>
      </c>
      <c r="R48" s="53">
        <v>44148</v>
      </c>
    </row>
    <row r="49" spans="1:18" ht="15.6" x14ac:dyDescent="0.3">
      <c r="A49" s="49">
        <v>6662</v>
      </c>
      <c r="B49" s="50" t="s">
        <v>2568</v>
      </c>
      <c r="C49" s="50">
        <v>14052101</v>
      </c>
      <c r="D49" s="50" t="s">
        <v>2569</v>
      </c>
      <c r="E49" s="22">
        <v>1.7629499169490179</v>
      </c>
      <c r="F49" s="51">
        <v>23</v>
      </c>
      <c r="G49" s="23">
        <v>0.42859050973238</v>
      </c>
      <c r="H49" s="24">
        <f t="shared" si="1"/>
        <v>9.8575817238447403</v>
      </c>
      <c r="I49" s="52">
        <v>47</v>
      </c>
      <c r="J49" s="52">
        <f>COUNTIFS('08W Project List'!$E:$E,$B49)</f>
        <v>2</v>
      </c>
      <c r="K49" s="51">
        <f>SUMIFS('08W Project List'!$C:$C,'08W Project List'!$E:$E,$B49)</f>
        <v>1.8199999999999998</v>
      </c>
      <c r="L49" s="51">
        <f>SUMIFS('08W Project List'!$C:$C,'08W Project List'!$E:$E,$B49,'08W Project List'!$Q:$Q,L$2)</f>
        <v>1.8199999999999998</v>
      </c>
      <c r="M49" s="51">
        <f>SUMIFS('08W Project List'!$C:$C,'08W Project List'!$E:$E,$B49,'08W Project List'!$Q:$Q,M$2)</f>
        <v>0</v>
      </c>
      <c r="N49" s="51">
        <f>SUMIFS('08W Project List'!$C:$C,'08W Project List'!$E:$E,$B49,'08W Project List'!$Q:$Q,N$2)</f>
        <v>0</v>
      </c>
      <c r="O49" s="51">
        <f>SUMIFS('08W Project List'!$C:$C,'08W Project List'!$E:$E,$B49,'08W Project List'!$Q:$Q,O$2)</f>
        <v>0</v>
      </c>
      <c r="P49" s="51">
        <f>SUMIFS('08W Project List'!$C:$C,'08W Project List'!$E:$E,$B49,'08W Project List'!$Q:$Q,P$2)</f>
        <v>0</v>
      </c>
      <c r="Q49" s="44" t="s">
        <v>4472</v>
      </c>
      <c r="R49" s="53">
        <v>44148</v>
      </c>
    </row>
    <row r="50" spans="1:18" ht="15.6" x14ac:dyDescent="0.3">
      <c r="A50" s="49">
        <v>1690</v>
      </c>
      <c r="B50" s="50" t="s">
        <v>1052</v>
      </c>
      <c r="C50" s="50">
        <v>103351104</v>
      </c>
      <c r="D50" s="50" t="s">
        <v>1049</v>
      </c>
      <c r="E50" s="22">
        <v>18.604901027151772</v>
      </c>
      <c r="F50" s="51">
        <v>357</v>
      </c>
      <c r="G50" s="23">
        <v>0.42525580561623999</v>
      </c>
      <c r="H50" s="24">
        <f t="shared" si="1"/>
        <v>151.81632260499768</v>
      </c>
      <c r="I50" s="52">
        <v>48</v>
      </c>
      <c r="J50" s="52">
        <f>COUNTIFS('08W Project List'!$E:$E,$B50)</f>
        <v>2</v>
      </c>
      <c r="K50" s="51">
        <f>SUMIFS('08W Project List'!$C:$C,'08W Project List'!$E:$E,$B50)</f>
        <v>16.61</v>
      </c>
      <c r="L50" s="51">
        <f>SUMIFS('08W Project List'!$C:$C,'08W Project List'!$E:$E,$B50,'08W Project List'!$Q:$Q,L$2)</f>
        <v>16.61</v>
      </c>
      <c r="M50" s="51">
        <f>SUMIFS('08W Project List'!$C:$C,'08W Project List'!$E:$E,$B50,'08W Project List'!$Q:$Q,M$2)</f>
        <v>0</v>
      </c>
      <c r="N50" s="51">
        <f>SUMIFS('08W Project List'!$C:$C,'08W Project List'!$E:$E,$B50,'08W Project List'!$Q:$Q,N$2)</f>
        <v>0</v>
      </c>
      <c r="O50" s="51">
        <f>SUMIFS('08W Project List'!$C:$C,'08W Project List'!$E:$E,$B50,'08W Project List'!$Q:$Q,O$2)</f>
        <v>0</v>
      </c>
      <c r="P50" s="51">
        <f>SUMIFS('08W Project List'!$C:$C,'08W Project List'!$E:$E,$B50,'08W Project List'!$Q:$Q,P$2)</f>
        <v>0</v>
      </c>
      <c r="Q50" s="44" t="s">
        <v>4472</v>
      </c>
      <c r="R50" s="53">
        <v>44148</v>
      </c>
    </row>
    <row r="51" spans="1:18" ht="15.6" x14ac:dyDescent="0.3">
      <c r="A51" s="49">
        <v>193</v>
      </c>
      <c r="B51" s="50" t="s">
        <v>2754</v>
      </c>
      <c r="C51" s="50">
        <v>103521103</v>
      </c>
      <c r="D51" s="50" t="s">
        <v>2752</v>
      </c>
      <c r="E51" s="22">
        <v>57.142938485843821</v>
      </c>
      <c r="F51" s="51">
        <v>641</v>
      </c>
      <c r="G51" s="23">
        <v>0.42184524936932599</v>
      </c>
      <c r="H51" s="24">
        <f t="shared" si="1"/>
        <v>270.40280484573793</v>
      </c>
      <c r="I51" s="52">
        <v>49</v>
      </c>
      <c r="J51" s="52">
        <f>COUNTIFS('08W Project List'!$E:$E,$B51)</f>
        <v>6</v>
      </c>
      <c r="K51" s="51">
        <f>SUMIFS('08W Project List'!$C:$C,'08W Project List'!$E:$E,$B51)</f>
        <v>57.160000000000004</v>
      </c>
      <c r="L51" s="51">
        <f>SUMIFS('08W Project List'!$C:$C,'08W Project List'!$E:$E,$B51,'08W Project List'!$Q:$Q,L$2)</f>
        <v>57.160000000000004</v>
      </c>
      <c r="M51" s="51">
        <f>SUMIFS('08W Project List'!$C:$C,'08W Project List'!$E:$E,$B51,'08W Project List'!$Q:$Q,M$2)</f>
        <v>0</v>
      </c>
      <c r="N51" s="51">
        <f>SUMIFS('08W Project List'!$C:$C,'08W Project List'!$E:$E,$B51,'08W Project List'!$Q:$Q,N$2)</f>
        <v>0</v>
      </c>
      <c r="O51" s="51">
        <f>SUMIFS('08W Project List'!$C:$C,'08W Project List'!$E:$E,$B51,'08W Project List'!$Q:$Q,O$2)</f>
        <v>0</v>
      </c>
      <c r="P51" s="51">
        <f>SUMIFS('08W Project List'!$C:$C,'08W Project List'!$E:$E,$B51,'08W Project List'!$Q:$Q,P$2)</f>
        <v>0</v>
      </c>
      <c r="Q51" s="44" t="s">
        <v>4472</v>
      </c>
      <c r="R51" s="53">
        <v>44148</v>
      </c>
    </row>
    <row r="52" spans="1:18" ht="15.6" x14ac:dyDescent="0.3">
      <c r="A52" s="49">
        <v>7274</v>
      </c>
      <c r="B52" s="50" t="s">
        <v>2187</v>
      </c>
      <c r="C52" s="50">
        <v>254452102</v>
      </c>
      <c r="D52" s="50" t="s">
        <v>2182</v>
      </c>
      <c r="E52" s="22">
        <v>4.2727186258042078</v>
      </c>
      <c r="F52" s="51">
        <v>38</v>
      </c>
      <c r="G52" s="23">
        <v>0.42049921099677401</v>
      </c>
      <c r="H52" s="24">
        <f t="shared" si="1"/>
        <v>15.978970017877412</v>
      </c>
      <c r="I52" s="52">
        <v>50</v>
      </c>
      <c r="J52" s="52">
        <f>COUNTIFS('08W Project List'!$E:$E,$B52)</f>
        <v>3</v>
      </c>
      <c r="K52" s="51">
        <f>SUMIFS('08W Project List'!$C:$C,'08W Project List'!$E:$E,$B52)</f>
        <v>8.59</v>
      </c>
      <c r="L52" s="51">
        <f>SUMIFS('08W Project List'!$C:$C,'08W Project List'!$E:$E,$B52,'08W Project List'!$Q:$Q,L$2)</f>
        <v>8.59</v>
      </c>
      <c r="M52" s="51">
        <f>SUMIFS('08W Project List'!$C:$C,'08W Project List'!$E:$E,$B52,'08W Project List'!$Q:$Q,M$2)</f>
        <v>0</v>
      </c>
      <c r="N52" s="51">
        <f>SUMIFS('08W Project List'!$C:$C,'08W Project List'!$E:$E,$B52,'08W Project List'!$Q:$Q,N$2)</f>
        <v>0</v>
      </c>
      <c r="O52" s="51">
        <f>SUMIFS('08W Project List'!$C:$C,'08W Project List'!$E:$E,$B52,'08W Project List'!$Q:$Q,O$2)</f>
        <v>0</v>
      </c>
      <c r="P52" s="51">
        <f>SUMIFS('08W Project List'!$C:$C,'08W Project List'!$E:$E,$B52,'08W Project List'!$Q:$Q,P$2)</f>
        <v>0</v>
      </c>
      <c r="Q52" s="44" t="s">
        <v>4472</v>
      </c>
      <c r="R52" s="53">
        <v>44148</v>
      </c>
    </row>
    <row r="53" spans="1:18" ht="15.6" x14ac:dyDescent="0.3">
      <c r="A53" s="49">
        <v>10024</v>
      </c>
      <c r="B53" s="50" t="s">
        <v>793</v>
      </c>
      <c r="C53" s="50">
        <v>42141101</v>
      </c>
      <c r="D53" s="50" t="s">
        <v>789</v>
      </c>
      <c r="E53" s="22">
        <v>0.29834191773944063</v>
      </c>
      <c r="F53" s="51">
        <v>10</v>
      </c>
      <c r="G53" s="23">
        <v>0.41958685145153501</v>
      </c>
      <c r="H53" s="24">
        <f t="shared" si="1"/>
        <v>4.1958685145153503</v>
      </c>
      <c r="I53" s="52">
        <v>51</v>
      </c>
      <c r="J53" s="52">
        <f>COUNTIFS('08W Project List'!$E:$E,$B53)</f>
        <v>0</v>
      </c>
      <c r="K53" s="51">
        <f>SUMIFS('08W Project List'!$C:$C,'08W Project List'!$E:$E,$B53)</f>
        <v>0</v>
      </c>
      <c r="L53" s="51">
        <f>SUMIFS('08W Project List'!$C:$C,'08W Project List'!$E:$E,$B53,'08W Project List'!$Q:$Q,L$2)</f>
        <v>0</v>
      </c>
      <c r="M53" s="51">
        <f>SUMIFS('08W Project List'!$C:$C,'08W Project List'!$E:$E,$B53,'08W Project List'!$Q:$Q,M$2)</f>
        <v>0</v>
      </c>
      <c r="N53" s="51">
        <f>SUMIFS('08W Project List'!$C:$C,'08W Project List'!$E:$E,$B53,'08W Project List'!$Q:$Q,N$2)</f>
        <v>0</v>
      </c>
      <c r="O53" s="51">
        <f>SUMIFS('08W Project List'!$C:$C,'08W Project List'!$E:$E,$B53,'08W Project List'!$Q:$Q,O$2)</f>
        <v>0</v>
      </c>
      <c r="P53" s="51">
        <f>SUMIFS('08W Project List'!$C:$C,'08W Project List'!$E:$E,$B53,'08W Project List'!$Q:$Q,P$2)</f>
        <v>0</v>
      </c>
      <c r="Q53" s="44" t="s">
        <v>4472</v>
      </c>
      <c r="R53" s="53">
        <v>44148</v>
      </c>
    </row>
    <row r="54" spans="1:18" ht="15.6" x14ac:dyDescent="0.3">
      <c r="A54" s="49">
        <v>7141</v>
      </c>
      <c r="B54" s="50" t="s">
        <v>4292</v>
      </c>
      <c r="C54" s="50">
        <v>103611101</v>
      </c>
      <c r="D54" s="50" t="s">
        <v>4293</v>
      </c>
      <c r="E54" s="22">
        <v>7.8322668071100061</v>
      </c>
      <c r="F54" s="51">
        <v>31</v>
      </c>
      <c r="G54" s="23">
        <v>0.41882815342111002</v>
      </c>
      <c r="H54" s="24">
        <f t="shared" si="1"/>
        <v>12.983672756054411</v>
      </c>
      <c r="I54" s="52">
        <v>52</v>
      </c>
      <c r="J54" s="52">
        <f>COUNTIFS('08W Project List'!$E:$E,$B54)</f>
        <v>5</v>
      </c>
      <c r="K54" s="51">
        <f>SUMIFS('08W Project List'!$C:$C,'08W Project List'!$E:$E,$B54)</f>
        <v>7.65</v>
      </c>
      <c r="L54" s="51">
        <f>SUMIFS('08W Project List'!$C:$C,'08W Project List'!$E:$E,$B54,'08W Project List'!$Q:$Q,L$2)</f>
        <v>7.65</v>
      </c>
      <c r="M54" s="51">
        <f>SUMIFS('08W Project List'!$C:$C,'08W Project List'!$E:$E,$B54,'08W Project List'!$Q:$Q,M$2)</f>
        <v>0</v>
      </c>
      <c r="N54" s="51">
        <f>SUMIFS('08W Project List'!$C:$C,'08W Project List'!$E:$E,$B54,'08W Project List'!$Q:$Q,N$2)</f>
        <v>0</v>
      </c>
      <c r="O54" s="51">
        <f>SUMIFS('08W Project List'!$C:$C,'08W Project List'!$E:$E,$B54,'08W Project List'!$Q:$Q,O$2)</f>
        <v>0</v>
      </c>
      <c r="P54" s="51">
        <f>SUMIFS('08W Project List'!$C:$C,'08W Project List'!$E:$E,$B54,'08W Project List'!$Q:$Q,P$2)</f>
        <v>0</v>
      </c>
      <c r="Q54" s="44" t="s">
        <v>4472</v>
      </c>
      <c r="R54" s="53">
        <v>44148</v>
      </c>
    </row>
    <row r="55" spans="1:18" ht="15.6" x14ac:dyDescent="0.3">
      <c r="A55" s="49">
        <v>7033</v>
      </c>
      <c r="B55" s="50" t="s">
        <v>4127</v>
      </c>
      <c r="C55" s="50">
        <v>63591105</v>
      </c>
      <c r="D55" s="50" t="s">
        <v>4126</v>
      </c>
      <c r="E55" s="22">
        <v>0.75146626684492235</v>
      </c>
      <c r="F55" s="51">
        <v>21</v>
      </c>
      <c r="G55" s="23">
        <v>0.41414771704982301</v>
      </c>
      <c r="H55" s="24">
        <f t="shared" si="1"/>
        <v>8.6971020580462834</v>
      </c>
      <c r="I55" s="52">
        <v>53</v>
      </c>
      <c r="J55" s="52">
        <f>COUNTIFS('08W Project List'!$E:$E,$B55)</f>
        <v>1</v>
      </c>
      <c r="K55" s="51">
        <f>SUMIFS('08W Project List'!$C:$C,'08W Project List'!$E:$E,$B55)</f>
        <v>0.75</v>
      </c>
      <c r="L55" s="51">
        <f>SUMIFS('08W Project List'!$C:$C,'08W Project List'!$E:$E,$B55,'08W Project List'!$Q:$Q,L$2)</f>
        <v>0.75</v>
      </c>
      <c r="M55" s="51">
        <f>SUMIFS('08W Project List'!$C:$C,'08W Project List'!$E:$E,$B55,'08W Project List'!$Q:$Q,M$2)</f>
        <v>0</v>
      </c>
      <c r="N55" s="51">
        <f>SUMIFS('08W Project List'!$C:$C,'08W Project List'!$E:$E,$B55,'08W Project List'!$Q:$Q,N$2)</f>
        <v>0</v>
      </c>
      <c r="O55" s="51">
        <f>SUMIFS('08W Project List'!$C:$C,'08W Project List'!$E:$E,$B55,'08W Project List'!$Q:$Q,O$2)</f>
        <v>0</v>
      </c>
      <c r="P55" s="51">
        <f>SUMIFS('08W Project List'!$C:$C,'08W Project List'!$E:$E,$B55,'08W Project List'!$Q:$Q,P$2)</f>
        <v>0</v>
      </c>
      <c r="Q55" s="44" t="s">
        <v>4472</v>
      </c>
      <c r="R55" s="53">
        <v>44148</v>
      </c>
    </row>
    <row r="56" spans="1:18" ht="15.6" x14ac:dyDescent="0.3">
      <c r="A56" s="49">
        <v>9936</v>
      </c>
      <c r="B56" s="50" t="s">
        <v>2734</v>
      </c>
      <c r="C56" s="50">
        <v>163541101</v>
      </c>
      <c r="D56" s="50" t="s">
        <v>2726</v>
      </c>
      <c r="E56" s="22">
        <v>2.8841288480634493</v>
      </c>
      <c r="F56" s="51">
        <v>29</v>
      </c>
      <c r="G56" s="23">
        <v>0.40712355224880997</v>
      </c>
      <c r="H56" s="24">
        <f t="shared" si="1"/>
        <v>11.806583015215489</v>
      </c>
      <c r="I56" s="52">
        <v>54</v>
      </c>
      <c r="J56" s="52">
        <f>COUNTIFS('08W Project List'!$E:$E,$B56)</f>
        <v>1</v>
      </c>
      <c r="K56" s="51">
        <f>SUMIFS('08W Project List'!$C:$C,'08W Project List'!$E:$E,$B56)</f>
        <v>2.88</v>
      </c>
      <c r="L56" s="51">
        <f>SUMIFS('08W Project List'!$C:$C,'08W Project List'!$E:$E,$B56,'08W Project List'!$Q:$Q,L$2)</f>
        <v>2.88</v>
      </c>
      <c r="M56" s="51">
        <f>SUMIFS('08W Project List'!$C:$C,'08W Project List'!$E:$E,$B56,'08W Project List'!$Q:$Q,M$2)</f>
        <v>0</v>
      </c>
      <c r="N56" s="51">
        <f>SUMIFS('08W Project List'!$C:$C,'08W Project List'!$E:$E,$B56,'08W Project List'!$Q:$Q,N$2)</f>
        <v>0</v>
      </c>
      <c r="O56" s="51">
        <f>SUMIFS('08W Project List'!$C:$C,'08W Project List'!$E:$E,$B56,'08W Project List'!$Q:$Q,O$2)</f>
        <v>0</v>
      </c>
      <c r="P56" s="51">
        <f>SUMIFS('08W Project List'!$C:$C,'08W Project List'!$E:$E,$B56,'08W Project List'!$Q:$Q,P$2)</f>
        <v>0</v>
      </c>
      <c r="Q56" s="44" t="s">
        <v>4472</v>
      </c>
      <c r="R56" s="53">
        <v>44148</v>
      </c>
    </row>
    <row r="57" spans="1:18" ht="15.6" x14ac:dyDescent="0.3">
      <c r="A57" s="49">
        <v>10113</v>
      </c>
      <c r="B57" s="50" t="s">
        <v>527</v>
      </c>
      <c r="C57" s="50">
        <v>42711101</v>
      </c>
      <c r="D57" s="50" t="s">
        <v>517</v>
      </c>
      <c r="E57" s="22">
        <v>0.1377690270528148</v>
      </c>
      <c r="F57" s="51">
        <v>9</v>
      </c>
      <c r="G57" s="23">
        <v>0.40561207556531598</v>
      </c>
      <c r="H57" s="24">
        <f t="shared" si="1"/>
        <v>3.6505086800878437</v>
      </c>
      <c r="I57" s="52">
        <v>55</v>
      </c>
      <c r="J57" s="52">
        <f>COUNTIFS('08W Project List'!$E:$E,$B57)</f>
        <v>0</v>
      </c>
      <c r="K57" s="51">
        <f>SUMIFS('08W Project List'!$C:$C,'08W Project List'!$E:$E,$B57)</f>
        <v>0</v>
      </c>
      <c r="L57" s="51">
        <f>SUMIFS('08W Project List'!$C:$C,'08W Project List'!$E:$E,$B57,'08W Project List'!$Q:$Q,L$2)</f>
        <v>0</v>
      </c>
      <c r="M57" s="51">
        <f>SUMIFS('08W Project List'!$C:$C,'08W Project List'!$E:$E,$B57,'08W Project List'!$Q:$Q,M$2)</f>
        <v>0</v>
      </c>
      <c r="N57" s="51">
        <f>SUMIFS('08W Project List'!$C:$C,'08W Project List'!$E:$E,$B57,'08W Project List'!$Q:$Q,N$2)</f>
        <v>0</v>
      </c>
      <c r="O57" s="51">
        <f>SUMIFS('08W Project List'!$C:$C,'08W Project List'!$E:$E,$B57,'08W Project List'!$Q:$Q,O$2)</f>
        <v>0</v>
      </c>
      <c r="P57" s="51">
        <f>SUMIFS('08W Project List'!$C:$C,'08W Project List'!$E:$E,$B57,'08W Project List'!$Q:$Q,P$2)</f>
        <v>0</v>
      </c>
      <c r="Q57" s="44" t="s">
        <v>4472</v>
      </c>
      <c r="R57" s="53">
        <v>44148</v>
      </c>
    </row>
    <row r="58" spans="1:18" ht="15.6" x14ac:dyDescent="0.3">
      <c r="A58" s="49">
        <v>3943</v>
      </c>
      <c r="B58" s="50" t="s">
        <v>2521</v>
      </c>
      <c r="C58" s="50">
        <v>152282101</v>
      </c>
      <c r="D58" s="50" t="s">
        <v>2510</v>
      </c>
      <c r="E58" s="22">
        <v>24.994124755822622</v>
      </c>
      <c r="F58" s="51">
        <v>262</v>
      </c>
      <c r="G58" s="23">
        <v>0.38665329351740901</v>
      </c>
      <c r="H58" s="24">
        <f t="shared" si="1"/>
        <v>101.30316290156117</v>
      </c>
      <c r="I58" s="52">
        <v>68</v>
      </c>
      <c r="J58" s="52">
        <f>COUNTIFS('08W Project List'!$E:$E,$B58)</f>
        <v>1</v>
      </c>
      <c r="K58" s="51">
        <f>SUMIFS('08W Project List'!$C:$C,'08W Project List'!$E:$E,$B58)</f>
        <v>0.43999999999999995</v>
      </c>
      <c r="L58" s="51">
        <f>SUMIFS('08W Project List'!$C:$C,'08W Project List'!$E:$E,$B58,'08W Project List'!$Q:$Q,L$2)</f>
        <v>0.43999999999999995</v>
      </c>
      <c r="M58" s="51">
        <f>SUMIFS('08W Project List'!$C:$C,'08W Project List'!$E:$E,$B58,'08W Project List'!$Q:$Q,M$2)</f>
        <v>0</v>
      </c>
      <c r="N58" s="51">
        <f>SUMIFS('08W Project List'!$C:$C,'08W Project List'!$E:$E,$B58,'08W Project List'!$Q:$Q,N$2)</f>
        <v>0</v>
      </c>
      <c r="O58" s="51">
        <f>SUMIFS('08W Project List'!$C:$C,'08W Project List'!$E:$E,$B58,'08W Project List'!$Q:$Q,O$2)</f>
        <v>0</v>
      </c>
      <c r="P58" s="51">
        <f>SUMIFS('08W Project List'!$C:$C,'08W Project List'!$E:$E,$B58,'08W Project List'!$Q:$Q,P$2)</f>
        <v>0</v>
      </c>
      <c r="Q58" s="44" t="s">
        <v>4481</v>
      </c>
      <c r="R58" s="53">
        <v>44183</v>
      </c>
    </row>
    <row r="59" spans="1:18" ht="15.6" x14ac:dyDescent="0.3">
      <c r="A59" s="49">
        <v>4693</v>
      </c>
      <c r="B59" s="50" t="s">
        <v>2280</v>
      </c>
      <c r="C59" s="50">
        <v>43141101</v>
      </c>
      <c r="D59" s="50" t="s">
        <v>2268</v>
      </c>
      <c r="E59" s="22">
        <v>4.7309884289804103</v>
      </c>
      <c r="F59" s="51">
        <v>146</v>
      </c>
      <c r="G59" s="23">
        <v>0.36174231478345797</v>
      </c>
      <c r="H59" s="24">
        <f t="shared" si="1"/>
        <v>52.814377958384867</v>
      </c>
      <c r="I59" s="52">
        <v>86</v>
      </c>
      <c r="J59" s="52">
        <f>COUNTIFS('08W Project List'!$E:$E,$B59)</f>
        <v>1</v>
      </c>
      <c r="K59" s="51">
        <f>SUMIFS('08W Project List'!$C:$C,'08W Project List'!$E:$E,$B59)</f>
        <v>0.53</v>
      </c>
      <c r="L59" s="51">
        <f>SUMIFS('08W Project List'!$C:$C,'08W Project List'!$E:$E,$B59,'08W Project List'!$Q:$Q,L$2)</f>
        <v>0</v>
      </c>
      <c r="M59" s="51">
        <f>SUMIFS('08W Project List'!$C:$C,'08W Project List'!$E:$E,$B59,'08W Project List'!$Q:$Q,M$2)</f>
        <v>0.53</v>
      </c>
      <c r="N59" s="51">
        <f>SUMIFS('08W Project List'!$C:$C,'08W Project List'!$E:$E,$B59,'08W Project List'!$Q:$Q,N$2)</f>
        <v>0</v>
      </c>
      <c r="O59" s="51">
        <f>SUMIFS('08W Project List'!$C:$C,'08W Project List'!$E:$E,$B59,'08W Project List'!$Q:$Q,O$2)</f>
        <v>0</v>
      </c>
      <c r="P59" s="51">
        <f>SUMIFS('08W Project List'!$C:$C,'08W Project List'!$E:$E,$B59,'08W Project List'!$Q:$Q,P$2)</f>
        <v>0</v>
      </c>
      <c r="Q59" s="44" t="s">
        <v>4479</v>
      </c>
      <c r="R59" s="53">
        <v>44148</v>
      </c>
    </row>
    <row r="60" spans="1:18" ht="15.6" x14ac:dyDescent="0.3">
      <c r="A60" s="49">
        <v>5717</v>
      </c>
      <c r="B60" s="50" t="s">
        <v>3738</v>
      </c>
      <c r="C60" s="50">
        <v>153652109</v>
      </c>
      <c r="D60" s="50" t="s">
        <v>3733</v>
      </c>
      <c r="E60" s="22">
        <v>10.84699143715407</v>
      </c>
      <c r="F60" s="51">
        <v>122</v>
      </c>
      <c r="G60" s="23">
        <v>0.27855417168515301</v>
      </c>
      <c r="H60" s="24">
        <f t="shared" si="1"/>
        <v>33.983608945588664</v>
      </c>
      <c r="I60" s="52">
        <v>159</v>
      </c>
      <c r="J60" s="52">
        <f>COUNTIFS('08W Project List'!$E:$E,$B60)</f>
        <v>5</v>
      </c>
      <c r="K60" s="51">
        <f>SUMIFS('08W Project List'!$C:$C,'08W Project List'!$E:$E,$B60)</f>
        <v>13.939999999999998</v>
      </c>
      <c r="L60" s="51">
        <f>SUMIFS('08W Project List'!$C:$C,'08W Project List'!$E:$E,$B60,'08W Project List'!$Q:$Q,L$2)</f>
        <v>13.939999999999998</v>
      </c>
      <c r="M60" s="51">
        <f>SUMIFS('08W Project List'!$C:$C,'08W Project List'!$E:$E,$B60,'08W Project List'!$Q:$Q,M$2)</f>
        <v>0</v>
      </c>
      <c r="N60" s="51">
        <f>SUMIFS('08W Project List'!$C:$C,'08W Project List'!$E:$E,$B60,'08W Project List'!$Q:$Q,N$2)</f>
        <v>0</v>
      </c>
      <c r="O60" s="51">
        <f>SUMIFS('08W Project List'!$C:$C,'08W Project List'!$E:$E,$B60,'08W Project List'!$Q:$Q,O$2)</f>
        <v>0</v>
      </c>
      <c r="P60" s="51">
        <f>SUMIFS('08W Project List'!$C:$C,'08W Project List'!$E:$E,$B60,'08W Project List'!$Q:$Q,P$2)</f>
        <v>0</v>
      </c>
      <c r="Q60" s="44" t="s">
        <v>4476</v>
      </c>
      <c r="R60" s="53">
        <v>44148</v>
      </c>
    </row>
    <row r="61" spans="1:18" ht="15.6" x14ac:dyDescent="0.3">
      <c r="A61" s="49">
        <v>8139</v>
      </c>
      <c r="B61" s="50" t="s">
        <v>1998</v>
      </c>
      <c r="C61" s="50">
        <v>42991105</v>
      </c>
      <c r="D61" s="50" t="s">
        <v>1994</v>
      </c>
      <c r="E61" s="22">
        <v>5.5621412430313679</v>
      </c>
      <c r="F61" s="51">
        <v>54</v>
      </c>
      <c r="G61" s="23">
        <v>0.250058744986352</v>
      </c>
      <c r="H61" s="24">
        <f t="shared" si="1"/>
        <v>13.503172229263008</v>
      </c>
      <c r="I61" s="52">
        <v>215</v>
      </c>
      <c r="J61" s="52">
        <f>COUNTIFS('08W Project List'!$E:$E,$B61)</f>
        <v>2</v>
      </c>
      <c r="K61" s="51">
        <f>SUMIFS('08W Project List'!$C:$C,'08W Project List'!$E:$E,$B61)</f>
        <v>2.7367424242424243</v>
      </c>
      <c r="L61" s="51">
        <f>SUMIFS('08W Project List'!$C:$C,'08W Project List'!$E:$E,$B61,'08W Project List'!$Q:$Q,L$2)</f>
        <v>2.7367424242424243</v>
      </c>
      <c r="M61" s="51">
        <f>SUMIFS('08W Project List'!$C:$C,'08W Project List'!$E:$E,$B61,'08W Project List'!$Q:$Q,M$2)</f>
        <v>0</v>
      </c>
      <c r="N61" s="51">
        <f>SUMIFS('08W Project List'!$C:$C,'08W Project List'!$E:$E,$B61,'08W Project List'!$Q:$Q,N$2)</f>
        <v>0</v>
      </c>
      <c r="O61" s="51">
        <f>SUMIFS('08W Project List'!$C:$C,'08W Project List'!$E:$E,$B61,'08W Project List'!$Q:$Q,O$2)</f>
        <v>0</v>
      </c>
      <c r="P61" s="51">
        <f>SUMIFS('08W Project List'!$C:$C,'08W Project List'!$E:$E,$B61,'08W Project List'!$Q:$Q,P$2)</f>
        <v>0</v>
      </c>
      <c r="Q61" s="44" t="s">
        <v>4479</v>
      </c>
      <c r="R61" s="53">
        <v>44148</v>
      </c>
    </row>
    <row r="62" spans="1:18" ht="15.6" x14ac:dyDescent="0.3">
      <c r="A62" s="49">
        <v>6909</v>
      </c>
      <c r="B62" s="50" t="s">
        <v>4440</v>
      </c>
      <c r="C62" s="50">
        <v>102911109</v>
      </c>
      <c r="D62" s="50" t="s">
        <v>4433</v>
      </c>
      <c r="E62" s="22">
        <v>2.6641116426263767</v>
      </c>
      <c r="F62" s="51">
        <v>49</v>
      </c>
      <c r="G62" s="23">
        <v>0.24844858215568</v>
      </c>
      <c r="H62" s="24">
        <f t="shared" si="1"/>
        <v>12.17398052562832</v>
      </c>
      <c r="I62" s="52">
        <v>218</v>
      </c>
      <c r="J62" s="52">
        <f>COUNTIFS('08W Project List'!$E:$E,$B62)</f>
        <v>1</v>
      </c>
      <c r="K62" s="51">
        <f>SUMIFS('08W Project List'!$C:$C,'08W Project List'!$E:$E,$B62)</f>
        <v>0.30303030303030304</v>
      </c>
      <c r="L62" s="51">
        <f>SUMIFS('08W Project List'!$C:$C,'08W Project List'!$E:$E,$B62,'08W Project List'!$Q:$Q,L$2)</f>
        <v>0.30303030303030304</v>
      </c>
      <c r="M62" s="51">
        <f>SUMIFS('08W Project List'!$C:$C,'08W Project List'!$E:$E,$B62,'08W Project List'!$Q:$Q,M$2)</f>
        <v>0</v>
      </c>
      <c r="N62" s="51">
        <f>SUMIFS('08W Project List'!$C:$C,'08W Project List'!$E:$E,$B62,'08W Project List'!$Q:$Q,N$2)</f>
        <v>0</v>
      </c>
      <c r="O62" s="51">
        <f>SUMIFS('08W Project List'!$C:$C,'08W Project List'!$E:$E,$B62,'08W Project List'!$Q:$Q,O$2)</f>
        <v>0</v>
      </c>
      <c r="P62" s="51">
        <f>SUMIFS('08W Project List'!$C:$C,'08W Project List'!$E:$E,$B62,'08W Project List'!$Q:$Q,P$2)</f>
        <v>0</v>
      </c>
      <c r="Q62" s="44" t="s">
        <v>4481</v>
      </c>
      <c r="R62" s="53">
        <v>44183</v>
      </c>
    </row>
    <row r="63" spans="1:18" ht="15.6" x14ac:dyDescent="0.3">
      <c r="A63" s="49">
        <v>2854</v>
      </c>
      <c r="B63" s="50" t="s">
        <v>3742</v>
      </c>
      <c r="C63" s="50">
        <v>153652109</v>
      </c>
      <c r="D63" s="50" t="s">
        <v>3733</v>
      </c>
      <c r="E63" s="22">
        <v>17.868682290698821</v>
      </c>
      <c r="F63" s="51">
        <v>190</v>
      </c>
      <c r="G63" s="23">
        <v>0.24281183417330601</v>
      </c>
      <c r="H63" s="24">
        <f t="shared" si="1"/>
        <v>46.134248492928144</v>
      </c>
      <c r="I63" s="52">
        <v>227</v>
      </c>
      <c r="J63" s="52">
        <f>COUNTIFS('08W Project List'!$E:$E,$B63)</f>
        <v>8</v>
      </c>
      <c r="K63" s="51">
        <f>SUMIFS('08W Project List'!$C:$C,'08W Project List'!$E:$E,$B63)</f>
        <v>17.7</v>
      </c>
      <c r="L63" s="51">
        <f>SUMIFS('08W Project List'!$C:$C,'08W Project List'!$E:$E,$B63,'08W Project List'!$Q:$Q,L$2)</f>
        <v>17.7</v>
      </c>
      <c r="M63" s="51">
        <f>SUMIFS('08W Project List'!$C:$C,'08W Project List'!$E:$E,$B63,'08W Project List'!$Q:$Q,M$2)</f>
        <v>0</v>
      </c>
      <c r="N63" s="51">
        <f>SUMIFS('08W Project List'!$C:$C,'08W Project List'!$E:$E,$B63,'08W Project List'!$Q:$Q,N$2)</f>
        <v>0</v>
      </c>
      <c r="O63" s="51">
        <f>SUMIFS('08W Project List'!$C:$C,'08W Project List'!$E:$E,$B63,'08W Project List'!$Q:$Q,O$2)</f>
        <v>0</v>
      </c>
      <c r="P63" s="51">
        <f>SUMIFS('08W Project List'!$C:$C,'08W Project List'!$E:$E,$B63,'08W Project List'!$Q:$Q,P$2)</f>
        <v>0</v>
      </c>
      <c r="Q63" s="44" t="s">
        <v>4476</v>
      </c>
      <c r="R63" s="53">
        <v>44148</v>
      </c>
    </row>
    <row r="64" spans="1:18" ht="15.6" x14ac:dyDescent="0.3">
      <c r="A64" s="49">
        <v>1039</v>
      </c>
      <c r="B64" s="50" t="s">
        <v>3775</v>
      </c>
      <c r="C64" s="50">
        <v>43432104</v>
      </c>
      <c r="D64" s="50" t="s">
        <v>3769</v>
      </c>
      <c r="E64" s="22">
        <v>30.376151265549659</v>
      </c>
      <c r="F64" s="51">
        <v>263</v>
      </c>
      <c r="G64" s="23">
        <v>0.22346942646959</v>
      </c>
      <c r="H64" s="24">
        <f t="shared" si="1"/>
        <v>58.772459161502169</v>
      </c>
      <c r="I64" s="52">
        <v>279</v>
      </c>
      <c r="J64" s="52">
        <f>COUNTIFS('08W Project List'!$E:$E,$B64)</f>
        <v>5</v>
      </c>
      <c r="K64" s="51">
        <f>SUMIFS('08W Project List'!$C:$C,'08W Project List'!$E:$E,$B64)</f>
        <v>9.5604166666666686</v>
      </c>
      <c r="L64" s="51">
        <f>SUMIFS('08W Project List'!$C:$C,'08W Project List'!$E:$E,$B64,'08W Project List'!$Q:$Q,L$2)</f>
        <v>9.5604166666666686</v>
      </c>
      <c r="M64" s="51">
        <f>SUMIFS('08W Project List'!$C:$C,'08W Project List'!$E:$E,$B64,'08W Project List'!$Q:$Q,M$2)</f>
        <v>0</v>
      </c>
      <c r="N64" s="51">
        <f>SUMIFS('08W Project List'!$C:$C,'08W Project List'!$E:$E,$B64,'08W Project List'!$Q:$Q,N$2)</f>
        <v>0</v>
      </c>
      <c r="O64" s="51">
        <f>SUMIFS('08W Project List'!$C:$C,'08W Project List'!$E:$E,$B64,'08W Project List'!$Q:$Q,O$2)</f>
        <v>0</v>
      </c>
      <c r="P64" s="51">
        <f>SUMIFS('08W Project List'!$C:$C,'08W Project List'!$E:$E,$B64,'08W Project List'!$Q:$Q,P$2)</f>
        <v>0</v>
      </c>
      <c r="Q64" s="44" t="s">
        <v>4479</v>
      </c>
      <c r="R64" s="53">
        <v>44148</v>
      </c>
    </row>
    <row r="65" spans="1:18" ht="15.6" x14ac:dyDescent="0.3">
      <c r="A65" s="49">
        <v>1293</v>
      </c>
      <c r="B65" s="50" t="s">
        <v>2272</v>
      </c>
      <c r="C65" s="50">
        <v>43141101</v>
      </c>
      <c r="D65" s="50" t="s">
        <v>2268</v>
      </c>
      <c r="E65" s="22">
        <v>18.563266053612306</v>
      </c>
      <c r="F65" s="51">
        <v>165</v>
      </c>
      <c r="G65" s="23">
        <v>0.19982547991757299</v>
      </c>
      <c r="H65" s="24">
        <f t="shared" si="1"/>
        <v>32.971204186399547</v>
      </c>
      <c r="I65" s="52">
        <v>328</v>
      </c>
      <c r="J65" s="52">
        <f>COUNTIFS('08W Project List'!$E:$E,$B65)</f>
        <v>2</v>
      </c>
      <c r="K65" s="51">
        <f>SUMIFS('08W Project List'!$C:$C,'08W Project List'!$E:$E,$B65)</f>
        <v>2.3499999999999996</v>
      </c>
      <c r="L65" s="51">
        <f>SUMIFS('08W Project List'!$C:$C,'08W Project List'!$E:$E,$B65,'08W Project List'!$Q:$Q,L$2)</f>
        <v>0</v>
      </c>
      <c r="M65" s="51">
        <f>SUMIFS('08W Project List'!$C:$C,'08W Project List'!$E:$E,$B65,'08W Project List'!$Q:$Q,M$2)</f>
        <v>2.3499999999999996</v>
      </c>
      <c r="N65" s="51">
        <f>SUMIFS('08W Project List'!$C:$C,'08W Project List'!$E:$E,$B65,'08W Project List'!$Q:$Q,N$2)</f>
        <v>0</v>
      </c>
      <c r="O65" s="51">
        <f>SUMIFS('08W Project List'!$C:$C,'08W Project List'!$E:$E,$B65,'08W Project List'!$Q:$Q,O$2)</f>
        <v>0</v>
      </c>
      <c r="P65" s="51">
        <f>SUMIFS('08W Project List'!$C:$C,'08W Project List'!$E:$E,$B65,'08W Project List'!$Q:$Q,P$2)</f>
        <v>0</v>
      </c>
      <c r="Q65" s="44" t="s">
        <v>4479</v>
      </c>
      <c r="R65" s="53">
        <v>44148</v>
      </c>
    </row>
    <row r="66" spans="1:18" ht="15.6" x14ac:dyDescent="0.3">
      <c r="A66" s="49">
        <v>6545</v>
      </c>
      <c r="B66" s="50" t="s">
        <v>4086</v>
      </c>
      <c r="C66" s="50">
        <v>42301101</v>
      </c>
      <c r="D66" s="50" t="s">
        <v>4085</v>
      </c>
      <c r="E66" s="22">
        <v>4.1725552614418646</v>
      </c>
      <c r="F66" s="51">
        <v>98</v>
      </c>
      <c r="G66" s="23">
        <v>0.196860503530873</v>
      </c>
      <c r="H66" s="24">
        <f t="shared" si="1"/>
        <v>19.292329346025554</v>
      </c>
      <c r="I66" s="52">
        <v>338</v>
      </c>
      <c r="J66" s="52">
        <f>COUNTIFS('08W Project List'!$E:$E,$B66)</f>
        <v>1</v>
      </c>
      <c r="K66" s="51">
        <f>SUMIFS('08W Project List'!$C:$C,'08W Project List'!$E:$E,$B66)</f>
        <v>1.9034090909090908</v>
      </c>
      <c r="L66" s="51">
        <f>SUMIFS('08W Project List'!$C:$C,'08W Project List'!$E:$E,$B66,'08W Project List'!$Q:$Q,L$2)</f>
        <v>1.9034090909090908</v>
      </c>
      <c r="M66" s="51">
        <f>SUMIFS('08W Project List'!$C:$C,'08W Project List'!$E:$E,$B66,'08W Project List'!$Q:$Q,M$2)</f>
        <v>0</v>
      </c>
      <c r="N66" s="51">
        <f>SUMIFS('08W Project List'!$C:$C,'08W Project List'!$E:$E,$B66,'08W Project List'!$Q:$Q,N$2)</f>
        <v>0</v>
      </c>
      <c r="O66" s="51">
        <f>SUMIFS('08W Project List'!$C:$C,'08W Project List'!$E:$E,$B66,'08W Project List'!$Q:$Q,O$2)</f>
        <v>0</v>
      </c>
      <c r="P66" s="51">
        <f>SUMIFS('08W Project List'!$C:$C,'08W Project List'!$E:$E,$B66,'08W Project List'!$Q:$Q,P$2)</f>
        <v>0</v>
      </c>
      <c r="Q66" s="44" t="s">
        <v>4476</v>
      </c>
      <c r="R66" s="53">
        <v>44148</v>
      </c>
    </row>
    <row r="67" spans="1:18" ht="15.6" x14ac:dyDescent="0.3">
      <c r="A67" s="49">
        <v>8575</v>
      </c>
      <c r="B67" s="50" t="s">
        <v>1267</v>
      </c>
      <c r="C67" s="50">
        <v>102781101</v>
      </c>
      <c r="D67" s="50" t="s">
        <v>1263</v>
      </c>
      <c r="E67" s="22">
        <v>13.240185299600622</v>
      </c>
      <c r="F67" s="51">
        <v>67</v>
      </c>
      <c r="G67" s="23">
        <v>0.19610204009422499</v>
      </c>
      <c r="H67" s="24">
        <f t="shared" ref="H67:H98" si="2">IFERROR(G67*F67,0)</f>
        <v>13.138836686313075</v>
      </c>
      <c r="I67" s="52">
        <v>340</v>
      </c>
      <c r="J67" s="52">
        <f>COUNTIFS('08W Project List'!$E:$E,$B67)</f>
        <v>1</v>
      </c>
      <c r="K67" s="51">
        <f>SUMIFS('08W Project List'!$C:$C,'08W Project List'!$E:$E,$B67)</f>
        <v>7.9</v>
      </c>
      <c r="L67" s="51">
        <f>SUMIFS('08W Project List'!$C:$C,'08W Project List'!$E:$E,$B67,'08W Project List'!$Q:$Q,L$2)</f>
        <v>7.9</v>
      </c>
      <c r="M67" s="51">
        <f>SUMIFS('08W Project List'!$C:$C,'08W Project List'!$E:$E,$B67,'08W Project List'!$Q:$Q,M$2)</f>
        <v>0</v>
      </c>
      <c r="N67" s="51">
        <f>SUMIFS('08W Project List'!$C:$C,'08W Project List'!$E:$E,$B67,'08W Project List'!$Q:$Q,N$2)</f>
        <v>0</v>
      </c>
      <c r="O67" s="51">
        <f>SUMIFS('08W Project List'!$C:$C,'08W Project List'!$E:$E,$B67,'08W Project List'!$Q:$Q,O$2)</f>
        <v>0</v>
      </c>
      <c r="P67" s="51">
        <f>SUMIFS('08W Project List'!$C:$C,'08W Project List'!$E:$E,$B67,'08W Project List'!$Q:$Q,P$2)</f>
        <v>0</v>
      </c>
      <c r="Q67" s="44" t="s">
        <v>4483</v>
      </c>
      <c r="R67" s="53">
        <v>44148</v>
      </c>
    </row>
    <row r="68" spans="1:18" ht="15.6" x14ac:dyDescent="0.3">
      <c r="A68" s="49">
        <v>8166</v>
      </c>
      <c r="B68" s="50" t="s">
        <v>198</v>
      </c>
      <c r="C68" s="50">
        <v>103191101</v>
      </c>
      <c r="D68" s="50" t="s">
        <v>187</v>
      </c>
      <c r="E68" s="22">
        <v>18.756098402348542</v>
      </c>
      <c r="F68" s="51">
        <v>171</v>
      </c>
      <c r="G68" s="23">
        <v>0.193781171135916</v>
      </c>
      <c r="H68" s="24">
        <f t="shared" si="2"/>
        <v>33.136580264241637</v>
      </c>
      <c r="I68" s="52">
        <v>355</v>
      </c>
      <c r="J68" s="52">
        <f>COUNTIFS('08W Project List'!$E:$E,$B68)</f>
        <v>1</v>
      </c>
      <c r="K68" s="51">
        <f>SUMIFS('08W Project List'!$C:$C,'08W Project List'!$E:$E,$B68)</f>
        <v>0.56999999999999995</v>
      </c>
      <c r="L68" s="51">
        <f>SUMIFS('08W Project List'!$C:$C,'08W Project List'!$E:$E,$B68,'08W Project List'!$Q:$Q,L$2)</f>
        <v>0.56999999999999995</v>
      </c>
      <c r="M68" s="51">
        <f>SUMIFS('08W Project List'!$C:$C,'08W Project List'!$E:$E,$B68,'08W Project List'!$Q:$Q,M$2)</f>
        <v>0</v>
      </c>
      <c r="N68" s="51">
        <f>SUMIFS('08W Project List'!$C:$C,'08W Project List'!$E:$E,$B68,'08W Project List'!$Q:$Q,N$2)</f>
        <v>0</v>
      </c>
      <c r="O68" s="51">
        <f>SUMIFS('08W Project List'!$C:$C,'08W Project List'!$E:$E,$B68,'08W Project List'!$Q:$Q,O$2)</f>
        <v>0</v>
      </c>
      <c r="P68" s="51">
        <f>SUMIFS('08W Project List'!$C:$C,'08W Project List'!$E:$E,$B68,'08W Project List'!$Q:$Q,P$2)</f>
        <v>0</v>
      </c>
      <c r="Q68" s="44" t="s">
        <v>4481</v>
      </c>
      <c r="R68" s="53">
        <v>44183</v>
      </c>
    </row>
    <row r="69" spans="1:18" ht="15.6" x14ac:dyDescent="0.3">
      <c r="A69" s="49">
        <v>449</v>
      </c>
      <c r="B69" s="50" t="s">
        <v>777</v>
      </c>
      <c r="C69" s="50">
        <v>12022212</v>
      </c>
      <c r="D69" s="50" t="s">
        <v>772</v>
      </c>
      <c r="E69" s="22">
        <v>19.399195081280546</v>
      </c>
      <c r="F69" s="51">
        <v>174</v>
      </c>
      <c r="G69" s="23">
        <v>0.18754525481800599</v>
      </c>
      <c r="H69" s="24">
        <f t="shared" si="2"/>
        <v>32.632874338333039</v>
      </c>
      <c r="I69" s="52">
        <v>377</v>
      </c>
      <c r="J69" s="52">
        <f>COUNTIFS('08W Project List'!$E:$E,$B69)</f>
        <v>2</v>
      </c>
      <c r="K69" s="51">
        <f>SUMIFS('08W Project List'!$C:$C,'08W Project List'!$E:$E,$B69)</f>
        <v>3.7800000000000002</v>
      </c>
      <c r="L69" s="51">
        <f>SUMIFS('08W Project List'!$C:$C,'08W Project List'!$E:$E,$B69,'08W Project List'!$Q:$Q,L$2)</f>
        <v>3.7800000000000002</v>
      </c>
      <c r="M69" s="51">
        <f>SUMIFS('08W Project List'!$C:$C,'08W Project List'!$E:$E,$B69,'08W Project List'!$Q:$Q,M$2)</f>
        <v>0</v>
      </c>
      <c r="N69" s="51">
        <f>SUMIFS('08W Project List'!$C:$C,'08W Project List'!$E:$E,$B69,'08W Project List'!$Q:$Q,N$2)</f>
        <v>0</v>
      </c>
      <c r="O69" s="51">
        <f>SUMIFS('08W Project List'!$C:$C,'08W Project List'!$E:$E,$B69,'08W Project List'!$Q:$Q,O$2)</f>
        <v>0</v>
      </c>
      <c r="P69" s="51">
        <f>SUMIFS('08W Project List'!$C:$C,'08W Project List'!$E:$E,$B69,'08W Project List'!$Q:$Q,P$2)</f>
        <v>0</v>
      </c>
      <c r="Q69" s="44" t="s">
        <v>4479</v>
      </c>
      <c r="R69" s="53">
        <v>44148</v>
      </c>
    </row>
    <row r="70" spans="1:18" ht="15.6" x14ac:dyDescent="0.3">
      <c r="A70" s="49">
        <v>2810</v>
      </c>
      <c r="B70" s="50" t="s">
        <v>2590</v>
      </c>
      <c r="C70" s="50">
        <v>254421101</v>
      </c>
      <c r="D70" s="50" t="s">
        <v>2591</v>
      </c>
      <c r="E70" s="22">
        <v>44.088589532269609</v>
      </c>
      <c r="F70" s="51">
        <v>435</v>
      </c>
      <c r="G70" s="23">
        <v>0.174369116723151</v>
      </c>
      <c r="H70" s="24">
        <f t="shared" si="2"/>
        <v>75.850565774570683</v>
      </c>
      <c r="I70" s="52">
        <v>421</v>
      </c>
      <c r="J70" s="52">
        <f>COUNTIFS('08W Project List'!$E:$E,$B70)</f>
        <v>1</v>
      </c>
      <c r="K70" s="51">
        <f>SUMIFS('08W Project List'!$C:$C,'08W Project List'!$E:$E,$B70)</f>
        <v>2.62</v>
      </c>
      <c r="L70" s="51">
        <f>SUMIFS('08W Project List'!$C:$C,'08W Project List'!$E:$E,$B70,'08W Project List'!$Q:$Q,L$2)</f>
        <v>2.62</v>
      </c>
      <c r="M70" s="51">
        <f>SUMIFS('08W Project List'!$C:$C,'08W Project List'!$E:$E,$B70,'08W Project List'!$Q:$Q,M$2)</f>
        <v>0</v>
      </c>
      <c r="N70" s="51">
        <f>SUMIFS('08W Project List'!$C:$C,'08W Project List'!$E:$E,$B70,'08W Project List'!$Q:$Q,N$2)</f>
        <v>0</v>
      </c>
      <c r="O70" s="51">
        <f>SUMIFS('08W Project List'!$C:$C,'08W Project List'!$E:$E,$B70,'08W Project List'!$Q:$Q,O$2)</f>
        <v>0</v>
      </c>
      <c r="P70" s="51">
        <f>SUMIFS('08W Project List'!$C:$C,'08W Project List'!$E:$E,$B70,'08W Project List'!$Q:$Q,P$2)</f>
        <v>0</v>
      </c>
      <c r="Q70" s="44" t="s">
        <v>4482</v>
      </c>
      <c r="R70" s="53">
        <v>44183</v>
      </c>
    </row>
    <row r="71" spans="1:18" ht="15.6" x14ac:dyDescent="0.3">
      <c r="A71" s="49">
        <v>50</v>
      </c>
      <c r="B71" s="50" t="s">
        <v>2172</v>
      </c>
      <c r="C71" s="50">
        <v>254452101</v>
      </c>
      <c r="D71" s="50" t="s">
        <v>2167</v>
      </c>
      <c r="E71" s="22">
        <v>17.463498213538905</v>
      </c>
      <c r="F71" s="51">
        <v>146</v>
      </c>
      <c r="G71" s="23">
        <v>0.172855942744846</v>
      </c>
      <c r="H71" s="24">
        <f t="shared" si="2"/>
        <v>25.236967640747515</v>
      </c>
      <c r="I71" s="52">
        <v>428</v>
      </c>
      <c r="J71" s="52">
        <f>COUNTIFS('08W Project List'!$E:$E,$B71)</f>
        <v>1</v>
      </c>
      <c r="K71" s="51">
        <f>SUMIFS('08W Project List'!$C:$C,'08W Project List'!$E:$E,$B71)</f>
        <v>0.99</v>
      </c>
      <c r="L71" s="51">
        <f>SUMIFS('08W Project List'!$C:$C,'08W Project List'!$E:$E,$B71,'08W Project List'!$Q:$Q,L$2)</f>
        <v>0.99</v>
      </c>
      <c r="M71" s="51">
        <f>SUMIFS('08W Project List'!$C:$C,'08W Project List'!$E:$E,$B71,'08W Project List'!$Q:$Q,M$2)</f>
        <v>0</v>
      </c>
      <c r="N71" s="51">
        <f>SUMIFS('08W Project List'!$C:$C,'08W Project List'!$E:$E,$B71,'08W Project List'!$Q:$Q,N$2)</f>
        <v>0</v>
      </c>
      <c r="O71" s="51">
        <f>SUMIFS('08W Project List'!$C:$C,'08W Project List'!$E:$E,$B71,'08W Project List'!$Q:$Q,O$2)</f>
        <v>0</v>
      </c>
      <c r="P71" s="51">
        <f>SUMIFS('08W Project List'!$C:$C,'08W Project List'!$E:$E,$B71,'08W Project List'!$Q:$Q,P$2)</f>
        <v>0</v>
      </c>
      <c r="Q71" s="44" t="s">
        <v>4482</v>
      </c>
      <c r="R71" s="53">
        <v>44183</v>
      </c>
    </row>
    <row r="72" spans="1:18" ht="15.6" x14ac:dyDescent="0.3">
      <c r="A72" s="49">
        <v>652</v>
      </c>
      <c r="B72" s="50" t="s">
        <v>2274</v>
      </c>
      <c r="C72" s="50">
        <v>43141101</v>
      </c>
      <c r="D72" s="50" t="s">
        <v>2268</v>
      </c>
      <c r="E72" s="22">
        <v>10.699357953170976</v>
      </c>
      <c r="F72" s="51">
        <v>110</v>
      </c>
      <c r="G72" s="23">
        <v>0.16029749815409</v>
      </c>
      <c r="H72" s="24">
        <f t="shared" si="2"/>
        <v>17.632724796949901</v>
      </c>
      <c r="I72" s="52">
        <v>468</v>
      </c>
      <c r="J72" s="52">
        <f>COUNTIFS('08W Project List'!$E:$E,$B72)</f>
        <v>11</v>
      </c>
      <c r="K72" s="51">
        <f>SUMIFS('08W Project List'!$C:$C,'08W Project List'!$E:$E,$B72)</f>
        <v>10.770000000000001</v>
      </c>
      <c r="L72" s="51">
        <f>SUMIFS('08W Project List'!$C:$C,'08W Project List'!$E:$E,$B72,'08W Project List'!$Q:$Q,L$2)</f>
        <v>10.770000000000001</v>
      </c>
      <c r="M72" s="51">
        <f>SUMIFS('08W Project List'!$C:$C,'08W Project List'!$E:$E,$B72,'08W Project List'!$Q:$Q,M$2)</f>
        <v>0</v>
      </c>
      <c r="N72" s="51">
        <f>SUMIFS('08W Project List'!$C:$C,'08W Project List'!$E:$E,$B72,'08W Project List'!$Q:$Q,N$2)</f>
        <v>0</v>
      </c>
      <c r="O72" s="51">
        <f>SUMIFS('08W Project List'!$C:$C,'08W Project List'!$E:$E,$B72,'08W Project List'!$Q:$Q,O$2)</f>
        <v>0</v>
      </c>
      <c r="P72" s="51">
        <f>SUMIFS('08W Project List'!$C:$C,'08W Project List'!$E:$E,$B72,'08W Project List'!$Q:$Q,P$2)</f>
        <v>0</v>
      </c>
      <c r="Q72" s="44" t="s">
        <v>4479</v>
      </c>
      <c r="R72" s="53">
        <v>44148</v>
      </c>
    </row>
    <row r="73" spans="1:18" ht="15.6" x14ac:dyDescent="0.3">
      <c r="A73" s="49">
        <v>932</v>
      </c>
      <c r="B73" s="50" t="s">
        <v>2275</v>
      </c>
      <c r="C73" s="50">
        <v>43141101</v>
      </c>
      <c r="D73" s="50" t="s">
        <v>2268</v>
      </c>
      <c r="E73" s="22">
        <v>27.408190713785519</v>
      </c>
      <c r="F73" s="51">
        <v>298</v>
      </c>
      <c r="G73" s="23">
        <v>0.15935492646737101</v>
      </c>
      <c r="H73" s="24">
        <f t="shared" si="2"/>
        <v>47.487768087276564</v>
      </c>
      <c r="I73" s="52">
        <v>474</v>
      </c>
      <c r="J73" s="52">
        <f>COUNTIFS('08W Project List'!$E:$E,$B73)</f>
        <v>28</v>
      </c>
      <c r="K73" s="51">
        <f>SUMIFS('08W Project List'!$C:$C,'08W Project List'!$E:$E,$B73)</f>
        <v>21.25</v>
      </c>
      <c r="L73" s="51">
        <f>SUMIFS('08W Project List'!$C:$C,'08W Project List'!$E:$E,$B73,'08W Project List'!$Q:$Q,L$2)</f>
        <v>21.25</v>
      </c>
      <c r="M73" s="51">
        <f>SUMIFS('08W Project List'!$C:$C,'08W Project List'!$E:$E,$B73,'08W Project List'!$Q:$Q,M$2)</f>
        <v>0</v>
      </c>
      <c r="N73" s="51">
        <f>SUMIFS('08W Project List'!$C:$C,'08W Project List'!$E:$E,$B73,'08W Project List'!$Q:$Q,N$2)</f>
        <v>0</v>
      </c>
      <c r="O73" s="51">
        <f>SUMIFS('08W Project List'!$C:$C,'08W Project List'!$E:$E,$B73,'08W Project List'!$Q:$Q,O$2)</f>
        <v>0</v>
      </c>
      <c r="P73" s="51">
        <f>SUMIFS('08W Project List'!$C:$C,'08W Project List'!$E:$E,$B73,'08W Project List'!$Q:$Q,P$2)</f>
        <v>0</v>
      </c>
      <c r="Q73" s="44" t="s">
        <v>4479</v>
      </c>
      <c r="R73" s="53">
        <v>44148</v>
      </c>
    </row>
    <row r="74" spans="1:18" ht="15.6" x14ac:dyDescent="0.3">
      <c r="A74" s="49">
        <v>5391</v>
      </c>
      <c r="B74" s="50" t="s">
        <v>1302</v>
      </c>
      <c r="C74" s="50">
        <v>42751113</v>
      </c>
      <c r="D74" s="50" t="s">
        <v>1300</v>
      </c>
      <c r="E74" s="22">
        <v>5.4964920301106721</v>
      </c>
      <c r="F74" s="51">
        <v>49</v>
      </c>
      <c r="G74" s="23">
        <v>0.15750404075906799</v>
      </c>
      <c r="H74" s="24">
        <f t="shared" si="2"/>
        <v>7.7176979971943318</v>
      </c>
      <c r="I74" s="52">
        <v>481</v>
      </c>
      <c r="J74" s="52">
        <f>COUNTIFS('08W Project List'!$E:$E,$B74)</f>
        <v>1</v>
      </c>
      <c r="K74" s="51">
        <f>SUMIFS('08W Project List'!$C:$C,'08W Project List'!$E:$E,$B74)</f>
        <v>4.4859999999999998</v>
      </c>
      <c r="L74" s="51">
        <f>SUMIFS('08W Project List'!$C:$C,'08W Project List'!$E:$E,$B74,'08W Project List'!$Q:$Q,L$2)</f>
        <v>0</v>
      </c>
      <c r="M74" s="51">
        <f>SUMIFS('08W Project List'!$C:$C,'08W Project List'!$E:$E,$B74,'08W Project List'!$Q:$Q,M$2)</f>
        <v>0</v>
      </c>
      <c r="N74" s="51">
        <f>SUMIFS('08W Project List'!$C:$C,'08W Project List'!$E:$E,$B74,'08W Project List'!$Q:$Q,N$2)</f>
        <v>0</v>
      </c>
      <c r="O74" s="51">
        <f>SUMIFS('08W Project List'!$C:$C,'08W Project List'!$E:$E,$B74,'08W Project List'!$Q:$Q,O$2)</f>
        <v>4.4859999999999998</v>
      </c>
      <c r="P74" s="51">
        <f>SUMIFS('08W Project List'!$C:$C,'08W Project List'!$E:$E,$B74,'08W Project List'!$Q:$Q,P$2)</f>
        <v>0</v>
      </c>
      <c r="Q74" s="44" t="s">
        <v>4471</v>
      </c>
      <c r="R74" s="53">
        <v>44166</v>
      </c>
    </row>
    <row r="75" spans="1:18" ht="15.6" x14ac:dyDescent="0.3">
      <c r="A75" s="49">
        <v>5806</v>
      </c>
      <c r="B75" s="50" t="s">
        <v>855</v>
      </c>
      <c r="C75" s="50">
        <v>152471101</v>
      </c>
      <c r="D75" s="50" t="s">
        <v>856</v>
      </c>
      <c r="E75" s="22">
        <v>9.1336080573515233</v>
      </c>
      <c r="F75" s="51">
        <v>76</v>
      </c>
      <c r="G75" s="23">
        <v>0.129220133563656</v>
      </c>
      <c r="H75" s="24">
        <f t="shared" si="2"/>
        <v>9.8207301508378553</v>
      </c>
      <c r="I75" s="52">
        <v>606</v>
      </c>
      <c r="J75" s="52">
        <f>COUNTIFS('08W Project List'!$E:$E,$B75)</f>
        <v>5</v>
      </c>
      <c r="K75" s="51">
        <f>SUMIFS('08W Project List'!$C:$C,'08W Project List'!$E:$E,$B75)</f>
        <v>5.6499999999999995</v>
      </c>
      <c r="L75" s="51">
        <f>SUMIFS('08W Project List'!$C:$C,'08W Project List'!$E:$E,$B75,'08W Project List'!$Q:$Q,L$2)</f>
        <v>5.6499999999999995</v>
      </c>
      <c r="M75" s="51">
        <f>SUMIFS('08W Project List'!$C:$C,'08W Project List'!$E:$E,$B75,'08W Project List'!$Q:$Q,M$2)</f>
        <v>0</v>
      </c>
      <c r="N75" s="51">
        <f>SUMIFS('08W Project List'!$C:$C,'08W Project List'!$E:$E,$B75,'08W Project List'!$Q:$Q,N$2)</f>
        <v>0</v>
      </c>
      <c r="O75" s="51">
        <f>SUMIFS('08W Project List'!$C:$C,'08W Project List'!$E:$E,$B75,'08W Project List'!$Q:$Q,O$2)</f>
        <v>0</v>
      </c>
      <c r="P75" s="51">
        <f>SUMIFS('08W Project List'!$C:$C,'08W Project List'!$E:$E,$B75,'08W Project List'!$Q:$Q,P$2)</f>
        <v>0</v>
      </c>
      <c r="Q75" s="44" t="s">
        <v>4476</v>
      </c>
      <c r="R75" s="53">
        <v>44148</v>
      </c>
    </row>
    <row r="76" spans="1:18" ht="15.6" x14ac:dyDescent="0.3">
      <c r="A76" s="49">
        <v>3234</v>
      </c>
      <c r="B76" s="50" t="s">
        <v>1466</v>
      </c>
      <c r="C76" s="50">
        <v>42561107</v>
      </c>
      <c r="D76" s="50" t="s">
        <v>1465</v>
      </c>
      <c r="E76" s="22">
        <v>17.438579305421875</v>
      </c>
      <c r="F76" s="51">
        <v>169</v>
      </c>
      <c r="G76" s="23">
        <v>0.12169286942318699</v>
      </c>
      <c r="H76" s="24">
        <f t="shared" si="2"/>
        <v>20.566094932518602</v>
      </c>
      <c r="I76" s="52">
        <v>637</v>
      </c>
      <c r="J76" s="52">
        <f>COUNTIFS('08W Project List'!$E:$E,$B76)</f>
        <v>5</v>
      </c>
      <c r="K76" s="51">
        <f>SUMIFS('08W Project List'!$C:$C,'08W Project List'!$E:$E,$B76)</f>
        <v>6.981590909090909</v>
      </c>
      <c r="L76" s="51">
        <f>SUMIFS('08W Project List'!$C:$C,'08W Project List'!$E:$E,$B76,'08W Project List'!$Q:$Q,L$2)</f>
        <v>6.981590909090909</v>
      </c>
      <c r="M76" s="51">
        <f>SUMIFS('08W Project List'!$C:$C,'08W Project List'!$E:$E,$B76,'08W Project List'!$Q:$Q,M$2)</f>
        <v>0</v>
      </c>
      <c r="N76" s="51">
        <f>SUMIFS('08W Project List'!$C:$C,'08W Project List'!$E:$E,$B76,'08W Project List'!$Q:$Q,N$2)</f>
        <v>0</v>
      </c>
      <c r="O76" s="51">
        <f>SUMIFS('08W Project List'!$C:$C,'08W Project List'!$E:$E,$B76,'08W Project List'!$Q:$Q,O$2)</f>
        <v>0</v>
      </c>
      <c r="P76" s="51">
        <f>SUMIFS('08W Project List'!$C:$C,'08W Project List'!$E:$E,$B76,'08W Project List'!$Q:$Q,P$2)</f>
        <v>0</v>
      </c>
      <c r="Q76" s="44" t="s">
        <v>4479</v>
      </c>
      <c r="R76" s="53">
        <v>44148</v>
      </c>
    </row>
    <row r="77" spans="1:18" ht="15.6" x14ac:dyDescent="0.3">
      <c r="A77" s="49">
        <v>8080</v>
      </c>
      <c r="B77" s="50" t="s">
        <v>3753</v>
      </c>
      <c r="C77" s="50">
        <v>43432102</v>
      </c>
      <c r="D77" s="50" t="s">
        <v>3750</v>
      </c>
      <c r="E77" s="22">
        <v>15.221711484448974</v>
      </c>
      <c r="F77" s="51">
        <v>125</v>
      </c>
      <c r="G77" s="23">
        <v>0.116999203574136</v>
      </c>
      <c r="H77" s="24">
        <f t="shared" si="2"/>
        <v>14.624900446767001</v>
      </c>
      <c r="I77" s="52">
        <v>663</v>
      </c>
      <c r="J77" s="52">
        <f>COUNTIFS('08W Project List'!$E:$E,$B77)</f>
        <v>2</v>
      </c>
      <c r="K77" s="51">
        <f>SUMIFS('08W Project List'!$C:$C,'08W Project List'!$E:$E,$B77)</f>
        <v>3.55</v>
      </c>
      <c r="L77" s="51">
        <f>SUMIFS('08W Project List'!$C:$C,'08W Project List'!$E:$E,$B77,'08W Project List'!$Q:$Q,L$2)</f>
        <v>3.55</v>
      </c>
      <c r="M77" s="51">
        <f>SUMIFS('08W Project List'!$C:$C,'08W Project List'!$E:$E,$B77,'08W Project List'!$Q:$Q,M$2)</f>
        <v>0</v>
      </c>
      <c r="N77" s="51">
        <f>SUMIFS('08W Project List'!$C:$C,'08W Project List'!$E:$E,$B77,'08W Project List'!$Q:$Q,N$2)</f>
        <v>0</v>
      </c>
      <c r="O77" s="51">
        <f>SUMIFS('08W Project List'!$C:$C,'08W Project List'!$E:$E,$B77,'08W Project List'!$Q:$Q,O$2)</f>
        <v>0</v>
      </c>
      <c r="P77" s="51">
        <f>SUMIFS('08W Project List'!$C:$C,'08W Project List'!$E:$E,$B77,'08W Project List'!$Q:$Q,P$2)</f>
        <v>0</v>
      </c>
      <c r="Q77" s="44" t="s">
        <v>4479</v>
      </c>
      <c r="R77" s="53">
        <v>44148</v>
      </c>
    </row>
    <row r="78" spans="1:18" ht="15.6" x14ac:dyDescent="0.3">
      <c r="A78" s="49">
        <v>772</v>
      </c>
      <c r="B78" s="50" t="s">
        <v>1069</v>
      </c>
      <c r="C78" s="50">
        <v>152261105</v>
      </c>
      <c r="D78" s="50" t="s">
        <v>1067</v>
      </c>
      <c r="E78" s="22">
        <v>37.481591001677998</v>
      </c>
      <c r="F78" s="51">
        <v>417</v>
      </c>
      <c r="G78" s="23">
        <v>0.11620531280481999</v>
      </c>
      <c r="H78" s="24">
        <f t="shared" si="2"/>
        <v>48.457615439609938</v>
      </c>
      <c r="I78" s="52">
        <v>666</v>
      </c>
      <c r="J78" s="52">
        <f>COUNTIFS('08W Project List'!$E:$E,$B78)</f>
        <v>1</v>
      </c>
      <c r="K78" s="51">
        <f>SUMIFS('08W Project List'!$C:$C,'08W Project List'!$E:$E,$B78)</f>
        <v>1.4015151515151516</v>
      </c>
      <c r="L78" s="51">
        <f>SUMIFS('08W Project List'!$C:$C,'08W Project List'!$E:$E,$B78,'08W Project List'!$Q:$Q,L$2)</f>
        <v>1.4015151515151516</v>
      </c>
      <c r="M78" s="51">
        <f>SUMIFS('08W Project List'!$C:$C,'08W Project List'!$E:$E,$B78,'08W Project List'!$Q:$Q,M$2)</f>
        <v>0</v>
      </c>
      <c r="N78" s="51">
        <f>SUMIFS('08W Project List'!$C:$C,'08W Project List'!$E:$E,$B78,'08W Project List'!$Q:$Q,N$2)</f>
        <v>0</v>
      </c>
      <c r="O78" s="51">
        <f>SUMIFS('08W Project List'!$C:$C,'08W Project List'!$E:$E,$B78,'08W Project List'!$Q:$Q,O$2)</f>
        <v>0</v>
      </c>
      <c r="P78" s="51">
        <f>SUMIFS('08W Project List'!$C:$C,'08W Project List'!$E:$E,$B78,'08W Project List'!$Q:$Q,P$2)</f>
        <v>0</v>
      </c>
      <c r="Q78" s="44" t="s">
        <v>4476</v>
      </c>
      <c r="R78" s="53">
        <v>44148</v>
      </c>
    </row>
    <row r="79" spans="1:18" ht="15.6" x14ac:dyDescent="0.3">
      <c r="A79" s="49">
        <v>2133</v>
      </c>
      <c r="B79" s="50" t="s">
        <v>1409</v>
      </c>
      <c r="C79" s="50">
        <v>163451701</v>
      </c>
      <c r="D79" s="50" t="s">
        <v>1408</v>
      </c>
      <c r="E79" s="22">
        <v>15.260541400482287</v>
      </c>
      <c r="F79" s="51">
        <v>152</v>
      </c>
      <c r="G79" s="23">
        <v>0.10759584344398899</v>
      </c>
      <c r="H79" s="24">
        <f t="shared" si="2"/>
        <v>16.354568203486327</v>
      </c>
      <c r="I79" s="52">
        <v>721</v>
      </c>
      <c r="J79" s="52">
        <f>COUNTIFS('08W Project List'!$E:$E,$B79)</f>
        <v>1</v>
      </c>
      <c r="K79" s="51">
        <f>SUMIFS('08W Project List'!$C:$C,'08W Project List'!$E:$E,$B79)</f>
        <v>0.58996212121212122</v>
      </c>
      <c r="L79" s="51">
        <f>SUMIFS('08W Project List'!$C:$C,'08W Project List'!$E:$E,$B79,'08W Project List'!$Q:$Q,L$2)</f>
        <v>0.58996212121212122</v>
      </c>
      <c r="M79" s="51">
        <f>SUMIFS('08W Project List'!$C:$C,'08W Project List'!$E:$E,$B79,'08W Project List'!$Q:$Q,M$2)</f>
        <v>0</v>
      </c>
      <c r="N79" s="51">
        <f>SUMIFS('08W Project List'!$C:$C,'08W Project List'!$E:$E,$B79,'08W Project List'!$Q:$Q,N$2)</f>
        <v>0</v>
      </c>
      <c r="O79" s="51">
        <f>SUMIFS('08W Project List'!$C:$C,'08W Project List'!$E:$E,$B79,'08W Project List'!$Q:$Q,O$2)</f>
        <v>0</v>
      </c>
      <c r="P79" s="51">
        <f>SUMIFS('08W Project List'!$C:$C,'08W Project List'!$E:$E,$B79,'08W Project List'!$Q:$Q,P$2)</f>
        <v>0</v>
      </c>
      <c r="Q79" s="44" t="s">
        <v>4476</v>
      </c>
      <c r="R79" s="53">
        <v>44148</v>
      </c>
    </row>
    <row r="80" spans="1:18" ht="15.6" x14ac:dyDescent="0.3">
      <c r="A80" s="49">
        <v>837</v>
      </c>
      <c r="B80" s="50" t="s">
        <v>1087</v>
      </c>
      <c r="C80" s="50">
        <v>152261107</v>
      </c>
      <c r="D80" s="50" t="s">
        <v>1086</v>
      </c>
      <c r="E80" s="22">
        <v>44.191450064789123</v>
      </c>
      <c r="F80" s="51">
        <v>541</v>
      </c>
      <c r="G80" s="23">
        <v>9.2281016567475796E-2</v>
      </c>
      <c r="H80" s="24">
        <f t="shared" si="2"/>
        <v>49.924029963004408</v>
      </c>
      <c r="I80" s="52">
        <v>811</v>
      </c>
      <c r="J80" s="52">
        <f>COUNTIFS('08W Project List'!$E:$E,$B80)</f>
        <v>3</v>
      </c>
      <c r="K80" s="51">
        <f>SUMIFS('08W Project List'!$C:$C,'08W Project List'!$E:$E,$B80)</f>
        <v>8.100378787878789</v>
      </c>
      <c r="L80" s="51">
        <f>SUMIFS('08W Project List'!$C:$C,'08W Project List'!$E:$E,$B80,'08W Project List'!$Q:$Q,L$2)</f>
        <v>8.100378787878789</v>
      </c>
      <c r="M80" s="51">
        <f>SUMIFS('08W Project List'!$C:$C,'08W Project List'!$E:$E,$B80,'08W Project List'!$Q:$Q,M$2)</f>
        <v>0</v>
      </c>
      <c r="N80" s="51">
        <f>SUMIFS('08W Project List'!$C:$C,'08W Project List'!$E:$E,$B80,'08W Project List'!$Q:$Q,N$2)</f>
        <v>0</v>
      </c>
      <c r="O80" s="51">
        <f>SUMIFS('08W Project List'!$C:$C,'08W Project List'!$E:$E,$B80,'08W Project List'!$Q:$Q,O$2)</f>
        <v>0</v>
      </c>
      <c r="P80" s="51">
        <f>SUMIFS('08W Project List'!$C:$C,'08W Project List'!$E:$E,$B80,'08W Project List'!$Q:$Q,P$2)</f>
        <v>0</v>
      </c>
      <c r="Q80" s="44" t="s">
        <v>4467</v>
      </c>
      <c r="R80" s="53">
        <v>44176</v>
      </c>
    </row>
    <row r="81" spans="1:18" ht="15.6" x14ac:dyDescent="0.3">
      <c r="A81" s="49">
        <v>3279</v>
      </c>
      <c r="B81" s="50" t="s">
        <v>2594</v>
      </c>
      <c r="C81" s="50">
        <v>254421101</v>
      </c>
      <c r="D81" s="50" t="s">
        <v>2591</v>
      </c>
      <c r="E81" s="22">
        <v>2.3149015280017342</v>
      </c>
      <c r="F81" s="51">
        <v>47</v>
      </c>
      <c r="G81" s="23">
        <v>8.6582663262820603E-2</v>
      </c>
      <c r="H81" s="24">
        <f t="shared" si="2"/>
        <v>4.0693851733525683</v>
      </c>
      <c r="I81" s="52">
        <v>847</v>
      </c>
      <c r="J81" s="52">
        <f>COUNTIFS('08W Project List'!$E:$E,$B81)</f>
        <v>1</v>
      </c>
      <c r="K81" s="51">
        <f>SUMIFS('08W Project List'!$C:$C,'08W Project List'!$E:$E,$B81)</f>
        <v>0.10999999999999999</v>
      </c>
      <c r="L81" s="51">
        <f>SUMIFS('08W Project List'!$C:$C,'08W Project List'!$E:$E,$B81,'08W Project List'!$Q:$Q,L$2)</f>
        <v>0.10999999999999999</v>
      </c>
      <c r="M81" s="51">
        <f>SUMIFS('08W Project List'!$C:$C,'08W Project List'!$E:$E,$B81,'08W Project List'!$Q:$Q,M$2)</f>
        <v>0</v>
      </c>
      <c r="N81" s="51">
        <f>SUMIFS('08W Project List'!$C:$C,'08W Project List'!$E:$E,$B81,'08W Project List'!$Q:$Q,N$2)</f>
        <v>0</v>
      </c>
      <c r="O81" s="51">
        <f>SUMIFS('08W Project List'!$C:$C,'08W Project List'!$E:$E,$B81,'08W Project List'!$Q:$Q,O$2)</f>
        <v>0</v>
      </c>
      <c r="P81" s="51">
        <f>SUMIFS('08W Project List'!$C:$C,'08W Project List'!$E:$E,$B81,'08W Project List'!$Q:$Q,P$2)</f>
        <v>0</v>
      </c>
      <c r="Q81" s="44" t="s">
        <v>4481</v>
      </c>
      <c r="R81" s="53">
        <v>44183</v>
      </c>
    </row>
    <row r="82" spans="1:18" ht="15.6" x14ac:dyDescent="0.3">
      <c r="A82" s="49">
        <v>7502</v>
      </c>
      <c r="B82" s="50" t="s">
        <v>1308</v>
      </c>
      <c r="C82" s="50">
        <v>42751113</v>
      </c>
      <c r="D82" s="50" t="s">
        <v>1300</v>
      </c>
      <c r="E82" s="22">
        <v>22.674903809589495</v>
      </c>
      <c r="F82" s="51">
        <v>139</v>
      </c>
      <c r="G82" s="23">
        <v>7.3927379298794102E-2</v>
      </c>
      <c r="H82" s="24">
        <f t="shared" si="2"/>
        <v>10.27590572253238</v>
      </c>
      <c r="I82" s="52">
        <v>945</v>
      </c>
      <c r="J82" s="52">
        <f>COUNTIFS('08W Project List'!$E:$E,$B82)</f>
        <v>1</v>
      </c>
      <c r="K82" s="51">
        <f>SUMIFS('08W Project List'!$C:$C,'08W Project List'!$E:$E,$B82)</f>
        <v>4.03</v>
      </c>
      <c r="L82" s="51">
        <f>SUMIFS('08W Project List'!$C:$C,'08W Project List'!$E:$E,$B82,'08W Project List'!$Q:$Q,L$2)</f>
        <v>4.03</v>
      </c>
      <c r="M82" s="51">
        <f>SUMIFS('08W Project List'!$C:$C,'08W Project List'!$E:$E,$B82,'08W Project List'!$Q:$Q,M$2)</f>
        <v>0</v>
      </c>
      <c r="N82" s="51">
        <f>SUMIFS('08W Project List'!$C:$C,'08W Project List'!$E:$E,$B82,'08W Project List'!$Q:$Q,N$2)</f>
        <v>0</v>
      </c>
      <c r="O82" s="51">
        <f>SUMIFS('08W Project List'!$C:$C,'08W Project List'!$E:$E,$B82,'08W Project List'!$Q:$Q,O$2)</f>
        <v>0</v>
      </c>
      <c r="P82" s="51">
        <f>SUMIFS('08W Project List'!$C:$C,'08W Project List'!$E:$E,$B82,'08W Project List'!$Q:$Q,P$2)</f>
        <v>0</v>
      </c>
      <c r="Q82" s="44" t="s">
        <v>4483</v>
      </c>
      <c r="R82" s="53">
        <v>44148</v>
      </c>
    </row>
    <row r="83" spans="1:18" ht="15.6" x14ac:dyDescent="0.3">
      <c r="A83" s="49">
        <v>2673</v>
      </c>
      <c r="B83" s="50" t="s">
        <v>3198</v>
      </c>
      <c r="C83" s="50">
        <v>43292102</v>
      </c>
      <c r="D83" s="50" t="s">
        <v>3193</v>
      </c>
      <c r="E83" s="22">
        <v>19.340684586360659</v>
      </c>
      <c r="F83" s="51">
        <v>180</v>
      </c>
      <c r="G83" s="23">
        <v>7.3389170128912898E-2</v>
      </c>
      <c r="H83" s="24">
        <f t="shared" si="2"/>
        <v>13.210050623204321</v>
      </c>
      <c r="I83" s="52">
        <v>951</v>
      </c>
      <c r="J83" s="52">
        <f>COUNTIFS('08W Project List'!$E:$E,$B83)</f>
        <v>3</v>
      </c>
      <c r="K83" s="51">
        <f>SUMIFS('08W Project List'!$C:$C,'08W Project List'!$E:$E,$B83)</f>
        <v>3.64</v>
      </c>
      <c r="L83" s="51">
        <f>SUMIFS('08W Project List'!$C:$C,'08W Project List'!$E:$E,$B83,'08W Project List'!$Q:$Q,L$2)</f>
        <v>3.64</v>
      </c>
      <c r="M83" s="51">
        <f>SUMIFS('08W Project List'!$C:$C,'08W Project List'!$E:$E,$B83,'08W Project List'!$Q:$Q,M$2)</f>
        <v>0</v>
      </c>
      <c r="N83" s="51">
        <f>SUMIFS('08W Project List'!$C:$C,'08W Project List'!$E:$E,$B83,'08W Project List'!$Q:$Q,N$2)</f>
        <v>0</v>
      </c>
      <c r="O83" s="51">
        <f>SUMIFS('08W Project List'!$C:$C,'08W Project List'!$E:$E,$B83,'08W Project List'!$Q:$Q,O$2)</f>
        <v>0</v>
      </c>
      <c r="P83" s="51">
        <f>SUMIFS('08W Project List'!$C:$C,'08W Project List'!$E:$E,$B83,'08W Project List'!$Q:$Q,P$2)</f>
        <v>0</v>
      </c>
      <c r="Q83" s="44" t="s">
        <v>4467</v>
      </c>
      <c r="R83" s="53">
        <v>44176</v>
      </c>
    </row>
    <row r="84" spans="1:18" ht="15.6" x14ac:dyDescent="0.3">
      <c r="A84" s="49">
        <v>4175</v>
      </c>
      <c r="B84" s="50" t="s">
        <v>2197</v>
      </c>
      <c r="C84" s="50">
        <v>163011101</v>
      </c>
      <c r="D84" s="50" t="s">
        <v>2193</v>
      </c>
      <c r="E84" s="22">
        <v>5.8789709088814037</v>
      </c>
      <c r="F84" s="51">
        <v>171</v>
      </c>
      <c r="G84" s="23">
        <v>6.7405287952027507E-2</v>
      </c>
      <c r="H84" s="24">
        <f t="shared" si="2"/>
        <v>11.526304239796703</v>
      </c>
      <c r="I84" s="52">
        <v>999</v>
      </c>
      <c r="J84" s="52">
        <f>COUNTIFS('08W Project List'!$E:$E,$B84)</f>
        <v>1</v>
      </c>
      <c r="K84" s="51">
        <f>SUMIFS('08W Project List'!$C:$C,'08W Project List'!$E:$E,$B84)</f>
        <v>0.87000000000000011</v>
      </c>
      <c r="L84" s="51">
        <f>SUMIFS('08W Project List'!$C:$C,'08W Project List'!$E:$E,$B84,'08W Project List'!$Q:$Q,L$2)</f>
        <v>0.87000000000000011</v>
      </c>
      <c r="M84" s="51">
        <f>SUMIFS('08W Project List'!$C:$C,'08W Project List'!$E:$E,$B84,'08W Project List'!$Q:$Q,M$2)</f>
        <v>0</v>
      </c>
      <c r="N84" s="51">
        <f>SUMIFS('08W Project List'!$C:$C,'08W Project List'!$E:$E,$B84,'08W Project List'!$Q:$Q,N$2)</f>
        <v>0</v>
      </c>
      <c r="O84" s="51">
        <f>SUMIFS('08W Project List'!$C:$C,'08W Project List'!$E:$E,$B84,'08W Project List'!$Q:$Q,O$2)</f>
        <v>0</v>
      </c>
      <c r="P84" s="51">
        <f>SUMIFS('08W Project List'!$C:$C,'08W Project List'!$E:$E,$B84,'08W Project List'!$Q:$Q,P$2)</f>
        <v>0</v>
      </c>
      <c r="Q84" s="44" t="s">
        <v>4481</v>
      </c>
      <c r="R84" s="53">
        <v>44183</v>
      </c>
    </row>
    <row r="85" spans="1:18" ht="15.6" x14ac:dyDescent="0.3">
      <c r="A85" s="49">
        <v>4743</v>
      </c>
      <c r="B85" s="50" t="s">
        <v>4413</v>
      </c>
      <c r="C85" s="50">
        <v>102911103</v>
      </c>
      <c r="D85" s="50" t="s">
        <v>4411</v>
      </c>
      <c r="E85" s="22">
        <v>27.217261193432378</v>
      </c>
      <c r="F85" s="51">
        <v>249</v>
      </c>
      <c r="G85" s="23">
        <v>5.0062463217611201E-2</v>
      </c>
      <c r="H85" s="24">
        <f t="shared" si="2"/>
        <v>12.465553341185188</v>
      </c>
      <c r="I85" s="52">
        <v>1176</v>
      </c>
      <c r="J85" s="52">
        <f>COUNTIFS('08W Project List'!$E:$E,$B85)</f>
        <v>3</v>
      </c>
      <c r="K85" s="51">
        <f>SUMIFS('08W Project List'!$C:$C,'08W Project List'!$E:$E,$B85)</f>
        <v>16.52</v>
      </c>
      <c r="L85" s="51">
        <f>SUMIFS('08W Project List'!$C:$C,'08W Project List'!$E:$E,$B85,'08W Project List'!$Q:$Q,L$2)</f>
        <v>2.5499999999999998</v>
      </c>
      <c r="M85" s="51">
        <f>SUMIFS('08W Project List'!$C:$C,'08W Project List'!$E:$E,$B85,'08W Project List'!$Q:$Q,M$2)</f>
        <v>0</v>
      </c>
      <c r="N85" s="51">
        <f>SUMIFS('08W Project List'!$C:$C,'08W Project List'!$E:$E,$B85,'08W Project List'!$Q:$Q,N$2)</f>
        <v>13.969999999999999</v>
      </c>
      <c r="O85" s="51">
        <f>SUMIFS('08W Project List'!$C:$C,'08W Project List'!$E:$E,$B85,'08W Project List'!$Q:$Q,O$2)</f>
        <v>0</v>
      </c>
      <c r="P85" s="51">
        <f>SUMIFS('08W Project List'!$C:$C,'08W Project List'!$E:$E,$B85,'08W Project List'!$Q:$Q,P$2)</f>
        <v>0</v>
      </c>
      <c r="Q85" s="44" t="s">
        <v>4485</v>
      </c>
      <c r="R85" s="53">
        <v>44148</v>
      </c>
    </row>
    <row r="86" spans="1:18" ht="15.6" x14ac:dyDescent="0.3">
      <c r="A86" s="49">
        <v>3633</v>
      </c>
      <c r="B86" s="50" t="s">
        <v>314</v>
      </c>
      <c r="C86" s="50">
        <v>103751102</v>
      </c>
      <c r="D86" s="50" t="s">
        <v>315</v>
      </c>
      <c r="E86" s="22">
        <v>21.29644667592169</v>
      </c>
      <c r="F86" s="51">
        <v>177</v>
      </c>
      <c r="G86" s="23">
        <v>4.0960539586240102E-2</v>
      </c>
      <c r="H86" s="24">
        <f t="shared" si="2"/>
        <v>7.2500155067644982</v>
      </c>
      <c r="I86" s="52">
        <v>1288</v>
      </c>
      <c r="J86" s="52">
        <f>COUNTIFS('08W Project List'!$E:$E,$B86)</f>
        <v>4</v>
      </c>
      <c r="K86" s="51">
        <f>SUMIFS('08W Project List'!$C:$C,'08W Project List'!$E:$E,$B86)</f>
        <v>9.1599999999999984</v>
      </c>
      <c r="L86" s="51">
        <f>SUMIFS('08W Project List'!$C:$C,'08W Project List'!$E:$E,$B86,'08W Project List'!$Q:$Q,L$2)</f>
        <v>1.7999999999999998</v>
      </c>
      <c r="M86" s="51">
        <f>SUMIFS('08W Project List'!$C:$C,'08W Project List'!$E:$E,$B86,'08W Project List'!$Q:$Q,M$2)</f>
        <v>0</v>
      </c>
      <c r="N86" s="51">
        <f>SUMIFS('08W Project List'!$C:$C,'08W Project List'!$E:$E,$B86,'08W Project List'!$Q:$Q,N$2)</f>
        <v>7.3599999999999994</v>
      </c>
      <c r="O86" s="51">
        <f>SUMIFS('08W Project List'!$C:$C,'08W Project List'!$E:$E,$B86,'08W Project List'!$Q:$Q,O$2)</f>
        <v>0</v>
      </c>
      <c r="P86" s="51">
        <f>SUMIFS('08W Project List'!$C:$C,'08W Project List'!$E:$E,$B86,'08W Project List'!$Q:$Q,P$2)</f>
        <v>0</v>
      </c>
      <c r="Q86" s="44" t="s">
        <v>4485</v>
      </c>
      <c r="R86" s="53">
        <v>44148</v>
      </c>
    </row>
    <row r="87" spans="1:18" ht="15.6" x14ac:dyDescent="0.3">
      <c r="A87" s="49">
        <v>4946</v>
      </c>
      <c r="B87" s="50" t="s">
        <v>4415</v>
      </c>
      <c r="C87" s="50">
        <v>102911103</v>
      </c>
      <c r="D87" s="50" t="s">
        <v>4411</v>
      </c>
      <c r="E87" s="22">
        <v>23.781496395420383</v>
      </c>
      <c r="F87" s="51">
        <v>217</v>
      </c>
      <c r="G87" s="23">
        <v>4.0282231617335601E-2</v>
      </c>
      <c r="H87" s="24">
        <f t="shared" si="2"/>
        <v>8.7412442609618246</v>
      </c>
      <c r="I87" s="52">
        <v>1299</v>
      </c>
      <c r="J87" s="52">
        <f>COUNTIFS('08W Project List'!$E:$E,$B87)</f>
        <v>2</v>
      </c>
      <c r="K87" s="51">
        <f>SUMIFS('08W Project List'!$C:$C,'08W Project List'!$E:$E,$B87)</f>
        <v>4.21</v>
      </c>
      <c r="L87" s="51">
        <f>SUMIFS('08W Project List'!$C:$C,'08W Project List'!$E:$E,$B87,'08W Project List'!$Q:$Q,L$2)</f>
        <v>4.21</v>
      </c>
      <c r="M87" s="51">
        <f>SUMIFS('08W Project List'!$C:$C,'08W Project List'!$E:$E,$B87,'08W Project List'!$Q:$Q,M$2)</f>
        <v>0</v>
      </c>
      <c r="N87" s="51">
        <f>SUMIFS('08W Project List'!$C:$C,'08W Project List'!$E:$E,$B87,'08W Project List'!$Q:$Q,N$2)</f>
        <v>0</v>
      </c>
      <c r="O87" s="51">
        <f>SUMIFS('08W Project List'!$C:$C,'08W Project List'!$E:$E,$B87,'08W Project List'!$Q:$Q,O$2)</f>
        <v>0</v>
      </c>
      <c r="P87" s="51">
        <f>SUMIFS('08W Project List'!$C:$C,'08W Project List'!$E:$E,$B87,'08W Project List'!$Q:$Q,P$2)</f>
        <v>0</v>
      </c>
      <c r="Q87" s="44" t="s">
        <v>4484</v>
      </c>
      <c r="R87" s="53">
        <v>44148</v>
      </c>
    </row>
    <row r="88" spans="1:18" ht="15.6" x14ac:dyDescent="0.3">
      <c r="A88" s="49">
        <v>3640</v>
      </c>
      <c r="B88" s="50" t="s">
        <v>1438</v>
      </c>
      <c r="C88" s="50">
        <v>163451702</v>
      </c>
      <c r="D88" s="50" t="s">
        <v>1414</v>
      </c>
      <c r="E88" s="22">
        <v>1.4613805826632567</v>
      </c>
      <c r="F88" s="51">
        <v>47</v>
      </c>
      <c r="G88" s="23">
        <v>3.92339229972457E-2</v>
      </c>
      <c r="H88" s="24">
        <f t="shared" si="2"/>
        <v>1.8439943808705479</v>
      </c>
      <c r="I88" s="52">
        <v>1316</v>
      </c>
      <c r="J88" s="52">
        <f>COUNTIFS('08W Project List'!$E:$E,$B88)</f>
        <v>1</v>
      </c>
      <c r="K88" s="51">
        <f>SUMIFS('08W Project List'!$C:$C,'08W Project List'!$E:$E,$B88)</f>
        <v>1.274</v>
      </c>
      <c r="L88" s="51">
        <f>SUMIFS('08W Project List'!$C:$C,'08W Project List'!$E:$E,$B88,'08W Project List'!$Q:$Q,L$2)</f>
        <v>0</v>
      </c>
      <c r="M88" s="51">
        <f>SUMIFS('08W Project List'!$C:$C,'08W Project List'!$E:$E,$B88,'08W Project List'!$Q:$Q,M$2)</f>
        <v>0</v>
      </c>
      <c r="N88" s="51">
        <f>SUMIFS('08W Project List'!$C:$C,'08W Project List'!$E:$E,$B88,'08W Project List'!$Q:$Q,N$2)</f>
        <v>1.274</v>
      </c>
      <c r="O88" s="51">
        <f>SUMIFS('08W Project List'!$C:$C,'08W Project List'!$E:$E,$B88,'08W Project List'!$Q:$Q,O$2)</f>
        <v>0</v>
      </c>
      <c r="P88" s="51">
        <f>SUMIFS('08W Project List'!$C:$C,'08W Project List'!$E:$E,$B88,'08W Project List'!$Q:$Q,P$2)</f>
        <v>0</v>
      </c>
      <c r="Q88" s="44" t="s">
        <v>4480</v>
      </c>
      <c r="R88" s="53">
        <v>44183</v>
      </c>
    </row>
    <row r="89" spans="1:18" ht="15.6" x14ac:dyDescent="0.3">
      <c r="A89" s="49">
        <v>88</v>
      </c>
      <c r="B89" s="50" t="s">
        <v>3788</v>
      </c>
      <c r="C89" s="50">
        <v>43432105</v>
      </c>
      <c r="D89" s="50" t="s">
        <v>3779</v>
      </c>
      <c r="E89" s="22">
        <v>17.173684235426602</v>
      </c>
      <c r="F89" s="51">
        <v>151</v>
      </c>
      <c r="G89" s="23">
        <v>3.5763149066580402E-2</v>
      </c>
      <c r="H89" s="24">
        <f t="shared" si="2"/>
        <v>5.4002355090536405</v>
      </c>
      <c r="I89" s="52">
        <v>1361</v>
      </c>
      <c r="J89" s="52">
        <f>COUNTIFS('08W Project List'!$E:$E,$B89)</f>
        <v>1</v>
      </c>
      <c r="K89" s="51">
        <f>SUMIFS('08W Project List'!$C:$C,'08W Project List'!$E:$E,$B89)</f>
        <v>1.27</v>
      </c>
      <c r="L89" s="51">
        <f>SUMIFS('08W Project List'!$C:$C,'08W Project List'!$E:$E,$B89,'08W Project List'!$Q:$Q,L$2)</f>
        <v>0</v>
      </c>
      <c r="M89" s="51">
        <f>SUMIFS('08W Project List'!$C:$C,'08W Project List'!$E:$E,$B89,'08W Project List'!$Q:$Q,M$2)</f>
        <v>0</v>
      </c>
      <c r="N89" s="51">
        <f>SUMIFS('08W Project List'!$C:$C,'08W Project List'!$E:$E,$B89,'08W Project List'!$Q:$Q,N$2)</f>
        <v>0</v>
      </c>
      <c r="O89" s="51">
        <f>SUMIFS('08W Project List'!$C:$C,'08W Project List'!$E:$E,$B89,'08W Project List'!$Q:$Q,O$2)</f>
        <v>1.27</v>
      </c>
      <c r="P89" s="51">
        <f>SUMIFS('08W Project List'!$C:$C,'08W Project List'!$E:$E,$B89,'08W Project List'!$Q:$Q,P$2)</f>
        <v>0</v>
      </c>
      <c r="Q89" s="44" t="s">
        <v>4471</v>
      </c>
      <c r="R89" s="53">
        <v>44166</v>
      </c>
    </row>
    <row r="90" spans="1:18" ht="15.6" x14ac:dyDescent="0.3">
      <c r="A90" s="49">
        <v>2335</v>
      </c>
      <c r="B90" s="50" t="s">
        <v>3124</v>
      </c>
      <c r="C90" s="50">
        <v>153082106</v>
      </c>
      <c r="D90" s="50" t="s">
        <v>3118</v>
      </c>
      <c r="E90" s="22">
        <v>67.365649554006211</v>
      </c>
      <c r="F90" s="51">
        <v>745</v>
      </c>
      <c r="G90" s="23">
        <v>3.5528767571262998E-2</v>
      </c>
      <c r="H90" s="24">
        <f t="shared" si="2"/>
        <v>26.468931840590933</v>
      </c>
      <c r="I90" s="52">
        <v>1363</v>
      </c>
      <c r="J90" s="52">
        <f>COUNTIFS('08W Project List'!$E:$E,$B90)</f>
        <v>1</v>
      </c>
      <c r="K90" s="51">
        <f>SUMIFS('08W Project List'!$C:$C,'08W Project List'!$E:$E,$B90)</f>
        <v>1.1299999999999999</v>
      </c>
      <c r="L90" s="51">
        <f>SUMIFS('08W Project List'!$C:$C,'08W Project List'!$E:$E,$B90,'08W Project List'!$Q:$Q,L$2)</f>
        <v>1.1299999999999999</v>
      </c>
      <c r="M90" s="51">
        <f>SUMIFS('08W Project List'!$C:$C,'08W Project List'!$E:$E,$B90,'08W Project List'!$Q:$Q,M$2)</f>
        <v>0</v>
      </c>
      <c r="N90" s="51">
        <f>SUMIFS('08W Project List'!$C:$C,'08W Project List'!$E:$E,$B90,'08W Project List'!$Q:$Q,N$2)</f>
        <v>0</v>
      </c>
      <c r="O90" s="51">
        <f>SUMIFS('08W Project List'!$C:$C,'08W Project List'!$E:$E,$B90,'08W Project List'!$Q:$Q,O$2)</f>
        <v>0</v>
      </c>
      <c r="P90" s="51">
        <f>SUMIFS('08W Project List'!$C:$C,'08W Project List'!$E:$E,$B90,'08W Project List'!$Q:$Q,P$2)</f>
        <v>0</v>
      </c>
      <c r="Q90" s="44" t="s">
        <v>4481</v>
      </c>
      <c r="R90" s="53">
        <v>44183</v>
      </c>
    </row>
    <row r="91" spans="1:18" ht="15.6" x14ac:dyDescent="0.3">
      <c r="A91" s="49">
        <v>3154</v>
      </c>
      <c r="B91" s="50" t="s">
        <v>531</v>
      </c>
      <c r="C91" s="50">
        <v>42711102</v>
      </c>
      <c r="D91" s="50" t="s">
        <v>529</v>
      </c>
      <c r="E91" s="22">
        <v>11.216001152655066</v>
      </c>
      <c r="F91" s="51">
        <v>178</v>
      </c>
      <c r="G91" s="23">
        <v>2.9372789353864E-2</v>
      </c>
      <c r="H91" s="24">
        <f t="shared" si="2"/>
        <v>5.2283565049877918</v>
      </c>
      <c r="I91" s="52">
        <v>1477</v>
      </c>
      <c r="J91" s="52">
        <f>COUNTIFS('08W Project List'!$E:$E,$B91)</f>
        <v>1</v>
      </c>
      <c r="K91" s="51">
        <f>SUMIFS('08W Project List'!$C:$C,'08W Project List'!$E:$E,$B91)</f>
        <v>0.9</v>
      </c>
      <c r="L91" s="51">
        <f>SUMIFS('08W Project List'!$C:$C,'08W Project List'!$E:$E,$B91,'08W Project List'!$Q:$Q,L$2)</f>
        <v>0.9</v>
      </c>
      <c r="M91" s="51">
        <f>SUMIFS('08W Project List'!$C:$C,'08W Project List'!$E:$E,$B91,'08W Project List'!$Q:$Q,M$2)</f>
        <v>0</v>
      </c>
      <c r="N91" s="51">
        <f>SUMIFS('08W Project List'!$C:$C,'08W Project List'!$E:$E,$B91,'08W Project List'!$Q:$Q,N$2)</f>
        <v>0</v>
      </c>
      <c r="O91" s="51">
        <f>SUMIFS('08W Project List'!$C:$C,'08W Project List'!$E:$E,$B91,'08W Project List'!$Q:$Q,O$2)</f>
        <v>0</v>
      </c>
      <c r="P91" s="51">
        <f>SUMIFS('08W Project List'!$C:$C,'08W Project List'!$E:$E,$B91,'08W Project List'!$Q:$Q,P$2)</f>
        <v>0</v>
      </c>
      <c r="Q91" s="44" t="s">
        <v>4481</v>
      </c>
      <c r="R91" s="53">
        <v>44183</v>
      </c>
    </row>
    <row r="92" spans="1:18" ht="15.6" x14ac:dyDescent="0.3">
      <c r="A92" s="49">
        <v>249</v>
      </c>
      <c r="B92" s="50" t="s">
        <v>3330</v>
      </c>
      <c r="C92" s="50">
        <v>43321103</v>
      </c>
      <c r="D92" s="50" t="s">
        <v>3325</v>
      </c>
      <c r="E92" s="22">
        <v>2.4432880788637288</v>
      </c>
      <c r="F92" s="51">
        <v>41</v>
      </c>
      <c r="G92" s="23">
        <v>1.6460837920562299E-2</v>
      </c>
      <c r="H92" s="24">
        <f t="shared" si="2"/>
        <v>0.67489435474305426</v>
      </c>
      <c r="I92" s="52">
        <v>1755</v>
      </c>
      <c r="J92" s="52">
        <f>COUNTIFS('08W Project List'!$E:$E,$B92)</f>
        <v>1</v>
      </c>
      <c r="K92" s="51">
        <f>SUMIFS('08W Project List'!$C:$C,'08W Project List'!$E:$E,$B92)</f>
        <v>1.5</v>
      </c>
      <c r="L92" s="51">
        <f>SUMIFS('08W Project List'!$C:$C,'08W Project List'!$E:$E,$B92,'08W Project List'!$Q:$Q,L$2)</f>
        <v>0</v>
      </c>
      <c r="M92" s="51">
        <f>SUMIFS('08W Project List'!$C:$C,'08W Project List'!$E:$E,$B92,'08W Project List'!$Q:$Q,M$2)</f>
        <v>0</v>
      </c>
      <c r="N92" s="51">
        <f>SUMIFS('08W Project List'!$C:$C,'08W Project List'!$E:$E,$B92,'08W Project List'!$Q:$Q,N$2)</f>
        <v>1.5</v>
      </c>
      <c r="O92" s="51">
        <f>SUMIFS('08W Project List'!$C:$C,'08W Project List'!$E:$E,$B92,'08W Project List'!$Q:$Q,O$2)</f>
        <v>0</v>
      </c>
      <c r="P92" s="51">
        <f>SUMIFS('08W Project List'!$C:$C,'08W Project List'!$E:$E,$B92,'08W Project List'!$Q:$Q,P$2)</f>
        <v>0</v>
      </c>
      <c r="Q92" s="44" t="s">
        <v>4480</v>
      </c>
      <c r="R92" s="53">
        <v>44183</v>
      </c>
    </row>
    <row r="93" spans="1:18" ht="15.6" x14ac:dyDescent="0.3">
      <c r="A93" s="49">
        <v>3447</v>
      </c>
      <c r="B93" s="50" t="s">
        <v>4414</v>
      </c>
      <c r="C93" s="50">
        <v>102911103</v>
      </c>
      <c r="D93" s="50" t="s">
        <v>4411</v>
      </c>
      <c r="E93" s="22">
        <v>22.416802532658608</v>
      </c>
      <c r="F93" s="51">
        <v>259</v>
      </c>
      <c r="G93" s="23">
        <v>1.28139578906702E-2</v>
      </c>
      <c r="H93" s="24">
        <f t="shared" si="2"/>
        <v>3.3188150936835816</v>
      </c>
      <c r="I93" s="52">
        <v>1849</v>
      </c>
      <c r="J93" s="52">
        <f>COUNTIFS('08W Project List'!$E:$E,$B93)</f>
        <v>2</v>
      </c>
      <c r="K93" s="51">
        <f>SUMIFS('08W Project List'!$C:$C,'08W Project List'!$E:$E,$B93)</f>
        <v>2.8099999999999996</v>
      </c>
      <c r="L93" s="51">
        <f>SUMIFS('08W Project List'!$C:$C,'08W Project List'!$E:$E,$B93,'08W Project List'!$Q:$Q,L$2)</f>
        <v>2.8099999999999996</v>
      </c>
      <c r="M93" s="51">
        <f>SUMIFS('08W Project List'!$C:$C,'08W Project List'!$E:$E,$B93,'08W Project List'!$Q:$Q,M$2)</f>
        <v>0</v>
      </c>
      <c r="N93" s="51">
        <f>SUMIFS('08W Project List'!$C:$C,'08W Project List'!$E:$E,$B93,'08W Project List'!$Q:$Q,N$2)</f>
        <v>0</v>
      </c>
      <c r="O93" s="51">
        <f>SUMIFS('08W Project List'!$C:$C,'08W Project List'!$E:$E,$B93,'08W Project List'!$Q:$Q,O$2)</f>
        <v>0</v>
      </c>
      <c r="P93" s="51">
        <f>SUMIFS('08W Project List'!$C:$C,'08W Project List'!$E:$E,$B93,'08W Project List'!$Q:$Q,P$2)</f>
        <v>0</v>
      </c>
      <c r="Q93" s="44" t="s">
        <v>4484</v>
      </c>
      <c r="R93" s="53">
        <v>44148</v>
      </c>
    </row>
    <row r="94" spans="1:18" ht="15.6" x14ac:dyDescent="0.3">
      <c r="A94" s="49">
        <v>1135</v>
      </c>
      <c r="B94" s="50" t="s">
        <v>2100</v>
      </c>
      <c r="C94" s="50">
        <v>82021106</v>
      </c>
      <c r="D94" s="50" t="s">
        <v>2094</v>
      </c>
      <c r="E94" s="22">
        <v>19.353556626695898</v>
      </c>
      <c r="F94" s="51">
        <v>213</v>
      </c>
      <c r="G94" s="23">
        <v>1.2498918349547E-2</v>
      </c>
      <c r="H94" s="24">
        <f t="shared" si="2"/>
        <v>2.6622696084535109</v>
      </c>
      <c r="I94" s="52">
        <v>1864</v>
      </c>
      <c r="J94" s="52">
        <f>COUNTIFS('08W Project List'!$E:$E,$B94)</f>
        <v>1</v>
      </c>
      <c r="K94" s="51">
        <f>SUMIFS('08W Project List'!$C:$C,'08W Project List'!$E:$E,$B94)</f>
        <v>0.85</v>
      </c>
      <c r="L94" s="51">
        <f>SUMIFS('08W Project List'!$C:$C,'08W Project List'!$E:$E,$B94,'08W Project List'!$Q:$Q,L$2)</f>
        <v>0</v>
      </c>
      <c r="M94" s="51">
        <f>SUMIFS('08W Project List'!$C:$C,'08W Project List'!$E:$E,$B94,'08W Project List'!$Q:$Q,M$2)</f>
        <v>0</v>
      </c>
      <c r="N94" s="51">
        <f>SUMIFS('08W Project List'!$C:$C,'08W Project List'!$E:$E,$B94,'08W Project List'!$Q:$Q,N$2)</f>
        <v>0</v>
      </c>
      <c r="O94" s="51">
        <f>SUMIFS('08W Project List'!$C:$C,'08W Project List'!$E:$E,$B94,'08W Project List'!$Q:$Q,O$2)</f>
        <v>0.85</v>
      </c>
      <c r="P94" s="51">
        <f>SUMIFS('08W Project List'!$C:$C,'08W Project List'!$E:$E,$B94,'08W Project List'!$Q:$Q,P$2)</f>
        <v>0</v>
      </c>
      <c r="Q94" s="44" t="s">
        <v>4471</v>
      </c>
      <c r="R94" s="53">
        <v>44166</v>
      </c>
    </row>
    <row r="95" spans="1:18" ht="15.6" x14ac:dyDescent="0.3">
      <c r="A95" s="49">
        <v>10</v>
      </c>
      <c r="B95" s="50" t="s">
        <v>1948</v>
      </c>
      <c r="C95" s="50">
        <v>43311102</v>
      </c>
      <c r="D95" s="50" t="s">
        <v>1944</v>
      </c>
      <c r="E95" s="22">
        <v>9.7315112335888756</v>
      </c>
      <c r="F95" s="51">
        <v>124</v>
      </c>
      <c r="G95" s="23">
        <v>9.0594735712638506E-3</v>
      </c>
      <c r="H95" s="24">
        <f t="shared" si="2"/>
        <v>1.1233747228367175</v>
      </c>
      <c r="I95" s="52">
        <v>1999</v>
      </c>
      <c r="J95" s="52">
        <f>COUNTIFS('08W Project List'!$E:$E,$B95)</f>
        <v>1</v>
      </c>
      <c r="K95" s="51">
        <f>SUMIFS('08W Project List'!$C:$C,'08W Project List'!$E:$E,$B95)</f>
        <v>1.07</v>
      </c>
      <c r="L95" s="51">
        <f>SUMIFS('08W Project List'!$C:$C,'08W Project List'!$E:$E,$B95,'08W Project List'!$Q:$Q,L$2)</f>
        <v>0</v>
      </c>
      <c r="M95" s="51">
        <f>SUMIFS('08W Project List'!$C:$C,'08W Project List'!$E:$E,$B95,'08W Project List'!$Q:$Q,M$2)</f>
        <v>0</v>
      </c>
      <c r="N95" s="51">
        <f>SUMIFS('08W Project List'!$C:$C,'08W Project List'!$E:$E,$B95,'08W Project List'!$Q:$Q,N$2)</f>
        <v>0</v>
      </c>
      <c r="O95" s="51">
        <f>SUMIFS('08W Project List'!$C:$C,'08W Project List'!$E:$E,$B95,'08W Project List'!$Q:$Q,O$2)</f>
        <v>1.07</v>
      </c>
      <c r="P95" s="51">
        <f>SUMIFS('08W Project List'!$C:$C,'08W Project List'!$E:$E,$B95,'08W Project List'!$Q:$Q,P$2)</f>
        <v>0</v>
      </c>
      <c r="Q95" s="44" t="s">
        <v>4471</v>
      </c>
      <c r="R95" s="53">
        <v>44166</v>
      </c>
    </row>
    <row r="96" spans="1:18" ht="15.6" x14ac:dyDescent="0.3">
      <c r="A96" s="49">
        <v>7254</v>
      </c>
      <c r="B96" s="50" t="s">
        <v>25</v>
      </c>
      <c r="C96" s="50">
        <v>152101101</v>
      </c>
      <c r="D96" s="50" t="s">
        <v>19</v>
      </c>
      <c r="E96" s="22">
        <v>4.1490947932397697</v>
      </c>
      <c r="F96" s="51">
        <v>49</v>
      </c>
      <c r="G96" s="23">
        <v>8.8541015381864707E-3</v>
      </c>
      <c r="H96" s="24">
        <f t="shared" si="2"/>
        <v>0.43385097537113704</v>
      </c>
      <c r="I96" s="52">
        <v>2010</v>
      </c>
      <c r="J96" s="52">
        <f>COUNTIFS('08W Project List'!$E:$E,$B96)</f>
        <v>1</v>
      </c>
      <c r="K96" s="51">
        <f>SUMIFS('08W Project List'!$C:$C,'08W Project List'!$E:$E,$B96)</f>
        <v>1.7400000000000002</v>
      </c>
      <c r="L96" s="51">
        <f>SUMIFS('08W Project List'!$C:$C,'08W Project List'!$E:$E,$B96,'08W Project List'!$Q:$Q,L$2)</f>
        <v>1.7400000000000002</v>
      </c>
      <c r="M96" s="51">
        <f>SUMIFS('08W Project List'!$C:$C,'08W Project List'!$E:$E,$B96,'08W Project List'!$Q:$Q,M$2)</f>
        <v>0</v>
      </c>
      <c r="N96" s="51">
        <f>SUMIFS('08W Project List'!$C:$C,'08W Project List'!$E:$E,$B96,'08W Project List'!$Q:$Q,N$2)</f>
        <v>0</v>
      </c>
      <c r="O96" s="51">
        <f>SUMIFS('08W Project List'!$C:$C,'08W Project List'!$E:$E,$B96,'08W Project List'!$Q:$Q,O$2)</f>
        <v>0</v>
      </c>
      <c r="P96" s="51">
        <f>SUMIFS('08W Project List'!$C:$C,'08W Project List'!$E:$E,$B96,'08W Project List'!$Q:$Q,P$2)</f>
        <v>0</v>
      </c>
      <c r="Q96" s="44" t="s">
        <v>4481</v>
      </c>
      <c r="R96" s="53">
        <v>44183</v>
      </c>
    </row>
    <row r="97" spans="1:18" ht="15.6" x14ac:dyDescent="0.3">
      <c r="A97" s="49">
        <v>797</v>
      </c>
      <c r="B97" s="50" t="s">
        <v>1122</v>
      </c>
      <c r="C97" s="50">
        <v>43071101</v>
      </c>
      <c r="D97" s="50" t="s">
        <v>1113</v>
      </c>
      <c r="E97" s="22">
        <v>3.1203148217925047</v>
      </c>
      <c r="F97" s="51">
        <v>191</v>
      </c>
      <c r="G97" s="23">
        <v>7.9930108646246497E-3</v>
      </c>
      <c r="H97" s="24">
        <f t="shared" si="2"/>
        <v>1.5266650751433082</v>
      </c>
      <c r="I97" s="52">
        <v>2048</v>
      </c>
      <c r="J97" s="52">
        <f>COUNTIFS('08W Project List'!$E:$E,$B97)</f>
        <v>1</v>
      </c>
      <c r="K97" s="51">
        <f>SUMIFS('08W Project List'!$C:$C,'08W Project List'!$E:$E,$B97)</f>
        <v>1.93</v>
      </c>
      <c r="L97" s="51">
        <f>SUMIFS('08W Project List'!$C:$C,'08W Project List'!$E:$E,$B97,'08W Project List'!$Q:$Q,L$2)</f>
        <v>1.93</v>
      </c>
      <c r="M97" s="51">
        <f>SUMIFS('08W Project List'!$C:$C,'08W Project List'!$E:$E,$B97,'08W Project List'!$Q:$Q,M$2)</f>
        <v>0</v>
      </c>
      <c r="N97" s="51">
        <f>SUMIFS('08W Project List'!$C:$C,'08W Project List'!$E:$E,$B97,'08W Project List'!$Q:$Q,N$2)</f>
        <v>0</v>
      </c>
      <c r="O97" s="51">
        <f>SUMIFS('08W Project List'!$C:$C,'08W Project List'!$E:$E,$B97,'08W Project List'!$Q:$Q,O$2)</f>
        <v>0</v>
      </c>
      <c r="P97" s="51">
        <f>SUMIFS('08W Project List'!$C:$C,'08W Project List'!$E:$E,$B97,'08W Project List'!$Q:$Q,P$2)</f>
        <v>0</v>
      </c>
      <c r="Q97" s="44" t="s">
        <v>4481</v>
      </c>
      <c r="R97" s="53">
        <v>44183</v>
      </c>
    </row>
    <row r="98" spans="1:18" ht="15.6" x14ac:dyDescent="0.3">
      <c r="A98" s="49">
        <v>1984</v>
      </c>
      <c r="B98" s="50" t="s">
        <v>1643</v>
      </c>
      <c r="C98" s="50">
        <v>24101103</v>
      </c>
      <c r="D98" s="50" t="s">
        <v>1637</v>
      </c>
      <c r="E98" s="22">
        <v>15.567907158765507</v>
      </c>
      <c r="F98" s="51">
        <v>150</v>
      </c>
      <c r="G98" s="23">
        <v>7.8448213061737201E-3</v>
      </c>
      <c r="H98" s="24">
        <f t="shared" si="2"/>
        <v>1.176723195926058</v>
      </c>
      <c r="I98" s="52">
        <v>2055</v>
      </c>
      <c r="J98" s="52">
        <f>COUNTIFS('08W Project List'!$E:$E,$B98)</f>
        <v>2</v>
      </c>
      <c r="K98" s="51">
        <f>SUMIFS('08W Project List'!$C:$C,'08W Project List'!$E:$E,$B98)</f>
        <v>5.42</v>
      </c>
      <c r="L98" s="51">
        <f>SUMIFS('08W Project List'!$C:$C,'08W Project List'!$E:$E,$B98,'08W Project List'!$Q:$Q,L$2)</f>
        <v>5.42</v>
      </c>
      <c r="M98" s="51">
        <f>SUMIFS('08W Project List'!$C:$C,'08W Project List'!$E:$E,$B98,'08W Project List'!$Q:$Q,M$2)</f>
        <v>0</v>
      </c>
      <c r="N98" s="51">
        <f>SUMIFS('08W Project List'!$C:$C,'08W Project List'!$E:$E,$B98,'08W Project List'!$Q:$Q,N$2)</f>
        <v>0</v>
      </c>
      <c r="O98" s="51">
        <f>SUMIFS('08W Project List'!$C:$C,'08W Project List'!$E:$E,$B98,'08W Project List'!$Q:$Q,O$2)</f>
        <v>0</v>
      </c>
      <c r="P98" s="51">
        <f>SUMIFS('08W Project List'!$C:$C,'08W Project List'!$E:$E,$B98,'08W Project List'!$Q:$Q,P$2)</f>
        <v>0</v>
      </c>
      <c r="Q98" s="44" t="s">
        <v>4484</v>
      </c>
      <c r="R98" s="53">
        <v>44148</v>
      </c>
    </row>
    <row r="99" spans="1:18" ht="15.6" x14ac:dyDescent="0.3">
      <c r="A99" s="49">
        <v>4884</v>
      </c>
      <c r="B99" s="50" t="s">
        <v>3116</v>
      </c>
      <c r="C99" s="50">
        <v>153081112</v>
      </c>
      <c r="D99" s="50" t="s">
        <v>3114</v>
      </c>
      <c r="E99" s="22">
        <v>8.512969057158422</v>
      </c>
      <c r="F99" s="51">
        <v>117</v>
      </c>
      <c r="G99" s="23">
        <v>6.5148067200905997E-3</v>
      </c>
      <c r="H99" s="24">
        <f t="shared" ref="H99:H115" si="3">IFERROR(G99*F99,0)</f>
        <v>0.76223238625060019</v>
      </c>
      <c r="I99" s="52">
        <v>2123</v>
      </c>
      <c r="J99" s="52">
        <f>COUNTIFS('08W Project List'!$E:$E,$B99)</f>
        <v>2</v>
      </c>
      <c r="K99" s="51">
        <f>SUMIFS('08W Project List'!$C:$C,'08W Project List'!$E:$E,$B99)</f>
        <v>0.38</v>
      </c>
      <c r="L99" s="51">
        <f>SUMIFS('08W Project List'!$C:$C,'08W Project List'!$E:$E,$B99,'08W Project List'!$Q:$Q,L$2)</f>
        <v>0.38</v>
      </c>
      <c r="M99" s="51">
        <f>SUMIFS('08W Project List'!$C:$C,'08W Project List'!$E:$E,$B99,'08W Project List'!$Q:$Q,M$2)</f>
        <v>0</v>
      </c>
      <c r="N99" s="51">
        <f>SUMIFS('08W Project List'!$C:$C,'08W Project List'!$E:$E,$B99,'08W Project List'!$Q:$Q,N$2)</f>
        <v>0</v>
      </c>
      <c r="O99" s="51">
        <f>SUMIFS('08W Project List'!$C:$C,'08W Project List'!$E:$E,$B99,'08W Project List'!$Q:$Q,O$2)</f>
        <v>0</v>
      </c>
      <c r="P99" s="51">
        <f>SUMIFS('08W Project List'!$C:$C,'08W Project List'!$E:$E,$B99,'08W Project List'!$Q:$Q,P$2)</f>
        <v>0</v>
      </c>
      <c r="Q99" s="44" t="s">
        <v>4481</v>
      </c>
      <c r="R99" s="53">
        <v>44183</v>
      </c>
    </row>
    <row r="100" spans="1:18" ht="15.6" x14ac:dyDescent="0.3">
      <c r="A100" s="49">
        <v>3076</v>
      </c>
      <c r="B100" s="50" t="s">
        <v>3117</v>
      </c>
      <c r="C100" s="50">
        <v>153082106</v>
      </c>
      <c r="D100" s="50" t="s">
        <v>3118</v>
      </c>
      <c r="E100" s="22">
        <v>49.498871370804096</v>
      </c>
      <c r="F100" s="51">
        <v>462</v>
      </c>
      <c r="G100" s="23">
        <v>6.4469162005552604E-3</v>
      </c>
      <c r="H100" s="24">
        <f t="shared" si="3"/>
        <v>2.9784752846565303</v>
      </c>
      <c r="I100" s="52">
        <v>2131</v>
      </c>
      <c r="J100" s="52">
        <f>COUNTIFS('08W Project List'!$E:$E,$B100)</f>
        <v>1</v>
      </c>
      <c r="K100" s="51">
        <f>SUMIFS('08W Project List'!$C:$C,'08W Project List'!$E:$E,$B100)</f>
        <v>0.7</v>
      </c>
      <c r="L100" s="51">
        <f>SUMIFS('08W Project List'!$C:$C,'08W Project List'!$E:$E,$B100,'08W Project List'!$Q:$Q,L$2)</f>
        <v>0.7</v>
      </c>
      <c r="M100" s="51">
        <f>SUMIFS('08W Project List'!$C:$C,'08W Project List'!$E:$E,$B100,'08W Project List'!$Q:$Q,M$2)</f>
        <v>0</v>
      </c>
      <c r="N100" s="51">
        <f>SUMIFS('08W Project List'!$C:$C,'08W Project List'!$E:$E,$B100,'08W Project List'!$Q:$Q,N$2)</f>
        <v>0</v>
      </c>
      <c r="O100" s="51">
        <f>SUMIFS('08W Project List'!$C:$C,'08W Project List'!$E:$E,$B100,'08W Project List'!$Q:$Q,O$2)</f>
        <v>0</v>
      </c>
      <c r="P100" s="51">
        <f>SUMIFS('08W Project List'!$C:$C,'08W Project List'!$E:$E,$B100,'08W Project List'!$Q:$Q,P$2)</f>
        <v>0</v>
      </c>
      <c r="Q100" s="44" t="s">
        <v>4482</v>
      </c>
      <c r="R100" s="53">
        <v>44183</v>
      </c>
    </row>
    <row r="101" spans="1:18" ht="15.6" x14ac:dyDescent="0.3">
      <c r="A101" s="49">
        <v>8349</v>
      </c>
      <c r="B101" s="50" t="s">
        <v>453</v>
      </c>
      <c r="C101" s="50">
        <v>152481110</v>
      </c>
      <c r="D101" s="50" t="s">
        <v>447</v>
      </c>
      <c r="E101" s="22">
        <v>3.4177472988151649E-3</v>
      </c>
      <c r="F101" s="51">
        <v>26</v>
      </c>
      <c r="G101" s="23">
        <v>6.4174244736114302E-3</v>
      </c>
      <c r="H101" s="24">
        <f t="shared" si="3"/>
        <v>0.1668530363138972</v>
      </c>
      <c r="I101" s="52">
        <v>2134</v>
      </c>
      <c r="J101" s="52">
        <f>COUNTIFS('08W Project List'!$E:$E,$B101)</f>
        <v>1</v>
      </c>
      <c r="K101" s="51">
        <f>SUMIFS('08W Project List'!$C:$C,'08W Project List'!$E:$E,$B101)</f>
        <v>0.05</v>
      </c>
      <c r="L101" s="51">
        <f>SUMIFS('08W Project List'!$C:$C,'08W Project List'!$E:$E,$B101,'08W Project List'!$Q:$Q,L$2)</f>
        <v>0.05</v>
      </c>
      <c r="M101" s="51">
        <f>SUMIFS('08W Project List'!$C:$C,'08W Project List'!$E:$E,$B101,'08W Project List'!$Q:$Q,M$2)</f>
        <v>0</v>
      </c>
      <c r="N101" s="51">
        <f>SUMIFS('08W Project List'!$C:$C,'08W Project List'!$E:$E,$B101,'08W Project List'!$Q:$Q,N$2)</f>
        <v>0</v>
      </c>
      <c r="O101" s="51">
        <f>SUMIFS('08W Project List'!$C:$C,'08W Project List'!$E:$E,$B101,'08W Project List'!$Q:$Q,O$2)</f>
        <v>0</v>
      </c>
      <c r="P101" s="51">
        <f>SUMIFS('08W Project List'!$C:$C,'08W Project List'!$E:$E,$B101,'08W Project List'!$Q:$Q,P$2)</f>
        <v>0</v>
      </c>
      <c r="Q101" s="44" t="s">
        <v>4481</v>
      </c>
      <c r="R101" s="53">
        <v>44183</v>
      </c>
    </row>
    <row r="102" spans="1:18" ht="15.6" x14ac:dyDescent="0.3">
      <c r="A102" s="49">
        <v>2120</v>
      </c>
      <c r="B102" s="50" t="s">
        <v>397</v>
      </c>
      <c r="C102" s="50">
        <v>152481103</v>
      </c>
      <c r="D102" s="50" t="s">
        <v>392</v>
      </c>
      <c r="E102" s="22">
        <v>17.747259940771038</v>
      </c>
      <c r="F102" s="51">
        <v>201</v>
      </c>
      <c r="G102" s="23">
        <v>6.2036144330445001E-3</v>
      </c>
      <c r="H102" s="24">
        <f t="shared" si="3"/>
        <v>1.2469265010419446</v>
      </c>
      <c r="I102" s="52">
        <v>2144</v>
      </c>
      <c r="J102" s="52">
        <f>COUNTIFS('08W Project List'!$E:$E,$B102)</f>
        <v>4</v>
      </c>
      <c r="K102" s="51">
        <f>SUMIFS('08W Project List'!$C:$C,'08W Project List'!$E:$E,$B102)</f>
        <v>7.620000000000001</v>
      </c>
      <c r="L102" s="51">
        <f>SUMIFS('08W Project List'!$C:$C,'08W Project List'!$E:$E,$B102,'08W Project List'!$Q:$Q,L$2)</f>
        <v>0</v>
      </c>
      <c r="M102" s="51">
        <f>SUMIFS('08W Project List'!$C:$C,'08W Project List'!$E:$E,$B102,'08W Project List'!$Q:$Q,M$2)</f>
        <v>0</v>
      </c>
      <c r="N102" s="51">
        <f>SUMIFS('08W Project List'!$C:$C,'08W Project List'!$E:$E,$B102,'08W Project List'!$Q:$Q,N$2)</f>
        <v>0</v>
      </c>
      <c r="O102" s="51">
        <f>SUMIFS('08W Project List'!$C:$C,'08W Project List'!$E:$E,$B102,'08W Project List'!$Q:$Q,O$2)</f>
        <v>7.620000000000001</v>
      </c>
      <c r="P102" s="51">
        <f>SUMIFS('08W Project List'!$C:$C,'08W Project List'!$E:$E,$B102,'08W Project List'!$Q:$Q,P$2)</f>
        <v>0</v>
      </c>
      <c r="Q102" s="44" t="s">
        <v>4471</v>
      </c>
      <c r="R102" s="53">
        <v>44166</v>
      </c>
    </row>
    <row r="103" spans="1:18" ht="15.6" x14ac:dyDescent="0.3">
      <c r="A103" s="49">
        <v>6388</v>
      </c>
      <c r="B103" s="50" t="s">
        <v>1640</v>
      </c>
      <c r="C103" s="50">
        <v>24101103</v>
      </c>
      <c r="D103" s="50" t="s">
        <v>1637</v>
      </c>
      <c r="E103" s="22">
        <v>6.6682886137888744</v>
      </c>
      <c r="F103" s="51">
        <v>79</v>
      </c>
      <c r="G103" s="23">
        <v>5.4078483106597096E-3</v>
      </c>
      <c r="H103" s="24">
        <f t="shared" si="3"/>
        <v>0.42722001654211705</v>
      </c>
      <c r="I103" s="52">
        <v>2186</v>
      </c>
      <c r="J103" s="52">
        <f>COUNTIFS('08W Project List'!$E:$E,$B103)</f>
        <v>1</v>
      </c>
      <c r="K103" s="51">
        <f>SUMIFS('08W Project List'!$C:$C,'08W Project List'!$E:$E,$B103)</f>
        <v>0.95</v>
      </c>
      <c r="L103" s="51">
        <f>SUMIFS('08W Project List'!$C:$C,'08W Project List'!$E:$E,$B103,'08W Project List'!$Q:$Q,L$2)</f>
        <v>0.95</v>
      </c>
      <c r="M103" s="51">
        <f>SUMIFS('08W Project List'!$C:$C,'08W Project List'!$E:$E,$B103,'08W Project List'!$Q:$Q,M$2)</f>
        <v>0</v>
      </c>
      <c r="N103" s="51">
        <f>SUMIFS('08W Project List'!$C:$C,'08W Project List'!$E:$E,$B103,'08W Project List'!$Q:$Q,N$2)</f>
        <v>0</v>
      </c>
      <c r="O103" s="51">
        <f>SUMIFS('08W Project List'!$C:$C,'08W Project List'!$E:$E,$B103,'08W Project List'!$Q:$Q,O$2)</f>
        <v>0</v>
      </c>
      <c r="P103" s="51">
        <f>SUMIFS('08W Project List'!$C:$C,'08W Project List'!$E:$E,$B103,'08W Project List'!$Q:$Q,P$2)</f>
        <v>0</v>
      </c>
      <c r="Q103" s="44" t="s">
        <v>4485</v>
      </c>
      <c r="R103" s="53">
        <v>44148</v>
      </c>
    </row>
    <row r="104" spans="1:18" ht="15.6" x14ac:dyDescent="0.3">
      <c r="A104" s="49">
        <v>1451</v>
      </c>
      <c r="B104" s="50" t="s">
        <v>2334</v>
      </c>
      <c r="C104" s="50">
        <v>163661701</v>
      </c>
      <c r="D104" s="50" t="s">
        <v>2328</v>
      </c>
      <c r="E104" s="22">
        <v>11.858056951620696</v>
      </c>
      <c r="F104" s="51">
        <v>132</v>
      </c>
      <c r="G104" s="23">
        <v>3.81675019092722E-3</v>
      </c>
      <c r="H104" s="24">
        <f t="shared" si="3"/>
        <v>0.50381102520239307</v>
      </c>
      <c r="I104" s="52">
        <v>2267</v>
      </c>
      <c r="J104" s="52">
        <f>COUNTIFS('08W Project List'!$E:$E,$B104)</f>
        <v>3</v>
      </c>
      <c r="K104" s="51">
        <f>SUMIFS('08W Project List'!$C:$C,'08W Project List'!$E:$E,$B104)</f>
        <v>4.6369999999999996</v>
      </c>
      <c r="L104" s="51">
        <f>SUMIFS('08W Project List'!$C:$C,'08W Project List'!$E:$E,$B104,'08W Project List'!$Q:$Q,L$2)</f>
        <v>0</v>
      </c>
      <c r="M104" s="51">
        <f>SUMIFS('08W Project List'!$C:$C,'08W Project List'!$E:$E,$B104,'08W Project List'!$Q:$Q,M$2)</f>
        <v>0</v>
      </c>
      <c r="N104" s="51">
        <f>SUMIFS('08W Project List'!$C:$C,'08W Project List'!$E:$E,$B104,'08W Project List'!$Q:$Q,N$2)</f>
        <v>1.587</v>
      </c>
      <c r="O104" s="51">
        <f>SUMIFS('08W Project List'!$C:$C,'08W Project List'!$E:$E,$B104,'08W Project List'!$Q:$Q,O$2)</f>
        <v>3.05</v>
      </c>
      <c r="P104" s="51">
        <f>SUMIFS('08W Project List'!$C:$C,'08W Project List'!$E:$E,$B104,'08W Project List'!$Q:$Q,P$2)</f>
        <v>0</v>
      </c>
      <c r="Q104" s="44" t="s">
        <v>4471</v>
      </c>
      <c r="R104" s="53">
        <v>44166</v>
      </c>
    </row>
    <row r="105" spans="1:18" ht="15.6" x14ac:dyDescent="0.3">
      <c r="A105" s="49">
        <v>1371</v>
      </c>
      <c r="B105" s="50" t="s">
        <v>3052</v>
      </c>
      <c r="C105" s="50">
        <v>163751102</v>
      </c>
      <c r="D105" s="50" t="s">
        <v>3053</v>
      </c>
      <c r="E105" s="22">
        <v>17.259798184577253</v>
      </c>
      <c r="F105" s="51">
        <v>218</v>
      </c>
      <c r="G105" s="23">
        <v>3.75710143625059E-3</v>
      </c>
      <c r="H105" s="24">
        <f t="shared" si="3"/>
        <v>0.81904811310262859</v>
      </c>
      <c r="I105" s="52">
        <v>2271</v>
      </c>
      <c r="J105" s="52">
        <f>COUNTIFS('08W Project List'!$E:$E,$B105)</f>
        <v>2</v>
      </c>
      <c r="K105" s="51">
        <f>SUMIFS('08W Project List'!$C:$C,'08W Project List'!$E:$E,$B105)</f>
        <v>2.875</v>
      </c>
      <c r="L105" s="51">
        <f>SUMIFS('08W Project List'!$C:$C,'08W Project List'!$E:$E,$B105,'08W Project List'!$Q:$Q,L$2)</f>
        <v>0</v>
      </c>
      <c r="M105" s="51">
        <f>SUMIFS('08W Project List'!$C:$C,'08W Project List'!$E:$E,$B105,'08W Project List'!$Q:$Q,M$2)</f>
        <v>0</v>
      </c>
      <c r="N105" s="51">
        <f>SUMIFS('08W Project List'!$C:$C,'08W Project List'!$E:$E,$B105,'08W Project List'!$Q:$Q,N$2)</f>
        <v>0</v>
      </c>
      <c r="O105" s="51">
        <f>SUMIFS('08W Project List'!$C:$C,'08W Project List'!$E:$E,$B105,'08W Project List'!$Q:$Q,O$2)</f>
        <v>2.875</v>
      </c>
      <c r="P105" s="51">
        <f>SUMIFS('08W Project List'!$C:$C,'08W Project List'!$E:$E,$B105,'08W Project List'!$Q:$Q,P$2)</f>
        <v>0</v>
      </c>
      <c r="Q105" s="44" t="s">
        <v>4471</v>
      </c>
      <c r="R105" s="53">
        <v>44166</v>
      </c>
    </row>
    <row r="106" spans="1:18" ht="15.6" x14ac:dyDescent="0.3">
      <c r="A106" s="49">
        <v>1742</v>
      </c>
      <c r="B106" s="50" t="s">
        <v>2335</v>
      </c>
      <c r="C106" s="50">
        <v>163661701</v>
      </c>
      <c r="D106" s="50" t="s">
        <v>2328</v>
      </c>
      <c r="E106" s="22">
        <v>16.249408441667743</v>
      </c>
      <c r="F106" s="51">
        <v>187</v>
      </c>
      <c r="G106" s="23">
        <v>2.9900681309674498E-3</v>
      </c>
      <c r="H106" s="24">
        <f t="shared" si="3"/>
        <v>0.55914274049091306</v>
      </c>
      <c r="I106" s="52">
        <v>2353</v>
      </c>
      <c r="J106" s="52">
        <f>COUNTIFS('08W Project List'!$E:$E,$B106)</f>
        <v>6</v>
      </c>
      <c r="K106" s="51">
        <f>SUMIFS('08W Project List'!$C:$C,'08W Project List'!$E:$E,$B106)</f>
        <v>10.959999999999999</v>
      </c>
      <c r="L106" s="51">
        <f>SUMIFS('08W Project List'!$C:$C,'08W Project List'!$E:$E,$B106,'08W Project List'!$Q:$Q,L$2)</f>
        <v>0</v>
      </c>
      <c r="M106" s="51">
        <f>SUMIFS('08W Project List'!$C:$C,'08W Project List'!$E:$E,$B106,'08W Project List'!$Q:$Q,M$2)</f>
        <v>0</v>
      </c>
      <c r="N106" s="51">
        <f>SUMIFS('08W Project List'!$C:$C,'08W Project List'!$E:$E,$B106,'08W Project List'!$Q:$Q,N$2)</f>
        <v>0</v>
      </c>
      <c r="O106" s="51">
        <f>SUMIFS('08W Project List'!$C:$C,'08W Project List'!$E:$E,$B106,'08W Project List'!$Q:$Q,O$2)</f>
        <v>10.959999999999999</v>
      </c>
      <c r="P106" s="51">
        <f>SUMIFS('08W Project List'!$C:$C,'08W Project List'!$E:$E,$B106,'08W Project List'!$Q:$Q,P$2)</f>
        <v>0</v>
      </c>
      <c r="Q106" s="44" t="s">
        <v>4471</v>
      </c>
      <c r="R106" s="53">
        <v>44166</v>
      </c>
    </row>
    <row r="107" spans="1:18" ht="15.6" x14ac:dyDescent="0.3">
      <c r="A107" s="49">
        <v>2714</v>
      </c>
      <c r="B107" s="50" t="s">
        <v>2347</v>
      </c>
      <c r="C107" s="50">
        <v>163661702</v>
      </c>
      <c r="D107" s="50" t="s">
        <v>2337</v>
      </c>
      <c r="E107" s="22">
        <v>9.0549841860287135</v>
      </c>
      <c r="F107" s="51">
        <v>110</v>
      </c>
      <c r="G107" s="23">
        <v>2.81608190566733E-3</v>
      </c>
      <c r="H107" s="24">
        <f t="shared" si="3"/>
        <v>0.30976900962340631</v>
      </c>
      <c r="I107" s="52">
        <v>2369</v>
      </c>
      <c r="J107" s="52">
        <f>COUNTIFS('08W Project List'!$E:$E,$B107)</f>
        <v>2</v>
      </c>
      <c r="K107" s="51">
        <f>SUMIFS('08W Project List'!$C:$C,'08W Project List'!$E:$E,$B107)</f>
        <v>2.42</v>
      </c>
      <c r="L107" s="51">
        <f>SUMIFS('08W Project List'!$C:$C,'08W Project List'!$E:$E,$B107,'08W Project List'!$Q:$Q,L$2)</f>
        <v>0</v>
      </c>
      <c r="M107" s="51">
        <f>SUMIFS('08W Project List'!$C:$C,'08W Project List'!$E:$E,$B107,'08W Project List'!$Q:$Q,M$2)</f>
        <v>0</v>
      </c>
      <c r="N107" s="51">
        <f>SUMIFS('08W Project List'!$C:$C,'08W Project List'!$E:$E,$B107,'08W Project List'!$Q:$Q,N$2)</f>
        <v>0</v>
      </c>
      <c r="O107" s="51">
        <f>SUMIFS('08W Project List'!$C:$C,'08W Project List'!$E:$E,$B107,'08W Project List'!$Q:$Q,O$2)</f>
        <v>2.42</v>
      </c>
      <c r="P107" s="51">
        <f>SUMIFS('08W Project List'!$C:$C,'08W Project List'!$E:$E,$B107,'08W Project List'!$Q:$Q,P$2)</f>
        <v>0</v>
      </c>
      <c r="Q107" s="44" t="s">
        <v>4471</v>
      </c>
      <c r="R107" s="53">
        <v>44166</v>
      </c>
    </row>
    <row r="108" spans="1:18" ht="15.6" x14ac:dyDescent="0.3">
      <c r="A108" s="49">
        <v>5291</v>
      </c>
      <c r="B108" s="50" t="s">
        <v>2345</v>
      </c>
      <c r="C108" s="50">
        <v>163661702</v>
      </c>
      <c r="D108" s="50" t="s">
        <v>2337</v>
      </c>
      <c r="E108" s="22">
        <v>19.731845806481232</v>
      </c>
      <c r="F108" s="51">
        <v>231</v>
      </c>
      <c r="G108" s="23">
        <v>2.5097893645901698E-3</v>
      </c>
      <c r="H108" s="24">
        <f t="shared" si="3"/>
        <v>0.57976134322032924</v>
      </c>
      <c r="I108" s="52">
        <v>2411</v>
      </c>
      <c r="J108" s="52">
        <f>COUNTIFS('08W Project List'!$E:$E,$B108)</f>
        <v>1</v>
      </c>
      <c r="K108" s="51">
        <f>SUMIFS('08W Project List'!$C:$C,'08W Project List'!$E:$E,$B108)</f>
        <v>1.175</v>
      </c>
      <c r="L108" s="51">
        <f>SUMIFS('08W Project List'!$C:$C,'08W Project List'!$E:$E,$B108,'08W Project List'!$Q:$Q,L$2)</f>
        <v>0</v>
      </c>
      <c r="M108" s="51">
        <f>SUMIFS('08W Project List'!$C:$C,'08W Project List'!$E:$E,$B108,'08W Project List'!$Q:$Q,M$2)</f>
        <v>0</v>
      </c>
      <c r="N108" s="51">
        <f>SUMIFS('08W Project List'!$C:$C,'08W Project List'!$E:$E,$B108,'08W Project List'!$Q:$Q,N$2)</f>
        <v>0</v>
      </c>
      <c r="O108" s="51">
        <f>SUMIFS('08W Project List'!$C:$C,'08W Project List'!$E:$E,$B108,'08W Project List'!$Q:$Q,O$2)</f>
        <v>1.175</v>
      </c>
      <c r="P108" s="51">
        <f>SUMIFS('08W Project List'!$C:$C,'08W Project List'!$E:$E,$B108,'08W Project List'!$Q:$Q,P$2)</f>
        <v>0</v>
      </c>
      <c r="Q108" s="44" t="s">
        <v>4471</v>
      </c>
      <c r="R108" s="53">
        <v>44166</v>
      </c>
    </row>
    <row r="109" spans="1:18" ht="15.6" x14ac:dyDescent="0.3">
      <c r="A109" s="49">
        <v>3039</v>
      </c>
      <c r="B109" s="50" t="s">
        <v>283</v>
      </c>
      <c r="C109" s="50">
        <v>82841101</v>
      </c>
      <c r="D109" s="50" t="s">
        <v>284</v>
      </c>
      <c r="E109" s="22">
        <v>14.421118969241455</v>
      </c>
      <c r="F109" s="51">
        <v>181</v>
      </c>
      <c r="G109" s="23">
        <v>2.1701787445815302E-3</v>
      </c>
      <c r="H109" s="24">
        <f t="shared" si="3"/>
        <v>0.39280235276925696</v>
      </c>
      <c r="I109" s="52">
        <v>2456</v>
      </c>
      <c r="J109" s="52">
        <f>COUNTIFS('08W Project List'!$E:$E,$B109)</f>
        <v>1</v>
      </c>
      <c r="K109" s="51">
        <f>SUMIFS('08W Project List'!$C:$C,'08W Project List'!$E:$E,$B109)</f>
        <v>1.47</v>
      </c>
      <c r="L109" s="51">
        <f>SUMIFS('08W Project List'!$C:$C,'08W Project List'!$E:$E,$B109,'08W Project List'!$Q:$Q,L$2)</f>
        <v>0</v>
      </c>
      <c r="M109" s="51">
        <f>SUMIFS('08W Project List'!$C:$C,'08W Project List'!$E:$E,$B109,'08W Project List'!$Q:$Q,M$2)</f>
        <v>0</v>
      </c>
      <c r="N109" s="51">
        <f>SUMIFS('08W Project List'!$C:$C,'08W Project List'!$E:$E,$B109,'08W Project List'!$Q:$Q,N$2)</f>
        <v>0</v>
      </c>
      <c r="O109" s="51">
        <f>SUMIFS('08W Project List'!$C:$C,'08W Project List'!$E:$E,$B109,'08W Project List'!$Q:$Q,O$2)</f>
        <v>1.47</v>
      </c>
      <c r="P109" s="51">
        <f>SUMIFS('08W Project List'!$C:$C,'08W Project List'!$E:$E,$B109,'08W Project List'!$Q:$Q,P$2)</f>
        <v>0</v>
      </c>
      <c r="Q109" s="44" t="s">
        <v>4478</v>
      </c>
      <c r="R109" s="53">
        <v>44183</v>
      </c>
    </row>
    <row r="110" spans="1:18" ht="15.6" x14ac:dyDescent="0.3">
      <c r="A110" s="49">
        <v>5206</v>
      </c>
      <c r="B110" s="50" t="s">
        <v>621</v>
      </c>
      <c r="C110" s="50">
        <v>83622106</v>
      </c>
      <c r="D110" s="50" t="s">
        <v>611</v>
      </c>
      <c r="E110" s="22">
        <v>15.07341914252194</v>
      </c>
      <c r="F110" s="51">
        <v>185</v>
      </c>
      <c r="G110" s="23">
        <v>2.1264631273294498E-3</v>
      </c>
      <c r="H110" s="24">
        <f t="shared" si="3"/>
        <v>0.3933956785559482</v>
      </c>
      <c r="I110" s="52">
        <v>2464</v>
      </c>
      <c r="J110" s="52">
        <f>COUNTIFS('08W Project List'!$E:$E,$B110)</f>
        <v>1</v>
      </c>
      <c r="K110" s="51">
        <f>SUMIFS('08W Project List'!$C:$C,'08W Project List'!$E:$E,$B110)</f>
        <v>1.04</v>
      </c>
      <c r="L110" s="51">
        <f>SUMIFS('08W Project List'!$C:$C,'08W Project List'!$E:$E,$B110,'08W Project List'!$Q:$Q,L$2)</f>
        <v>0</v>
      </c>
      <c r="M110" s="51">
        <f>SUMIFS('08W Project List'!$C:$C,'08W Project List'!$E:$E,$B110,'08W Project List'!$Q:$Q,M$2)</f>
        <v>0</v>
      </c>
      <c r="N110" s="51">
        <f>SUMIFS('08W Project List'!$C:$C,'08W Project List'!$E:$E,$B110,'08W Project List'!$Q:$Q,N$2)</f>
        <v>0</v>
      </c>
      <c r="O110" s="51">
        <f>SUMIFS('08W Project List'!$C:$C,'08W Project List'!$E:$E,$B110,'08W Project List'!$Q:$Q,O$2)</f>
        <v>1.04</v>
      </c>
      <c r="P110" s="51">
        <f>SUMIFS('08W Project List'!$C:$C,'08W Project List'!$E:$E,$B110,'08W Project List'!$Q:$Q,P$2)</f>
        <v>0</v>
      </c>
      <c r="Q110" s="44" t="s">
        <v>4471</v>
      </c>
      <c r="R110" s="53">
        <v>44166</v>
      </c>
    </row>
    <row r="111" spans="1:18" ht="15.6" x14ac:dyDescent="0.3">
      <c r="A111" s="49">
        <v>4477</v>
      </c>
      <c r="B111" s="50" t="s">
        <v>2340</v>
      </c>
      <c r="C111" s="50">
        <v>163661702</v>
      </c>
      <c r="D111" s="50" t="s">
        <v>2337</v>
      </c>
      <c r="E111" s="22">
        <v>10.941613656884462</v>
      </c>
      <c r="F111" s="51">
        <v>132</v>
      </c>
      <c r="G111" s="23">
        <v>7.4696229192908604E-4</v>
      </c>
      <c r="H111" s="24">
        <f t="shared" si="3"/>
        <v>9.8599022534639355E-2</v>
      </c>
      <c r="I111" s="52">
        <v>2678</v>
      </c>
      <c r="J111" s="52">
        <f>COUNTIFS('08W Project List'!$E:$E,$B111)</f>
        <v>2</v>
      </c>
      <c r="K111" s="51">
        <f>SUMIFS('08W Project List'!$C:$C,'08W Project List'!$E:$E,$B111)</f>
        <v>2.66</v>
      </c>
      <c r="L111" s="51">
        <f>SUMIFS('08W Project List'!$C:$C,'08W Project List'!$E:$E,$B111,'08W Project List'!$Q:$Q,L$2)</f>
        <v>0</v>
      </c>
      <c r="M111" s="51">
        <f>SUMIFS('08W Project List'!$C:$C,'08W Project List'!$E:$E,$B111,'08W Project List'!$Q:$Q,M$2)</f>
        <v>0</v>
      </c>
      <c r="N111" s="51">
        <f>SUMIFS('08W Project List'!$C:$C,'08W Project List'!$E:$E,$B111,'08W Project List'!$Q:$Q,N$2)</f>
        <v>0</v>
      </c>
      <c r="O111" s="51">
        <f>SUMIFS('08W Project List'!$C:$C,'08W Project List'!$E:$E,$B111,'08W Project List'!$Q:$Q,O$2)</f>
        <v>2.66</v>
      </c>
      <c r="P111" s="51">
        <f>SUMIFS('08W Project List'!$C:$C,'08W Project List'!$E:$E,$B111,'08W Project List'!$Q:$Q,P$2)</f>
        <v>0</v>
      </c>
      <c r="Q111" s="44" t="s">
        <v>4471</v>
      </c>
      <c r="R111" s="53">
        <v>44166</v>
      </c>
    </row>
    <row r="112" spans="1:18" ht="15.6" x14ac:dyDescent="0.3">
      <c r="A112" s="49">
        <v>380</v>
      </c>
      <c r="B112" s="50" t="s">
        <v>3912</v>
      </c>
      <c r="C112" s="50">
        <v>162821702</v>
      </c>
      <c r="D112" s="50" t="s">
        <v>3913</v>
      </c>
      <c r="E112" s="22">
        <v>8.3796776309891232</v>
      </c>
      <c r="F112" s="51">
        <v>118</v>
      </c>
      <c r="G112" s="23">
        <v>5.89849702634652E-4</v>
      </c>
      <c r="H112" s="24">
        <f t="shared" si="3"/>
        <v>6.9602264910888931E-2</v>
      </c>
      <c r="I112" s="52">
        <v>2712</v>
      </c>
      <c r="J112" s="52">
        <f>COUNTIFS('08W Project List'!$E:$E,$B112)</f>
        <v>1</v>
      </c>
      <c r="K112" s="51">
        <f>SUMIFS('08W Project List'!$C:$C,'08W Project List'!$E:$E,$B112)</f>
        <v>1.92</v>
      </c>
      <c r="L112" s="51">
        <f>SUMIFS('08W Project List'!$C:$C,'08W Project List'!$E:$E,$B112,'08W Project List'!$Q:$Q,L$2)</f>
        <v>0</v>
      </c>
      <c r="M112" s="51">
        <f>SUMIFS('08W Project List'!$C:$C,'08W Project List'!$E:$E,$B112,'08W Project List'!$Q:$Q,M$2)</f>
        <v>0</v>
      </c>
      <c r="N112" s="51">
        <f>SUMIFS('08W Project List'!$C:$C,'08W Project List'!$E:$E,$B112,'08W Project List'!$Q:$Q,N$2)</f>
        <v>1.92</v>
      </c>
      <c r="O112" s="51">
        <f>SUMIFS('08W Project List'!$C:$C,'08W Project List'!$E:$E,$B112,'08W Project List'!$Q:$Q,O$2)</f>
        <v>0</v>
      </c>
      <c r="P112" s="51">
        <f>SUMIFS('08W Project List'!$C:$C,'08W Project List'!$E:$E,$B112,'08W Project List'!$Q:$Q,P$2)</f>
        <v>0</v>
      </c>
      <c r="Q112" s="44" t="s">
        <v>4478</v>
      </c>
      <c r="R112" s="53">
        <v>44183</v>
      </c>
    </row>
    <row r="113" spans="1:18" ht="15.6" x14ac:dyDescent="0.3">
      <c r="A113" s="49">
        <v>6409</v>
      </c>
      <c r="B113" s="50" t="s">
        <v>2349</v>
      </c>
      <c r="C113" s="50">
        <v>163661702</v>
      </c>
      <c r="D113" s="50" t="s">
        <v>2337</v>
      </c>
      <c r="E113" s="22">
        <v>1.4878815160173089</v>
      </c>
      <c r="F113" s="51">
        <v>21</v>
      </c>
      <c r="G113" s="23">
        <v>4.9227907387652998E-4</v>
      </c>
      <c r="H113" s="24">
        <f t="shared" si="3"/>
        <v>1.0337860551407129E-2</v>
      </c>
      <c r="I113" s="52">
        <v>2737</v>
      </c>
      <c r="J113" s="52">
        <f>COUNTIFS('08W Project List'!$E:$E,$B113)</f>
        <v>1</v>
      </c>
      <c r="K113" s="51">
        <f>SUMIFS('08W Project List'!$C:$C,'08W Project List'!$E:$E,$B113)</f>
        <v>1.17</v>
      </c>
      <c r="L113" s="51">
        <f>SUMIFS('08W Project List'!$C:$C,'08W Project List'!$E:$E,$B113,'08W Project List'!$Q:$Q,L$2)</f>
        <v>0</v>
      </c>
      <c r="M113" s="51">
        <f>SUMIFS('08W Project List'!$C:$C,'08W Project List'!$E:$E,$B113,'08W Project List'!$Q:$Q,M$2)</f>
        <v>0</v>
      </c>
      <c r="N113" s="51">
        <f>SUMIFS('08W Project List'!$C:$C,'08W Project List'!$E:$E,$B113,'08W Project List'!$Q:$Q,N$2)</f>
        <v>0</v>
      </c>
      <c r="O113" s="51">
        <f>SUMIFS('08W Project List'!$C:$C,'08W Project List'!$E:$E,$B113,'08W Project List'!$Q:$Q,O$2)</f>
        <v>1.17</v>
      </c>
      <c r="P113" s="51">
        <f>SUMIFS('08W Project List'!$C:$C,'08W Project List'!$E:$E,$B113,'08W Project List'!$Q:$Q,P$2)</f>
        <v>0</v>
      </c>
      <c r="Q113" s="44" t="s">
        <v>4471</v>
      </c>
      <c r="R113" s="53">
        <v>44166</v>
      </c>
    </row>
    <row r="114" spans="1:18" ht="15.6" x14ac:dyDescent="0.3">
      <c r="A114" s="49">
        <v>9855</v>
      </c>
      <c r="B114" s="50" t="s">
        <v>1146</v>
      </c>
      <c r="C114" s="50">
        <v>254061102</v>
      </c>
      <c r="D114" s="50" t="s">
        <v>1141</v>
      </c>
      <c r="E114" s="22">
        <v>2.6028618167108015</v>
      </c>
      <c r="F114" s="51">
        <v>5</v>
      </c>
      <c r="G114" s="23">
        <v>4.9090289303488702E-4</v>
      </c>
      <c r="H114" s="24">
        <f t="shared" si="3"/>
        <v>2.4545144651744351E-3</v>
      </c>
      <c r="I114" s="52">
        <v>2738</v>
      </c>
      <c r="J114" s="52">
        <f>COUNTIFS('08W Project List'!$E:$E,$B114)</f>
        <v>1</v>
      </c>
      <c r="K114" s="51">
        <f>SUMIFS('08W Project List'!$C:$C,'08W Project List'!$E:$E,$B114)</f>
        <v>2.6</v>
      </c>
      <c r="L114" s="51">
        <f>SUMIFS('08W Project List'!$C:$C,'08W Project List'!$E:$E,$B114,'08W Project List'!$Q:$Q,L$2)</f>
        <v>2.6</v>
      </c>
      <c r="M114" s="51">
        <f>SUMIFS('08W Project List'!$C:$C,'08W Project List'!$E:$E,$B114,'08W Project List'!$Q:$Q,M$2)</f>
        <v>0</v>
      </c>
      <c r="N114" s="51">
        <f>SUMIFS('08W Project List'!$C:$C,'08W Project List'!$E:$E,$B114,'08W Project List'!$Q:$Q,N$2)</f>
        <v>0</v>
      </c>
      <c r="O114" s="51">
        <f>SUMIFS('08W Project List'!$C:$C,'08W Project List'!$E:$E,$B114,'08W Project List'!$Q:$Q,O$2)</f>
        <v>0</v>
      </c>
      <c r="P114" s="51">
        <f>SUMIFS('08W Project List'!$C:$C,'08W Project List'!$E:$E,$B114,'08W Project List'!$Q:$Q,P$2)</f>
        <v>0</v>
      </c>
      <c r="Q114" s="44" t="s">
        <v>4482</v>
      </c>
      <c r="R114" s="53">
        <v>44183</v>
      </c>
    </row>
    <row r="115" spans="1:18" ht="15.6" x14ac:dyDescent="0.3">
      <c r="A115" s="49">
        <v>2096</v>
      </c>
      <c r="B115" s="50" t="s">
        <v>530</v>
      </c>
      <c r="C115" s="50">
        <v>42711102</v>
      </c>
      <c r="D115" s="50" t="s">
        <v>529</v>
      </c>
      <c r="E115" s="22">
        <v>0.42401803587081976</v>
      </c>
      <c r="F115" s="51">
        <v>20</v>
      </c>
      <c r="G115" s="23">
        <v>8.7069947023114492E-6</v>
      </c>
      <c r="H115" s="24">
        <f t="shared" si="3"/>
        <v>1.74139894046229E-4</v>
      </c>
      <c r="I115" s="52">
        <v>3098</v>
      </c>
      <c r="J115" s="52">
        <f>COUNTIFS('08W Project List'!$E:$E,$B115)</f>
        <v>1</v>
      </c>
      <c r="K115" s="51">
        <f>SUMIFS('08W Project List'!$C:$C,'08W Project List'!$E:$E,$B115)</f>
        <v>0.18</v>
      </c>
      <c r="L115" s="51">
        <f>SUMIFS('08W Project List'!$C:$C,'08W Project List'!$E:$E,$B115,'08W Project List'!$Q:$Q,L$2)</f>
        <v>0.18</v>
      </c>
      <c r="M115" s="51">
        <f>SUMIFS('08W Project List'!$C:$C,'08W Project List'!$E:$E,$B115,'08W Project List'!$Q:$Q,M$2)</f>
        <v>0</v>
      </c>
      <c r="N115" s="51">
        <f>SUMIFS('08W Project List'!$C:$C,'08W Project List'!$E:$E,$B115,'08W Project List'!$Q:$Q,N$2)</f>
        <v>0</v>
      </c>
      <c r="O115" s="51">
        <f>SUMIFS('08W Project List'!$C:$C,'08W Project List'!$E:$E,$B115,'08W Project List'!$Q:$Q,O$2)</f>
        <v>0</v>
      </c>
      <c r="P115" s="51">
        <f>SUMIFS('08W Project List'!$C:$C,'08W Project List'!$E:$E,$B115,'08W Project List'!$Q:$Q,P$2)</f>
        <v>0</v>
      </c>
      <c r="Q115" s="44" t="s">
        <v>4481</v>
      </c>
      <c r="R115" s="53">
        <v>44183</v>
      </c>
    </row>
    <row r="116" spans="1:18" ht="15.6" x14ac:dyDescent="0.3">
      <c r="A116" s="49">
        <v>3773</v>
      </c>
      <c r="B116" s="50" t="s">
        <v>3333</v>
      </c>
      <c r="C116" s="50">
        <v>43321104</v>
      </c>
      <c r="D116" s="50" t="s">
        <v>3332</v>
      </c>
      <c r="E116" s="22">
        <v>0.56024436794739585</v>
      </c>
      <c r="F116" s="51">
        <v>34</v>
      </c>
      <c r="G116" s="23">
        <v>4.3927841937991199E-6</v>
      </c>
      <c r="H116" s="24">
        <f t="shared" ref="H116" si="4">IFERROR(G116*F116,0)</f>
        <v>1.4935466258917009E-4</v>
      </c>
      <c r="I116" s="52">
        <v>3302</v>
      </c>
      <c r="J116" s="52">
        <f>COUNTIFS('08W Project List'!$E:$E,$B116)</f>
        <v>1</v>
      </c>
      <c r="K116" s="51">
        <f>SUMIFS('08W Project List'!$C:$C,'08W Project List'!$E:$E,$B116)</f>
        <v>1.78</v>
      </c>
      <c r="L116" s="51">
        <f>SUMIFS('08W Project List'!$C:$C,'08W Project List'!$E:$E,$B116,'08W Project List'!$Q:$Q,L$2)</f>
        <v>0</v>
      </c>
      <c r="M116" s="51">
        <f>SUMIFS('08W Project List'!$C:$C,'08W Project List'!$E:$E,$B116,'08W Project List'!$Q:$Q,M$2)</f>
        <v>0</v>
      </c>
      <c r="N116" s="51">
        <f>SUMIFS('08W Project List'!$C:$C,'08W Project List'!$E:$E,$B116,'08W Project List'!$Q:$Q,N$2)</f>
        <v>1.78</v>
      </c>
      <c r="O116" s="51">
        <f>SUMIFS('08W Project List'!$C:$C,'08W Project List'!$E:$E,$B116,'08W Project List'!$Q:$Q,O$2)</f>
        <v>0</v>
      </c>
      <c r="P116" s="51">
        <f>SUMIFS('08W Project List'!$C:$C,'08W Project List'!$E:$E,$B116,'08W Project List'!$Q:$Q,P$2)</f>
        <v>0</v>
      </c>
      <c r="Q116" s="44" t="s">
        <v>4480</v>
      </c>
      <c r="R116" s="53">
        <v>44183</v>
      </c>
    </row>
    <row r="117" spans="1:18" ht="15.6" x14ac:dyDescent="0.3">
      <c r="A117" s="50" t="s">
        <v>4502</v>
      </c>
      <c r="B117" s="50" t="s">
        <v>4473</v>
      </c>
      <c r="C117" s="50" t="s">
        <v>4502</v>
      </c>
      <c r="D117" s="50" t="s">
        <v>4473</v>
      </c>
      <c r="E117" s="22">
        <v>31.8</v>
      </c>
      <c r="F117" s="51">
        <v>34</v>
      </c>
      <c r="G117" s="23"/>
      <c r="H117" s="24"/>
      <c r="I117" s="51"/>
      <c r="J117" s="52"/>
      <c r="K117" s="51">
        <f>SUMIFS('08W Project List'!$C:$C,'08W Project List'!$E:$E,$B117)</f>
        <v>31.8</v>
      </c>
      <c r="L117" s="51">
        <f>SUMIFS('08W Project List'!$C:$C,'08W Project List'!$E:$E,$B117,'08W Project List'!$Q:$Q,L$2)</f>
        <v>31.8</v>
      </c>
      <c r="M117" s="51">
        <f>SUMIFS('08W Project List'!$C:$C,'08W Project List'!$E:$E,$B117,'08W Project List'!$Q:$Q,M$2)</f>
        <v>0</v>
      </c>
      <c r="N117" s="51">
        <f>SUMIFS('08W Project List'!$C:$C,'08W Project List'!$E:$E,$B117,'08W Project List'!$Q:$Q,N$2)</f>
        <v>0</v>
      </c>
      <c r="O117" s="51">
        <f>SUMIFS('08W Project List'!$C:$C,'08W Project List'!$E:$E,$B117,'08W Project List'!$Q:$Q,O$2)</f>
        <v>0</v>
      </c>
      <c r="P117" s="51">
        <f>SUMIFS('08W Project List'!$C:$C,'08W Project List'!$E:$E,$B117,'08W Project List'!$Q:$Q,P$2)</f>
        <v>0</v>
      </c>
      <c r="Q117" s="44" t="s">
        <v>4474</v>
      </c>
      <c r="R117" s="53">
        <v>44176</v>
      </c>
    </row>
    <row r="118" spans="1:18" ht="15.6" x14ac:dyDescent="0.3">
      <c r="A118" s="54"/>
      <c r="B118" s="54"/>
      <c r="C118" s="54"/>
      <c r="D118" s="30" t="s">
        <v>4513</v>
      </c>
      <c r="E118" s="29">
        <f>SUM(E3:E117)</f>
        <v>1201.0945950767266</v>
      </c>
      <c r="F118" s="55"/>
      <c r="G118" s="56"/>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4"/>
      <c r="R118" s="57"/>
    </row>
    <row r="119" spans="1:18" ht="14.4" x14ac:dyDescent="0.3">
      <c r="B119" s="58"/>
    </row>
    <row r="120" spans="1:18" ht="14.4" x14ac:dyDescent="0.3">
      <c r="B120" s="58"/>
    </row>
    <row r="121" spans="1:18" ht="14.4" x14ac:dyDescent="0.3">
      <c r="B121" s="58"/>
    </row>
    <row r="122" spans="1:18" ht="14.4" x14ac:dyDescent="0.3">
      <c r="B122" s="58"/>
    </row>
    <row r="123" spans="1:18" ht="14.4" x14ac:dyDescent="0.3">
      <c r="B123" s="58"/>
    </row>
    <row r="124" spans="1:18" ht="14.4" x14ac:dyDescent="0.3">
      <c r="B124" s="58"/>
    </row>
    <row r="125" spans="1:18" ht="14.4" x14ac:dyDescent="0.3">
      <c r="B125" s="58"/>
    </row>
    <row r="126" spans="1:18" ht="14.4" x14ac:dyDescent="0.3">
      <c r="B126" s="58"/>
    </row>
    <row r="127" spans="1:18" ht="14.4" x14ac:dyDescent="0.3">
      <c r="B127" s="58"/>
    </row>
    <row r="128" spans="1:18" ht="14.4" x14ac:dyDescent="0.3">
      <c r="B128" s="58"/>
    </row>
    <row r="129" spans="2:2" ht="14.4" x14ac:dyDescent="0.3">
      <c r="B129" s="58"/>
    </row>
    <row r="130" spans="2:2" ht="14.4" x14ac:dyDescent="0.3">
      <c r="B130" s="58"/>
    </row>
    <row r="131" spans="2:2" ht="14.4" x14ac:dyDescent="0.3">
      <c r="B131" s="58"/>
    </row>
    <row r="132" spans="2:2" ht="14.4" x14ac:dyDescent="0.3">
      <c r="B132" s="58"/>
    </row>
    <row r="133" spans="2:2" ht="14.4" x14ac:dyDescent="0.3">
      <c r="B133" s="58"/>
    </row>
    <row r="134" spans="2:2" ht="14.4" x14ac:dyDescent="0.3">
      <c r="B134" s="58"/>
    </row>
    <row r="135" spans="2:2" ht="14.4" x14ac:dyDescent="0.3">
      <c r="B135" s="58"/>
    </row>
    <row r="136" spans="2:2" ht="14.4" x14ac:dyDescent="0.3">
      <c r="B136" s="58"/>
    </row>
    <row r="137" spans="2:2" ht="14.4" x14ac:dyDescent="0.3">
      <c r="B137" s="58"/>
    </row>
    <row r="138" spans="2:2" ht="14.4" x14ac:dyDescent="0.3">
      <c r="B138" s="58"/>
    </row>
    <row r="139" spans="2:2" ht="14.4" x14ac:dyDescent="0.3">
      <c r="B139" s="58"/>
    </row>
    <row r="140" spans="2:2" ht="14.4" x14ac:dyDescent="0.3">
      <c r="B140" s="58"/>
    </row>
    <row r="141" spans="2:2" ht="14.4" x14ac:dyDescent="0.3">
      <c r="B141" s="58"/>
    </row>
    <row r="142" spans="2:2" ht="14.4" x14ac:dyDescent="0.3">
      <c r="B142" s="58"/>
    </row>
    <row r="143" spans="2:2" ht="14.4" x14ac:dyDescent="0.3">
      <c r="B143" s="58"/>
    </row>
    <row r="144" spans="2:2" ht="14.4" x14ac:dyDescent="0.3">
      <c r="B144" s="58"/>
    </row>
    <row r="145" spans="2:2" ht="14.4" x14ac:dyDescent="0.3">
      <c r="B145" s="58"/>
    </row>
    <row r="146" spans="2:2" ht="14.4" x14ac:dyDescent="0.3">
      <c r="B146" s="58"/>
    </row>
    <row r="147" spans="2:2" ht="14.4" x14ac:dyDescent="0.3">
      <c r="B147" s="58"/>
    </row>
    <row r="148" spans="2:2" ht="14.4" x14ac:dyDescent="0.3">
      <c r="B148" s="58"/>
    </row>
    <row r="149" spans="2:2" ht="14.4" x14ac:dyDescent="0.3">
      <c r="B149" s="58"/>
    </row>
    <row r="150" spans="2:2" ht="14.4" x14ac:dyDescent="0.3">
      <c r="B150" s="58"/>
    </row>
    <row r="151" spans="2:2" ht="14.4" x14ac:dyDescent="0.3">
      <c r="B151" s="58"/>
    </row>
    <row r="152" spans="2:2" ht="14.4" x14ac:dyDescent="0.3">
      <c r="B152" s="58"/>
    </row>
    <row r="153" spans="2:2" ht="14.4" x14ac:dyDescent="0.3">
      <c r="B153" s="58"/>
    </row>
    <row r="154" spans="2:2" ht="14.4" x14ac:dyDescent="0.3">
      <c r="B154" s="58"/>
    </row>
    <row r="155" spans="2:2" ht="14.4" x14ac:dyDescent="0.3">
      <c r="B155" s="58"/>
    </row>
    <row r="156" spans="2:2" ht="14.4" x14ac:dyDescent="0.3">
      <c r="B156" s="58"/>
    </row>
    <row r="157" spans="2:2" ht="14.4" x14ac:dyDescent="0.3">
      <c r="B157" s="58"/>
    </row>
    <row r="158" spans="2:2" ht="14.4" x14ac:dyDescent="0.3">
      <c r="B158" s="58"/>
    </row>
    <row r="159" spans="2:2" ht="14.4" x14ac:dyDescent="0.3">
      <c r="B159" s="58"/>
    </row>
    <row r="160" spans="2:2" ht="14.4" x14ac:dyDescent="0.3">
      <c r="B160" s="58"/>
    </row>
    <row r="161" spans="2:2" ht="14.4" x14ac:dyDescent="0.3">
      <c r="B161" s="58"/>
    </row>
    <row r="162" spans="2:2" ht="14.4" x14ac:dyDescent="0.3">
      <c r="B162" s="58"/>
    </row>
    <row r="163" spans="2:2" ht="14.4" x14ac:dyDescent="0.3">
      <c r="B163" s="58"/>
    </row>
    <row r="164" spans="2:2" ht="14.4" x14ac:dyDescent="0.3">
      <c r="B164" s="58"/>
    </row>
    <row r="165" spans="2:2" ht="14.4" x14ac:dyDescent="0.3">
      <c r="B165" s="58"/>
    </row>
    <row r="166" spans="2:2" ht="14.4" x14ac:dyDescent="0.3">
      <c r="B166" s="58"/>
    </row>
    <row r="167" spans="2:2" ht="14.4" x14ac:dyDescent="0.3">
      <c r="B167" s="58"/>
    </row>
    <row r="168" spans="2:2" ht="14.4" x14ac:dyDescent="0.3">
      <c r="B168" s="58"/>
    </row>
    <row r="169" spans="2:2" ht="14.4" x14ac:dyDescent="0.3">
      <c r="B169" s="58"/>
    </row>
    <row r="170" spans="2:2" ht="14.4" x14ac:dyDescent="0.3">
      <c r="B170" s="58"/>
    </row>
    <row r="171" spans="2:2" ht="14.4" x14ac:dyDescent="0.3">
      <c r="B171" s="58"/>
    </row>
    <row r="172" spans="2:2" ht="14.4" x14ac:dyDescent="0.3">
      <c r="B172" s="58"/>
    </row>
    <row r="173" spans="2:2" ht="14.4" x14ac:dyDescent="0.3">
      <c r="B173" s="58"/>
    </row>
    <row r="174" spans="2:2" ht="14.4" x14ac:dyDescent="0.3">
      <c r="B174" s="58"/>
    </row>
    <row r="175" spans="2:2" ht="14.4" x14ac:dyDescent="0.3">
      <c r="B175" s="58"/>
    </row>
    <row r="176" spans="2:2" ht="14.4" x14ac:dyDescent="0.3">
      <c r="B176" s="58"/>
    </row>
    <row r="177" spans="2:2" ht="14.4" x14ac:dyDescent="0.3">
      <c r="B177" s="58"/>
    </row>
    <row r="178" spans="2:2" ht="14.4" x14ac:dyDescent="0.3">
      <c r="B178" s="58"/>
    </row>
    <row r="179" spans="2:2" ht="14.4" x14ac:dyDescent="0.3">
      <c r="B179" s="58"/>
    </row>
    <row r="180" spans="2:2" ht="14.4" x14ac:dyDescent="0.3">
      <c r="B180" s="58"/>
    </row>
    <row r="181" spans="2:2" ht="14.4" x14ac:dyDescent="0.3">
      <c r="B181" s="58"/>
    </row>
    <row r="182" spans="2:2" ht="14.4" x14ac:dyDescent="0.3">
      <c r="B182" s="58"/>
    </row>
    <row r="183" spans="2:2" ht="14.4" x14ac:dyDescent="0.3">
      <c r="B183" s="58"/>
    </row>
    <row r="184" spans="2:2" ht="14.4" x14ac:dyDescent="0.3">
      <c r="B184" s="58"/>
    </row>
    <row r="185" spans="2:2" ht="14.4" x14ac:dyDescent="0.3">
      <c r="B185" s="58"/>
    </row>
    <row r="186" spans="2:2" ht="14.4" x14ac:dyDescent="0.3">
      <c r="B186" s="58"/>
    </row>
    <row r="187" spans="2:2" ht="14.4" x14ac:dyDescent="0.3">
      <c r="B187" s="58"/>
    </row>
    <row r="188" spans="2:2" ht="14.4" x14ac:dyDescent="0.3">
      <c r="B188" s="58"/>
    </row>
    <row r="189" spans="2:2" ht="14.4" x14ac:dyDescent="0.3">
      <c r="B189" s="58"/>
    </row>
    <row r="190" spans="2:2" ht="14.4" x14ac:dyDescent="0.3">
      <c r="B190" s="58"/>
    </row>
    <row r="191" spans="2:2" ht="14.4" x14ac:dyDescent="0.3">
      <c r="B191" s="58"/>
    </row>
    <row r="192" spans="2:2" ht="14.4" x14ac:dyDescent="0.3">
      <c r="B192" s="58"/>
    </row>
    <row r="193" spans="2:2" ht="14.4" x14ac:dyDescent="0.3">
      <c r="B193" s="58"/>
    </row>
    <row r="194" spans="2:2" ht="14.4" x14ac:dyDescent="0.3">
      <c r="B194" s="58"/>
    </row>
    <row r="195" spans="2:2" ht="14.4" x14ac:dyDescent="0.3">
      <c r="B195" s="58"/>
    </row>
    <row r="196" spans="2:2" ht="14.4" x14ac:dyDescent="0.3">
      <c r="B196" s="58"/>
    </row>
    <row r="197" spans="2:2" ht="14.4" x14ac:dyDescent="0.3">
      <c r="B197" s="58"/>
    </row>
    <row r="198" spans="2:2" ht="14.4" x14ac:dyDescent="0.3">
      <c r="B198" s="58"/>
    </row>
    <row r="199" spans="2:2" ht="14.4" x14ac:dyDescent="0.3">
      <c r="B199" s="58"/>
    </row>
    <row r="200" spans="2:2" ht="14.4" x14ac:dyDescent="0.3">
      <c r="B200" s="58"/>
    </row>
    <row r="201" spans="2:2" ht="14.4" x14ac:dyDescent="0.3">
      <c r="B201" s="58"/>
    </row>
    <row r="202" spans="2:2" ht="14.4" x14ac:dyDescent="0.3">
      <c r="B202" s="58"/>
    </row>
    <row r="203" spans="2:2" ht="14.4" x14ac:dyDescent="0.3">
      <c r="B203" s="58"/>
    </row>
    <row r="204" spans="2:2" ht="14.4" x14ac:dyDescent="0.3">
      <c r="B204" s="58"/>
    </row>
    <row r="205" spans="2:2" ht="14.4" x14ac:dyDescent="0.3">
      <c r="B205" s="58"/>
    </row>
    <row r="206" spans="2:2" ht="14.4" x14ac:dyDescent="0.3">
      <c r="B206" s="58"/>
    </row>
    <row r="207" spans="2:2" ht="14.4" x14ac:dyDescent="0.3">
      <c r="B207" s="58"/>
    </row>
    <row r="208" spans="2:2" ht="14.4" x14ac:dyDescent="0.3">
      <c r="B208" s="58"/>
    </row>
    <row r="209" spans="2:2" ht="14.4" x14ac:dyDescent="0.3">
      <c r="B209" s="58"/>
    </row>
    <row r="210" spans="2:2" ht="14.4" x14ac:dyDescent="0.3">
      <c r="B210" s="58"/>
    </row>
    <row r="211" spans="2:2" ht="14.4" x14ac:dyDescent="0.3">
      <c r="B211" s="58"/>
    </row>
    <row r="212" spans="2:2" ht="14.4" x14ac:dyDescent="0.3">
      <c r="B212" s="58"/>
    </row>
    <row r="213" spans="2:2" ht="14.4" x14ac:dyDescent="0.3">
      <c r="B213" s="58"/>
    </row>
    <row r="214" spans="2:2" ht="14.4" x14ac:dyDescent="0.3">
      <c r="B214" s="58"/>
    </row>
    <row r="215" spans="2:2" ht="14.4" x14ac:dyDescent="0.3">
      <c r="B215" s="58"/>
    </row>
    <row r="216" spans="2:2" ht="14.4" x14ac:dyDescent="0.3">
      <c r="B216" s="58"/>
    </row>
    <row r="217" spans="2:2" ht="14.4" x14ac:dyDescent="0.3">
      <c r="B217" s="58"/>
    </row>
    <row r="218" spans="2:2" ht="14.4" x14ac:dyDescent="0.3">
      <c r="B218" s="58"/>
    </row>
    <row r="219" spans="2:2" ht="14.4" x14ac:dyDescent="0.3">
      <c r="B219" s="58"/>
    </row>
    <row r="220" spans="2:2" ht="14.4" x14ac:dyDescent="0.3">
      <c r="B220" s="58"/>
    </row>
    <row r="221" spans="2:2" ht="14.4" x14ac:dyDescent="0.3">
      <c r="B221" s="58"/>
    </row>
    <row r="222" spans="2:2" ht="14.4" x14ac:dyDescent="0.3">
      <c r="B222" s="58"/>
    </row>
    <row r="223" spans="2:2" ht="14.4" x14ac:dyDescent="0.3">
      <c r="B223" s="58"/>
    </row>
    <row r="224" spans="2:2" ht="14.4" x14ac:dyDescent="0.3">
      <c r="B224" s="58"/>
    </row>
    <row r="225" spans="2:2" ht="14.4" x14ac:dyDescent="0.3">
      <c r="B225" s="58"/>
    </row>
    <row r="226" spans="2:2" ht="14.4" x14ac:dyDescent="0.3">
      <c r="B226" s="58"/>
    </row>
    <row r="227" spans="2:2" ht="14.4" x14ac:dyDescent="0.3">
      <c r="B227" s="58"/>
    </row>
    <row r="228" spans="2:2" ht="14.4" x14ac:dyDescent="0.3">
      <c r="B228" s="58"/>
    </row>
    <row r="229" spans="2:2" ht="14.4" x14ac:dyDescent="0.3">
      <c r="B229" s="58"/>
    </row>
    <row r="230" spans="2:2" ht="14.4" x14ac:dyDescent="0.3">
      <c r="B230" s="58"/>
    </row>
    <row r="231" spans="2:2" ht="14.4" x14ac:dyDescent="0.3">
      <c r="B231" s="58"/>
    </row>
    <row r="232" spans="2:2" ht="14.4" x14ac:dyDescent="0.3">
      <c r="B232" s="58"/>
    </row>
    <row r="233" spans="2:2" ht="14.4" x14ac:dyDescent="0.3">
      <c r="B233" s="58"/>
    </row>
    <row r="234" spans="2:2" ht="14.4" x14ac:dyDescent="0.3">
      <c r="B234" s="58"/>
    </row>
    <row r="235" spans="2:2" ht="14.4" x14ac:dyDescent="0.3">
      <c r="B235" s="58"/>
    </row>
    <row r="236" spans="2:2" ht="14.4" x14ac:dyDescent="0.3">
      <c r="B236" s="58"/>
    </row>
    <row r="237" spans="2:2" ht="14.4" x14ac:dyDescent="0.3">
      <c r="B237" s="58"/>
    </row>
    <row r="238" spans="2:2" ht="14.4" x14ac:dyDescent="0.3">
      <c r="B238" s="58"/>
    </row>
    <row r="239" spans="2:2" ht="14.4" x14ac:dyDescent="0.3">
      <c r="B239" s="58"/>
    </row>
    <row r="240" spans="2:2" ht="14.4" x14ac:dyDescent="0.3">
      <c r="B240" s="58"/>
    </row>
    <row r="241" spans="2:2" ht="14.4" x14ac:dyDescent="0.3">
      <c r="B241" s="58"/>
    </row>
    <row r="242" spans="2:2" ht="14.4" x14ac:dyDescent="0.3">
      <c r="B242" s="58"/>
    </row>
    <row r="243" spans="2:2" ht="14.4" x14ac:dyDescent="0.3">
      <c r="B243" s="58"/>
    </row>
    <row r="244" spans="2:2" ht="14.4" x14ac:dyDescent="0.3">
      <c r="B244" s="58"/>
    </row>
    <row r="245" spans="2:2" ht="14.4" x14ac:dyDescent="0.3">
      <c r="B245" s="58"/>
    </row>
    <row r="246" spans="2:2" ht="14.4" x14ac:dyDescent="0.3">
      <c r="B246" s="58"/>
    </row>
    <row r="247" spans="2:2" ht="14.4" x14ac:dyDescent="0.3">
      <c r="B247" s="58"/>
    </row>
    <row r="248" spans="2:2" ht="14.4" x14ac:dyDescent="0.3">
      <c r="B248" s="58"/>
    </row>
    <row r="249" spans="2:2" ht="14.4" x14ac:dyDescent="0.3">
      <c r="B249" s="58"/>
    </row>
    <row r="250" spans="2:2" ht="14.4" x14ac:dyDescent="0.3">
      <c r="B250" s="58"/>
    </row>
    <row r="251" spans="2:2" ht="14.4" x14ac:dyDescent="0.3">
      <c r="B251" s="58"/>
    </row>
    <row r="252" spans="2:2" ht="14.4" x14ac:dyDescent="0.3">
      <c r="B252" s="58"/>
    </row>
    <row r="253" spans="2:2" ht="14.4" x14ac:dyDescent="0.3">
      <c r="B253" s="58"/>
    </row>
    <row r="254" spans="2:2" ht="14.4" x14ac:dyDescent="0.3">
      <c r="B254" s="58"/>
    </row>
    <row r="255" spans="2:2" ht="14.4" x14ac:dyDescent="0.3">
      <c r="B255" s="58"/>
    </row>
    <row r="256" spans="2:2" ht="14.4" x14ac:dyDescent="0.3">
      <c r="B256" s="58"/>
    </row>
    <row r="257" spans="2:2" ht="14.4" x14ac:dyDescent="0.3">
      <c r="B257" s="58"/>
    </row>
    <row r="258" spans="2:2" ht="14.4" x14ac:dyDescent="0.3">
      <c r="B258" s="58"/>
    </row>
    <row r="259" spans="2:2" ht="14.4" x14ac:dyDescent="0.3">
      <c r="B259" s="58"/>
    </row>
    <row r="260" spans="2:2" ht="14.4" x14ac:dyDescent="0.3">
      <c r="B260" s="58"/>
    </row>
    <row r="261" spans="2:2" ht="14.4" x14ac:dyDescent="0.3">
      <c r="B261" s="58"/>
    </row>
    <row r="262" spans="2:2" ht="14.4" x14ac:dyDescent="0.3">
      <c r="B262" s="58"/>
    </row>
    <row r="263" spans="2:2" ht="14.4" x14ac:dyDescent="0.3">
      <c r="B263" s="58"/>
    </row>
    <row r="264" spans="2:2" ht="14.4" x14ac:dyDescent="0.3">
      <c r="B264" s="58"/>
    </row>
    <row r="265" spans="2:2" ht="14.4" x14ac:dyDescent="0.3">
      <c r="B265" s="58"/>
    </row>
    <row r="266" spans="2:2" ht="14.4" x14ac:dyDescent="0.3">
      <c r="B266" s="58"/>
    </row>
    <row r="267" spans="2:2" ht="14.4" x14ac:dyDescent="0.3">
      <c r="B267" s="58"/>
    </row>
    <row r="268" spans="2:2" ht="14.4" x14ac:dyDescent="0.3">
      <c r="B268" s="58"/>
    </row>
    <row r="269" spans="2:2" ht="14.4" x14ac:dyDescent="0.3">
      <c r="B269" s="58"/>
    </row>
    <row r="270" spans="2:2" ht="14.4" x14ac:dyDescent="0.3">
      <c r="B270" s="58"/>
    </row>
    <row r="271" spans="2:2" ht="14.4" x14ac:dyDescent="0.3">
      <c r="B271" s="58"/>
    </row>
    <row r="272" spans="2:2" ht="14.4" x14ac:dyDescent="0.3">
      <c r="B272" s="58"/>
    </row>
    <row r="273" spans="2:2" ht="14.4" x14ac:dyDescent="0.3">
      <c r="B273" s="58"/>
    </row>
    <row r="274" spans="2:2" ht="14.4" x14ac:dyDescent="0.3">
      <c r="B274" s="58"/>
    </row>
    <row r="275" spans="2:2" ht="14.4" x14ac:dyDescent="0.3">
      <c r="B275" s="58"/>
    </row>
    <row r="276" spans="2:2" ht="14.4" x14ac:dyDescent="0.3">
      <c r="B276" s="58"/>
    </row>
    <row r="277" spans="2:2" ht="14.4" x14ac:dyDescent="0.3">
      <c r="B277" s="58"/>
    </row>
    <row r="278" spans="2:2" ht="14.4" x14ac:dyDescent="0.3">
      <c r="B278" s="58"/>
    </row>
    <row r="279" spans="2:2" ht="14.4" x14ac:dyDescent="0.3">
      <c r="B279" s="58"/>
    </row>
    <row r="280" spans="2:2" ht="14.4" x14ac:dyDescent="0.3">
      <c r="B280" s="58"/>
    </row>
    <row r="281" spans="2:2" ht="14.4" x14ac:dyDescent="0.3">
      <c r="B281" s="58"/>
    </row>
    <row r="282" spans="2:2" ht="14.4" x14ac:dyDescent="0.3">
      <c r="B282" s="58"/>
    </row>
    <row r="283" spans="2:2" ht="14.4" x14ac:dyDescent="0.3">
      <c r="B283" s="58"/>
    </row>
    <row r="284" spans="2:2" ht="14.4" x14ac:dyDescent="0.3">
      <c r="B284" s="58"/>
    </row>
    <row r="285" spans="2:2" ht="14.4" x14ac:dyDescent="0.3">
      <c r="B285" s="58"/>
    </row>
    <row r="286" spans="2:2" ht="14.4" x14ac:dyDescent="0.3">
      <c r="B286" s="58"/>
    </row>
    <row r="287" spans="2:2" ht="14.4" x14ac:dyDescent="0.3">
      <c r="B287" s="58"/>
    </row>
    <row r="288" spans="2:2" ht="14.4" x14ac:dyDescent="0.3">
      <c r="B288" s="58"/>
    </row>
    <row r="289" spans="2:2" ht="14.4" x14ac:dyDescent="0.3">
      <c r="B289" s="58"/>
    </row>
    <row r="290" spans="2:2" ht="14.4" x14ac:dyDescent="0.3">
      <c r="B290" s="58"/>
    </row>
    <row r="291" spans="2:2" ht="14.4" x14ac:dyDescent="0.3">
      <c r="B291" s="58"/>
    </row>
    <row r="292" spans="2:2" ht="14.4" x14ac:dyDescent="0.3">
      <c r="B292" s="58"/>
    </row>
    <row r="293" spans="2:2" ht="14.4" x14ac:dyDescent="0.3">
      <c r="B293" s="58"/>
    </row>
    <row r="294" spans="2:2" ht="14.4" x14ac:dyDescent="0.3">
      <c r="B294" s="58"/>
    </row>
    <row r="295" spans="2:2" ht="14.4" x14ac:dyDescent="0.3">
      <c r="B295" s="58"/>
    </row>
    <row r="296" spans="2:2" ht="14.4" x14ac:dyDescent="0.3">
      <c r="B296" s="58"/>
    </row>
    <row r="297" spans="2:2" ht="14.4" x14ac:dyDescent="0.3">
      <c r="B297" s="58"/>
    </row>
    <row r="298" spans="2:2" ht="14.4" x14ac:dyDescent="0.3">
      <c r="B298" s="58"/>
    </row>
    <row r="299" spans="2:2" ht="14.4" x14ac:dyDescent="0.3">
      <c r="B299" s="58"/>
    </row>
    <row r="300" spans="2:2" ht="14.4" x14ac:dyDescent="0.3">
      <c r="B300" s="58"/>
    </row>
    <row r="301" spans="2:2" ht="14.4" x14ac:dyDescent="0.3">
      <c r="B301" s="58"/>
    </row>
    <row r="302" spans="2:2" ht="14.4" x14ac:dyDescent="0.3">
      <c r="B302" s="58"/>
    </row>
    <row r="303" spans="2:2" ht="14.4" x14ac:dyDescent="0.3">
      <c r="B303" s="58"/>
    </row>
    <row r="304" spans="2:2" ht="14.4" x14ac:dyDescent="0.3">
      <c r="B304" s="58"/>
    </row>
    <row r="305" spans="2:2" ht="14.4" x14ac:dyDescent="0.3">
      <c r="B305" s="58"/>
    </row>
    <row r="306" spans="2:2" ht="14.4" x14ac:dyDescent="0.3">
      <c r="B306" s="58"/>
    </row>
    <row r="307" spans="2:2" ht="14.4" x14ac:dyDescent="0.3">
      <c r="B307" s="58"/>
    </row>
    <row r="308" spans="2:2" ht="14.4" x14ac:dyDescent="0.3">
      <c r="B308" s="58"/>
    </row>
    <row r="309" spans="2:2" ht="14.4" x14ac:dyDescent="0.3">
      <c r="B309" s="58"/>
    </row>
    <row r="310" spans="2:2" ht="14.4" x14ac:dyDescent="0.3">
      <c r="B310" s="58"/>
    </row>
    <row r="311" spans="2:2" ht="14.4" x14ac:dyDescent="0.3">
      <c r="B311" s="58"/>
    </row>
    <row r="312" spans="2:2" ht="14.4" x14ac:dyDescent="0.3">
      <c r="B312" s="58"/>
    </row>
    <row r="313" spans="2:2" ht="14.4" x14ac:dyDescent="0.3">
      <c r="B313" s="58"/>
    </row>
    <row r="314" spans="2:2" ht="14.4" x14ac:dyDescent="0.3">
      <c r="B314" s="58"/>
    </row>
    <row r="315" spans="2:2" ht="14.4" x14ac:dyDescent="0.3">
      <c r="B315" s="58"/>
    </row>
    <row r="316" spans="2:2" ht="14.4" x14ac:dyDescent="0.3">
      <c r="B316" s="58"/>
    </row>
    <row r="317" spans="2:2" ht="14.4" x14ac:dyDescent="0.3">
      <c r="B317" s="58"/>
    </row>
    <row r="318" spans="2:2" ht="14.4" x14ac:dyDescent="0.3">
      <c r="B318" s="58"/>
    </row>
    <row r="319" spans="2:2" ht="14.4" x14ac:dyDescent="0.3">
      <c r="B319" s="58"/>
    </row>
    <row r="320" spans="2:2" ht="14.4" x14ac:dyDescent="0.3">
      <c r="B320" s="58"/>
    </row>
    <row r="321" spans="2:2" ht="14.4" x14ac:dyDescent="0.3">
      <c r="B321" s="58"/>
    </row>
    <row r="322" spans="2:2" ht="14.4" x14ac:dyDescent="0.3">
      <c r="B322" s="58"/>
    </row>
    <row r="323" spans="2:2" ht="14.4" x14ac:dyDescent="0.3">
      <c r="B323" s="58"/>
    </row>
    <row r="324" spans="2:2" ht="14.4" x14ac:dyDescent="0.3">
      <c r="B324" s="58"/>
    </row>
    <row r="325" spans="2:2" ht="14.4" x14ac:dyDescent="0.3">
      <c r="B325" s="58"/>
    </row>
    <row r="326" spans="2:2" ht="14.4" x14ac:dyDescent="0.3">
      <c r="B326" s="58"/>
    </row>
    <row r="327" spans="2:2" ht="14.4" x14ac:dyDescent="0.3">
      <c r="B327" s="58"/>
    </row>
    <row r="328" spans="2:2" ht="14.4" x14ac:dyDescent="0.3">
      <c r="B328" s="58"/>
    </row>
    <row r="329" spans="2:2" ht="14.4" x14ac:dyDescent="0.3">
      <c r="B329" s="58"/>
    </row>
    <row r="330" spans="2:2" ht="14.4" x14ac:dyDescent="0.3">
      <c r="B330" s="58"/>
    </row>
    <row r="331" spans="2:2" ht="14.4" x14ac:dyDescent="0.3">
      <c r="B331" s="58"/>
    </row>
    <row r="332" spans="2:2" ht="14.4" x14ac:dyDescent="0.3">
      <c r="B332" s="58"/>
    </row>
    <row r="333" spans="2:2" ht="14.4" x14ac:dyDescent="0.3">
      <c r="B333" s="58"/>
    </row>
    <row r="334" spans="2:2" ht="14.4" x14ac:dyDescent="0.3">
      <c r="B334" s="58"/>
    </row>
    <row r="335" spans="2:2" ht="14.4" x14ac:dyDescent="0.3">
      <c r="B335" s="58"/>
    </row>
    <row r="336" spans="2:2" ht="14.4" x14ac:dyDescent="0.3">
      <c r="B336" s="58"/>
    </row>
    <row r="337" spans="2:2" ht="14.4" x14ac:dyDescent="0.3">
      <c r="B337" s="58"/>
    </row>
    <row r="338" spans="2:2" ht="14.4" x14ac:dyDescent="0.3">
      <c r="B338" s="58"/>
    </row>
    <row r="339" spans="2:2" ht="14.4" x14ac:dyDescent="0.3">
      <c r="B339" s="58"/>
    </row>
    <row r="340" spans="2:2" ht="14.4" x14ac:dyDescent="0.3">
      <c r="B340" s="58"/>
    </row>
    <row r="341" spans="2:2" ht="14.4" x14ac:dyDescent="0.3">
      <c r="B341" s="58"/>
    </row>
    <row r="342" spans="2:2" ht="14.4" x14ac:dyDescent="0.3">
      <c r="B342" s="58"/>
    </row>
    <row r="343" spans="2:2" ht="14.4" x14ac:dyDescent="0.3">
      <c r="B343" s="58"/>
    </row>
    <row r="344" spans="2:2" ht="14.4" x14ac:dyDescent="0.3">
      <c r="B344" s="58"/>
    </row>
    <row r="345" spans="2:2" ht="14.4" x14ac:dyDescent="0.3">
      <c r="B345" s="58"/>
    </row>
    <row r="346" spans="2:2" ht="14.4" x14ac:dyDescent="0.3">
      <c r="B346" s="58"/>
    </row>
    <row r="347" spans="2:2" ht="14.4" x14ac:dyDescent="0.3">
      <c r="B347" s="58"/>
    </row>
    <row r="348" spans="2:2" ht="14.4" x14ac:dyDescent="0.3">
      <c r="B348" s="58"/>
    </row>
    <row r="349" spans="2:2" ht="14.4" x14ac:dyDescent="0.3">
      <c r="B349" s="58"/>
    </row>
    <row r="350" spans="2:2" ht="14.4" x14ac:dyDescent="0.3">
      <c r="B350" s="58"/>
    </row>
    <row r="351" spans="2:2" ht="14.4" x14ac:dyDescent="0.3">
      <c r="B351" s="58"/>
    </row>
    <row r="352" spans="2:2" ht="14.4" x14ac:dyDescent="0.3">
      <c r="B352" s="58"/>
    </row>
    <row r="353" spans="2:2" ht="14.4" x14ac:dyDescent="0.3">
      <c r="B353" s="58"/>
    </row>
    <row r="354" spans="2:2" ht="14.4" x14ac:dyDescent="0.3">
      <c r="B354" s="58"/>
    </row>
    <row r="355" spans="2:2" ht="14.4" x14ac:dyDescent="0.3">
      <c r="B355" s="58"/>
    </row>
    <row r="356" spans="2:2" ht="14.4" x14ac:dyDescent="0.3">
      <c r="B356" s="58"/>
    </row>
    <row r="357" spans="2:2" ht="14.4" x14ac:dyDescent="0.3">
      <c r="B357" s="58"/>
    </row>
    <row r="358" spans="2:2" ht="14.4" x14ac:dyDescent="0.3">
      <c r="B358" s="58"/>
    </row>
    <row r="359" spans="2:2" ht="14.4" x14ac:dyDescent="0.3">
      <c r="B359" s="58"/>
    </row>
    <row r="360" spans="2:2" ht="14.4" x14ac:dyDescent="0.3">
      <c r="B360" s="58"/>
    </row>
    <row r="361" spans="2:2" ht="14.4" x14ac:dyDescent="0.3">
      <c r="B361" s="58"/>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S266"/>
  <sheetViews>
    <sheetView showGridLines="0" view="pageBreakPreview" zoomScale="70" zoomScaleNormal="55" zoomScaleSheetLayoutView="70" workbookViewId="0">
      <pane xSplit="1" ySplit="2" topLeftCell="B3" activePane="bottomRight" state="frozen"/>
      <selection pane="topRight" activeCell="B1" sqref="B1"/>
      <selection pane="bottomLeft" activeCell="A3" sqref="A3"/>
      <selection pane="bottomRight"/>
    </sheetView>
  </sheetViews>
  <sheetFormatPr defaultRowHeight="14.4" outlineLevelRow="1" outlineLevelCol="1" x14ac:dyDescent="0.3"/>
  <cols>
    <col min="1" max="1" width="16.88671875" style="40" customWidth="1"/>
    <col min="2" max="2" width="8.77734375" style="40" hidden="1" customWidth="1" outlineLevel="1"/>
    <col min="3" max="3" width="10.33203125" style="40" customWidth="1" collapsed="1"/>
    <col min="4" max="4" width="27.109375" style="40" customWidth="1"/>
    <col min="5" max="5" width="31.5546875" style="40" customWidth="1"/>
    <col min="6" max="6" width="8.33203125" style="40" customWidth="1"/>
    <col min="7" max="7" width="12" style="40" customWidth="1"/>
    <col min="8" max="8" width="11.88671875" style="40" customWidth="1"/>
    <col min="9" max="9" width="11.44140625" style="40" customWidth="1"/>
    <col min="10" max="10" width="13.109375" style="40" customWidth="1"/>
    <col min="11" max="11" width="10.109375" style="40" customWidth="1"/>
    <col min="12" max="12" width="15.88671875" style="40" hidden="1" customWidth="1" outlineLevel="1"/>
    <col min="13" max="13" width="9.88671875" style="40" hidden="1" customWidth="1" outlineLevel="1"/>
    <col min="14" max="14" width="14.5546875" style="40" hidden="1" customWidth="1" outlineLevel="1"/>
    <col min="15" max="15" width="14.44140625" style="40" hidden="1" customWidth="1" outlineLevel="1"/>
    <col min="16" max="16" width="14.44140625" style="40" customWidth="1" collapsed="1"/>
    <col min="17" max="17" width="15.109375" style="40" customWidth="1"/>
    <col min="18" max="18" width="27.109375" style="40" hidden="1" customWidth="1" outlineLevel="1"/>
    <col min="19" max="19" width="8.88671875" style="40" collapsed="1"/>
    <col min="20" max="16384" width="8.88671875" style="40"/>
  </cols>
  <sheetData>
    <row r="1" spans="1:18" ht="172.8" hidden="1" outlineLevel="1" x14ac:dyDescent="0.3">
      <c r="A1" s="41" t="str">
        <f>INDEX('Workbook Description'!$D$51:$D$68,MATCH(A$2,'Workbook Description'!$C$51:$C$68,0))</f>
        <v>SAP order number for the system hardening job / project.</v>
      </c>
      <c r="B1" s="41" t="str">
        <f>INDEX('Workbook Description'!$D$51:$D$68,MATCH(B$2,'Workbook Description'!$C$51:$C$68,0))</f>
        <v>Detailed view of current status.</v>
      </c>
      <c r="C1" s="41" t="str">
        <f>INDEX('Workbook Description'!$D$51:$D$68,MATCH(C$2,'Workbook Description'!$C$51:$C$68,0))</f>
        <v>Number of miles anticipated to be hardened within the CPZ, based on current assumptions on the mitigation.</v>
      </c>
      <c r="D1" s="41" t="str">
        <f>INDEX('Workbook Description'!$D$51:$D$68,MATCH(D$2,'Workbook Description'!$C$51:$C$68,0))</f>
        <v>Unique name for each circuit.</v>
      </c>
      <c r="E1" s="41" t="str">
        <f>INDEX('Workbook Description'!$D$51:$D$68,MATCH(E$2,'Workbook Description'!$C$51:$C$68,0))</f>
        <v>Unique name for each Circuit Protection Zone.</v>
      </c>
      <c r="F1" s="41" t="str">
        <f>INDEX('Workbook Description'!$D$51:$D$68,MATCH(F$2,'Workbook Description'!$C$51:$C$68,0))</f>
        <v>Number of 100mx100m pixels in each CPZ.</v>
      </c>
      <c r="G1" s="41" t="str">
        <f>INDEX('Workbook Description'!$D$51:$D$68,MATCH(G$2,'Workbook Description'!$C$51:$C$68,0))</f>
        <v>Number of miles within High Fire Threat Districts (HFTD)</v>
      </c>
      <c r="H1" s="41" t="str">
        <f>INDEX('Workbook Description'!$D$51:$D$68,MATCH(H$2,'Workbook Description'!$C$51:$C$68,0))</f>
        <v>Rank of CPZs based on the average risk score (mean_mavf_core_risk).</v>
      </c>
      <c r="I1" s="41" t="str">
        <f>INDEX('Workbook Description'!$D$51:$D$68,MATCH(I$2,'Workbook Description'!$C$51:$C$68,0))</f>
        <v>Total risk associated with each CPZ, per the 2021 approved conductor risk model.</v>
      </c>
      <c r="J1" s="41" t="str">
        <f>INDEX('Workbook Description'!$D$51:$D$68,MATCH(J$2,'Workbook Description'!$C$51:$C$68,0))</f>
        <v>Average MAVF risk score per pixel; used to rank the CPZs from riskiest to least risky.</v>
      </c>
      <c r="K1" s="41" t="str">
        <f>INDEX('Workbook Description'!$D$51:$D$68,MATCH(K$2,'Workbook Description'!$C$51:$C$68,0))</f>
        <v>Description of HFTD tiers in the CPZ (e.g., Tier 2, Tier 3).</v>
      </c>
      <c r="L1" s="41" t="str">
        <f>INDEX('Workbook Description'!$D$51:$D$68,MATCH(L$2,'Workbook Description'!$C$51:$C$68,0))</f>
        <v>Number of feet estimated to be overhead hardened, given current scoping assumptions.</v>
      </c>
      <c r="M1" s="41" t="str">
        <f>INDEX('Workbook Description'!$D$51:$D$68,MATCH(M$2,'Workbook Description'!$C$51:$C$68,0))</f>
        <v>Number of feet estimated to be underground hardened, given current scoping assumptions.</v>
      </c>
      <c r="N1" s="41" t="str">
        <f>INDEX('Workbook Description'!$D$51:$D$68,MATCH(N$2,'Workbook Description'!$C$51:$C$68,0))</f>
        <v>Number of feet estimated to be removed, given current scoping assumptions.</v>
      </c>
      <c r="O1" s="41" t="str">
        <f>INDEX('Workbook Description'!$D$51:$D$68,MATCH(O$2,'Workbook Description'!$C$51:$C$68,0))</f>
        <v>Number of feet estimated to be replace with a remote grid solution, given current scoping assumptions.</v>
      </c>
      <c r="P1" s="41" t="str">
        <f>INDEX('Workbook Description'!$D$51:$D$68,MATCH(P$2,'Workbook Description'!$C$51:$C$68,0))</f>
        <v>Mitigation planned (e.g., Overhead Harden, Underground Harden, Line Removal / Remote Grid).</v>
      </c>
      <c r="Q1" s="41" t="str">
        <f>INDEX('Workbook Description'!$D$51:$D$68,MATCH(Q$2,'Workbook Description'!$C$51:$C$68,0))</f>
        <v>Current status of project (e.g., Scoping, Estimating, Dependencies, Construction, Close-out).</v>
      </c>
      <c r="R1" s="41" t="str">
        <f>INDEX('Workbook Description'!$D$51:$D$68,MATCH(R$2,'Workbook Description'!$C$51:$C$68,0))</f>
        <v>Justification for approval of work in the CPZ by WGC.</v>
      </c>
    </row>
    <row r="2" spans="1:18" s="60" customFormat="1" ht="63" customHeight="1" collapsed="1" x14ac:dyDescent="0.3">
      <c r="A2" s="27" t="s">
        <v>4455</v>
      </c>
      <c r="B2" s="27" t="s">
        <v>4486</v>
      </c>
      <c r="C2" s="27" t="s">
        <v>4457</v>
      </c>
      <c r="D2" s="27" t="s">
        <v>4458</v>
      </c>
      <c r="E2" s="27" t="s">
        <v>4459</v>
      </c>
      <c r="F2" s="27" t="s">
        <v>4460</v>
      </c>
      <c r="G2" s="27" t="s">
        <v>4461</v>
      </c>
      <c r="H2" s="27" t="s">
        <v>4462</v>
      </c>
      <c r="I2" s="27" t="s">
        <v>4463</v>
      </c>
      <c r="J2" s="27" t="s">
        <v>4464</v>
      </c>
      <c r="K2" s="27" t="s">
        <v>4465</v>
      </c>
      <c r="L2" s="27" t="s">
        <v>4506</v>
      </c>
      <c r="M2" s="27" t="s">
        <v>4507</v>
      </c>
      <c r="N2" s="27" t="s">
        <v>4514</v>
      </c>
      <c r="O2" s="27" t="s">
        <v>4515</v>
      </c>
      <c r="P2" s="15" t="s">
        <v>4505</v>
      </c>
      <c r="Q2" s="15" t="s">
        <v>4456</v>
      </c>
      <c r="R2" s="15" t="s">
        <v>4501</v>
      </c>
    </row>
    <row r="3" spans="1:18" s="70" customFormat="1" x14ac:dyDescent="0.3">
      <c r="A3" s="61">
        <v>35223060</v>
      </c>
      <c r="B3" s="62">
        <v>8</v>
      </c>
      <c r="C3" s="63">
        <v>1.7400000000000002</v>
      </c>
      <c r="D3" s="64" t="s">
        <v>19</v>
      </c>
      <c r="E3" s="62" t="s">
        <v>25</v>
      </c>
      <c r="F3" s="65">
        <v>49</v>
      </c>
      <c r="G3" s="66">
        <v>4.1490947932397697</v>
      </c>
      <c r="H3" s="62">
        <v>2010</v>
      </c>
      <c r="I3" s="63">
        <v>0.43385097537113704</v>
      </c>
      <c r="J3" s="63">
        <v>8.8541015381864707E-3</v>
      </c>
      <c r="K3" s="62"/>
      <c r="L3" s="67">
        <v>0</v>
      </c>
      <c r="M3" s="68">
        <v>9187.2000000000007</v>
      </c>
      <c r="N3" s="68">
        <v>0</v>
      </c>
      <c r="O3" s="69">
        <v>0</v>
      </c>
      <c r="P3" s="68" t="str">
        <f>IF(SUM(L3:O3)=0,"TBD",IF(AND(L3&gt;0,M3&gt;0),"Hybrid", IF(SUM(N3:O3)&gt;0,"Remote Grid / Removal",IF(L3&gt;0,"Overhead","Underground"))))</f>
        <v>Underground</v>
      </c>
      <c r="Q3" s="64" t="str">
        <f>INDEX(Mapping!$C$4:$C$24,MATCH($B3,Mapping!$D$4:$D$24,0))</f>
        <v>Scoping</v>
      </c>
      <c r="R3" s="64" t="s">
        <v>4481</v>
      </c>
    </row>
    <row r="4" spans="1:18" s="70" customFormat="1" x14ac:dyDescent="0.3">
      <c r="A4" s="61">
        <v>35223030</v>
      </c>
      <c r="B4" s="62">
        <v>8</v>
      </c>
      <c r="C4" s="63">
        <v>0.56999999999999995</v>
      </c>
      <c r="D4" s="64" t="s">
        <v>187</v>
      </c>
      <c r="E4" s="62" t="s">
        <v>198</v>
      </c>
      <c r="F4" s="65">
        <v>171</v>
      </c>
      <c r="G4" s="66">
        <v>18.756098402348542</v>
      </c>
      <c r="H4" s="62">
        <v>355</v>
      </c>
      <c r="I4" s="63">
        <v>33.136580264241637</v>
      </c>
      <c r="J4" s="63">
        <v>0.193781171135916</v>
      </c>
      <c r="K4" s="62"/>
      <c r="L4" s="67">
        <v>0</v>
      </c>
      <c r="M4" s="68">
        <v>3009.6</v>
      </c>
      <c r="N4" s="68">
        <v>0</v>
      </c>
      <c r="O4" s="69">
        <v>0</v>
      </c>
      <c r="P4" s="68" t="str">
        <f t="shared" ref="P4:P67" si="0">IF(SUM(L4:O4)=0,"TBD",IF(AND(L4&gt;0,M4&gt;0),"Hybrid", IF(SUM(N4:O4)&gt;0,"Remote Grid / Removal",IF(L4&gt;0,"Overhead","Underground"))))</f>
        <v>Underground</v>
      </c>
      <c r="Q4" s="64" t="str">
        <f>INDEX(Mapping!$C$4:$C$24,MATCH($B4,Mapping!$D$4:$D$24,0))</f>
        <v>Scoping</v>
      </c>
      <c r="R4" s="64" t="s">
        <v>4481</v>
      </c>
    </row>
    <row r="5" spans="1:18" s="70" customFormat="1" x14ac:dyDescent="0.3">
      <c r="A5" s="61">
        <v>35052731</v>
      </c>
      <c r="B5" s="61">
        <v>19</v>
      </c>
      <c r="C5" s="63">
        <v>1.47</v>
      </c>
      <c r="D5" s="64" t="s">
        <v>284</v>
      </c>
      <c r="E5" s="62" t="s">
        <v>283</v>
      </c>
      <c r="F5" s="65">
        <v>181</v>
      </c>
      <c r="G5" s="66">
        <v>14.421118969241455</v>
      </c>
      <c r="H5" s="62">
        <v>2456</v>
      </c>
      <c r="I5" s="63">
        <v>0.39280235276925696</v>
      </c>
      <c r="J5" s="63">
        <v>2.1701787445815302E-3</v>
      </c>
      <c r="K5" s="62" t="s">
        <v>4468</v>
      </c>
      <c r="L5" s="67">
        <v>7761.5999999999995</v>
      </c>
      <c r="M5" s="68">
        <v>0</v>
      </c>
      <c r="N5" s="68">
        <v>0</v>
      </c>
      <c r="O5" s="69">
        <v>0</v>
      </c>
      <c r="P5" s="68" t="str">
        <f t="shared" si="0"/>
        <v>Overhead</v>
      </c>
      <c r="Q5" s="64" t="str">
        <f>INDEX(Mapping!$C$4:$C$24,MATCH($B5,Mapping!$D$4:$D$24,0))</f>
        <v>Construction</v>
      </c>
      <c r="R5" s="64" t="s">
        <v>4478</v>
      </c>
    </row>
    <row r="6" spans="1:18" s="70" customFormat="1" x14ac:dyDescent="0.3">
      <c r="A6" s="61">
        <v>35199565</v>
      </c>
      <c r="B6" s="61">
        <v>18</v>
      </c>
      <c r="C6" s="63">
        <v>2.56</v>
      </c>
      <c r="D6" s="64" t="s">
        <v>315</v>
      </c>
      <c r="E6" s="62" t="s">
        <v>314</v>
      </c>
      <c r="F6" s="65">
        <v>177</v>
      </c>
      <c r="G6" s="66">
        <v>21.29644667592169</v>
      </c>
      <c r="H6" s="62">
        <v>1288</v>
      </c>
      <c r="I6" s="63">
        <v>7.2500155067644982</v>
      </c>
      <c r="J6" s="63">
        <v>4.0960539586240102E-2</v>
      </c>
      <c r="K6" s="71"/>
      <c r="L6" s="72">
        <v>13516.800000000001</v>
      </c>
      <c r="M6" s="73">
        <v>0</v>
      </c>
      <c r="N6" s="73">
        <v>0</v>
      </c>
      <c r="O6" s="74">
        <v>0</v>
      </c>
      <c r="P6" s="68" t="str">
        <f t="shared" si="0"/>
        <v>Overhead</v>
      </c>
      <c r="Q6" s="64" t="str">
        <f>INDEX(Mapping!$C$4:$C$24,MATCH($B6,Mapping!$D$4:$D$24,0))</f>
        <v>Dependencies</v>
      </c>
      <c r="R6" s="64" t="s">
        <v>4485</v>
      </c>
    </row>
    <row r="7" spans="1:18" s="70" customFormat="1" x14ac:dyDescent="0.3">
      <c r="A7" s="61">
        <v>35200051</v>
      </c>
      <c r="B7" s="61">
        <v>18</v>
      </c>
      <c r="C7" s="63">
        <v>4.8</v>
      </c>
      <c r="D7" s="64" t="s">
        <v>315</v>
      </c>
      <c r="E7" s="62" t="s">
        <v>314</v>
      </c>
      <c r="F7" s="65">
        <v>177</v>
      </c>
      <c r="G7" s="66">
        <v>21.29644667592169</v>
      </c>
      <c r="H7" s="62">
        <v>1288</v>
      </c>
      <c r="I7" s="63">
        <v>7.2500155067644982</v>
      </c>
      <c r="J7" s="63">
        <v>4.0960539586240102E-2</v>
      </c>
      <c r="K7" s="71"/>
      <c r="L7" s="72">
        <v>0</v>
      </c>
      <c r="M7" s="73">
        <v>25344</v>
      </c>
      <c r="N7" s="73">
        <v>0</v>
      </c>
      <c r="O7" s="74">
        <v>0</v>
      </c>
      <c r="P7" s="68" t="str">
        <f t="shared" si="0"/>
        <v>Underground</v>
      </c>
      <c r="Q7" s="64" t="str">
        <f>INDEX(Mapping!$C$4:$C$24,MATCH($B7,Mapping!$D$4:$D$24,0))</f>
        <v>Dependencies</v>
      </c>
      <c r="R7" s="64" t="s">
        <v>4484</v>
      </c>
    </row>
    <row r="8" spans="1:18" s="70" customFormat="1" x14ac:dyDescent="0.3">
      <c r="A8" s="61">
        <v>35223343</v>
      </c>
      <c r="B8" s="61">
        <v>7</v>
      </c>
      <c r="C8" s="63">
        <v>0.85</v>
      </c>
      <c r="D8" s="64" t="s">
        <v>315</v>
      </c>
      <c r="E8" s="62" t="s">
        <v>314</v>
      </c>
      <c r="F8" s="65">
        <v>177</v>
      </c>
      <c r="G8" s="66">
        <v>21.29644667592169</v>
      </c>
      <c r="H8" s="62">
        <v>1288</v>
      </c>
      <c r="I8" s="63">
        <v>7.2500155067644982</v>
      </c>
      <c r="J8" s="63">
        <v>4.0960539586240102E-2</v>
      </c>
      <c r="K8" s="61" t="s">
        <v>4468</v>
      </c>
      <c r="L8" s="72">
        <v>0</v>
      </c>
      <c r="M8" s="73">
        <v>4488</v>
      </c>
      <c r="N8" s="73">
        <v>0</v>
      </c>
      <c r="O8" s="74">
        <v>0</v>
      </c>
      <c r="P8" s="68" t="str">
        <f t="shared" si="0"/>
        <v>Underground</v>
      </c>
      <c r="Q8" s="64" t="str">
        <f>INDEX(Mapping!$C$4:$C$24,MATCH($B8,Mapping!$D$4:$D$24,0))</f>
        <v>Scoping</v>
      </c>
      <c r="R8" s="64" t="s">
        <v>4484</v>
      </c>
    </row>
    <row r="9" spans="1:18" s="70" customFormat="1" x14ac:dyDescent="0.3">
      <c r="A9" s="61">
        <v>35225821</v>
      </c>
      <c r="B9" s="61">
        <v>7</v>
      </c>
      <c r="C9" s="63">
        <v>0.95</v>
      </c>
      <c r="D9" s="64" t="s">
        <v>315</v>
      </c>
      <c r="E9" s="62" t="s">
        <v>314</v>
      </c>
      <c r="F9" s="65">
        <v>177</v>
      </c>
      <c r="G9" s="66">
        <v>21.29644667592169</v>
      </c>
      <c r="H9" s="62">
        <v>1288</v>
      </c>
      <c r="I9" s="63">
        <v>7.2500155067644982</v>
      </c>
      <c r="J9" s="63">
        <v>4.0960539586240102E-2</v>
      </c>
      <c r="K9" s="71"/>
      <c r="L9" s="72">
        <v>0</v>
      </c>
      <c r="M9" s="73">
        <v>5016</v>
      </c>
      <c r="N9" s="73">
        <v>0</v>
      </c>
      <c r="O9" s="74">
        <v>0</v>
      </c>
      <c r="P9" s="68" t="str">
        <f t="shared" si="0"/>
        <v>Underground</v>
      </c>
      <c r="Q9" s="64" t="str">
        <f>INDEX(Mapping!$C$4:$C$24,MATCH($B9,Mapping!$D$4:$D$24,0))</f>
        <v>Scoping</v>
      </c>
      <c r="R9" s="64" t="s">
        <v>4484</v>
      </c>
    </row>
    <row r="10" spans="1:18" s="70" customFormat="1" x14ac:dyDescent="0.3">
      <c r="A10" s="61">
        <v>35061206</v>
      </c>
      <c r="B10" s="62">
        <v>20</v>
      </c>
      <c r="C10" s="63">
        <v>1.77</v>
      </c>
      <c r="D10" s="64" t="s">
        <v>392</v>
      </c>
      <c r="E10" s="62" t="s">
        <v>397</v>
      </c>
      <c r="F10" s="65">
        <v>201</v>
      </c>
      <c r="G10" s="66">
        <v>17.747259940771038</v>
      </c>
      <c r="H10" s="62">
        <v>2144</v>
      </c>
      <c r="I10" s="63">
        <v>1.2469265010419446</v>
      </c>
      <c r="J10" s="63">
        <v>6.2036144330445001E-3</v>
      </c>
      <c r="K10" s="62" t="s">
        <v>4468</v>
      </c>
      <c r="L10" s="67">
        <v>9345.6</v>
      </c>
      <c r="M10" s="68">
        <v>0</v>
      </c>
      <c r="N10" s="68">
        <v>0</v>
      </c>
      <c r="O10" s="69">
        <v>0</v>
      </c>
      <c r="P10" s="68" t="str">
        <f t="shared" si="0"/>
        <v>Overhead</v>
      </c>
      <c r="Q10" s="64" t="str">
        <f>INDEX(Mapping!$C$4:$C$24,MATCH($B10,Mapping!$D$4:$D$24,0))</f>
        <v>Construction</v>
      </c>
      <c r="R10" s="64" t="s">
        <v>4471</v>
      </c>
    </row>
    <row r="11" spans="1:18" s="70" customFormat="1" x14ac:dyDescent="0.3">
      <c r="A11" s="61">
        <v>35117443</v>
      </c>
      <c r="B11" s="62">
        <v>20</v>
      </c>
      <c r="C11" s="63">
        <v>2.16</v>
      </c>
      <c r="D11" s="64" t="s">
        <v>392</v>
      </c>
      <c r="E11" s="62" t="s">
        <v>397</v>
      </c>
      <c r="F11" s="65">
        <v>201</v>
      </c>
      <c r="G11" s="66">
        <v>17.747259940771038</v>
      </c>
      <c r="H11" s="62">
        <v>2144</v>
      </c>
      <c r="I11" s="63">
        <v>1.2469265010419446</v>
      </c>
      <c r="J11" s="63">
        <v>6.2036144330445001E-3</v>
      </c>
      <c r="K11" s="62" t="s">
        <v>4468</v>
      </c>
      <c r="L11" s="67">
        <v>11404.800000000001</v>
      </c>
      <c r="M11" s="68">
        <v>0</v>
      </c>
      <c r="N11" s="68">
        <v>0</v>
      </c>
      <c r="O11" s="69">
        <v>0</v>
      </c>
      <c r="P11" s="68" t="str">
        <f t="shared" si="0"/>
        <v>Overhead</v>
      </c>
      <c r="Q11" s="64" t="str">
        <f>INDEX(Mapping!$C$4:$C$24,MATCH($B11,Mapping!$D$4:$D$24,0))</f>
        <v>Construction</v>
      </c>
      <c r="R11" s="64" t="s">
        <v>4471</v>
      </c>
    </row>
    <row r="12" spans="1:18" s="70" customFormat="1" ht="15.75" customHeight="1" x14ac:dyDescent="0.3">
      <c r="A12" s="61">
        <v>35061212</v>
      </c>
      <c r="B12" s="62">
        <v>20</v>
      </c>
      <c r="C12" s="63">
        <v>1.79</v>
      </c>
      <c r="D12" s="64" t="s">
        <v>392</v>
      </c>
      <c r="E12" s="62" t="s">
        <v>397</v>
      </c>
      <c r="F12" s="65">
        <v>201</v>
      </c>
      <c r="G12" s="66">
        <v>17.747259940771038</v>
      </c>
      <c r="H12" s="62">
        <v>2144</v>
      </c>
      <c r="I12" s="63">
        <v>1.2469265010419446</v>
      </c>
      <c r="J12" s="63">
        <v>6.2036144330445001E-3</v>
      </c>
      <c r="K12" s="62" t="s">
        <v>4468</v>
      </c>
      <c r="L12" s="67">
        <v>9451.2000000000007</v>
      </c>
      <c r="M12" s="68">
        <v>0</v>
      </c>
      <c r="N12" s="68">
        <v>0</v>
      </c>
      <c r="O12" s="69">
        <v>0</v>
      </c>
      <c r="P12" s="68" t="str">
        <f t="shared" si="0"/>
        <v>Overhead</v>
      </c>
      <c r="Q12" s="64" t="str">
        <f>INDEX(Mapping!$C$4:$C$24,MATCH($B12,Mapping!$D$4:$D$24,0))</f>
        <v>Construction</v>
      </c>
      <c r="R12" s="64" t="s">
        <v>4471</v>
      </c>
    </row>
    <row r="13" spans="1:18" s="70" customFormat="1" x14ac:dyDescent="0.3">
      <c r="A13" s="61">
        <v>35115151</v>
      </c>
      <c r="B13" s="62">
        <v>20</v>
      </c>
      <c r="C13" s="63">
        <v>1.9</v>
      </c>
      <c r="D13" s="64" t="s">
        <v>392</v>
      </c>
      <c r="E13" s="62" t="s">
        <v>397</v>
      </c>
      <c r="F13" s="65">
        <v>201</v>
      </c>
      <c r="G13" s="66">
        <v>17.747259940771038</v>
      </c>
      <c r="H13" s="62">
        <v>2144</v>
      </c>
      <c r="I13" s="63">
        <v>1.2469265010419446</v>
      </c>
      <c r="J13" s="63">
        <v>6.2036144330445001E-3</v>
      </c>
      <c r="K13" s="62" t="s">
        <v>4468</v>
      </c>
      <c r="L13" s="67">
        <v>10032</v>
      </c>
      <c r="M13" s="68">
        <v>0</v>
      </c>
      <c r="N13" s="68">
        <v>0</v>
      </c>
      <c r="O13" s="69">
        <v>0</v>
      </c>
      <c r="P13" s="68" t="str">
        <f t="shared" si="0"/>
        <v>Overhead</v>
      </c>
      <c r="Q13" s="64" t="str">
        <f>INDEX(Mapping!$C$4:$C$24,MATCH($B13,Mapping!$D$4:$D$24,0))</f>
        <v>Construction</v>
      </c>
      <c r="R13" s="64" t="s">
        <v>4471</v>
      </c>
    </row>
    <row r="14" spans="1:18" s="70" customFormat="1" x14ac:dyDescent="0.3">
      <c r="A14" s="61">
        <v>35223036</v>
      </c>
      <c r="B14" s="62">
        <v>8</v>
      </c>
      <c r="C14" s="63">
        <v>0.05</v>
      </c>
      <c r="D14" s="64" t="s">
        <v>447</v>
      </c>
      <c r="E14" s="62" t="s">
        <v>453</v>
      </c>
      <c r="F14" s="65">
        <v>26</v>
      </c>
      <c r="G14" s="66">
        <v>3.4177472988151649E-3</v>
      </c>
      <c r="H14" s="62">
        <v>2134</v>
      </c>
      <c r="I14" s="63">
        <v>0.1668530363138972</v>
      </c>
      <c r="J14" s="63">
        <v>6.4174244736114302E-3</v>
      </c>
      <c r="K14" s="62"/>
      <c r="L14" s="67">
        <v>0</v>
      </c>
      <c r="M14" s="68">
        <v>264</v>
      </c>
      <c r="N14" s="68">
        <v>0</v>
      </c>
      <c r="O14" s="69">
        <v>0</v>
      </c>
      <c r="P14" s="68" t="str">
        <f t="shared" si="0"/>
        <v>Underground</v>
      </c>
      <c r="Q14" s="64" t="str">
        <f>INDEX(Mapping!$C$4:$C$24,MATCH($B14,Mapping!$D$4:$D$24,0))</f>
        <v>Scoping</v>
      </c>
      <c r="R14" s="64" t="s">
        <v>4481</v>
      </c>
    </row>
    <row r="15" spans="1:18" s="70" customFormat="1" x14ac:dyDescent="0.3">
      <c r="A15" s="61">
        <v>35217268</v>
      </c>
      <c r="B15" s="61">
        <v>13</v>
      </c>
      <c r="C15" s="63">
        <v>4.0599999999999996</v>
      </c>
      <c r="D15" s="71" t="s">
        <v>457</v>
      </c>
      <c r="E15" s="61" t="s">
        <v>456</v>
      </c>
      <c r="F15" s="65">
        <v>13</v>
      </c>
      <c r="G15" s="66">
        <v>4.8007878256915042</v>
      </c>
      <c r="H15" s="62">
        <v>11</v>
      </c>
      <c r="I15" s="63">
        <v>9.5538678011782601</v>
      </c>
      <c r="J15" s="63">
        <v>0.73491290778294305</v>
      </c>
      <c r="K15" s="61" t="s">
        <v>4475</v>
      </c>
      <c r="L15" s="72">
        <v>11774.4</v>
      </c>
      <c r="M15" s="73">
        <v>9662.4</v>
      </c>
      <c r="N15" s="73">
        <v>0</v>
      </c>
      <c r="O15" s="74">
        <v>0</v>
      </c>
      <c r="P15" s="68" t="str">
        <f t="shared" si="0"/>
        <v>Hybrid</v>
      </c>
      <c r="Q15" s="64" t="str">
        <f>INDEX(Mapping!$C$4:$C$24,MATCH($B15,Mapping!$D$4:$D$24,0))</f>
        <v>Scoping</v>
      </c>
      <c r="R15" s="64" t="s">
        <v>4477</v>
      </c>
    </row>
    <row r="16" spans="1:18" s="70" customFormat="1" x14ac:dyDescent="0.3">
      <c r="A16" s="61">
        <v>35224712</v>
      </c>
      <c r="B16" s="61">
        <v>8</v>
      </c>
      <c r="C16" s="63">
        <v>1.73</v>
      </c>
      <c r="D16" s="71" t="s">
        <v>457</v>
      </c>
      <c r="E16" s="61" t="s">
        <v>456</v>
      </c>
      <c r="F16" s="65">
        <v>13</v>
      </c>
      <c r="G16" s="66">
        <v>4.8007878256915042</v>
      </c>
      <c r="H16" s="62">
        <v>11</v>
      </c>
      <c r="I16" s="63">
        <v>9.5538678011782601</v>
      </c>
      <c r="J16" s="63">
        <v>0.73491290778294305</v>
      </c>
      <c r="K16" s="61" t="s">
        <v>4475</v>
      </c>
      <c r="L16" s="72">
        <v>0</v>
      </c>
      <c r="M16" s="73">
        <v>0</v>
      </c>
      <c r="N16" s="73">
        <v>0</v>
      </c>
      <c r="O16" s="74">
        <v>0</v>
      </c>
      <c r="P16" s="68" t="str">
        <f t="shared" si="0"/>
        <v>TBD</v>
      </c>
      <c r="Q16" s="64" t="str">
        <f>INDEX(Mapping!$C$4:$C$24,MATCH($B16,Mapping!$D$4:$D$24,0))</f>
        <v>Scoping</v>
      </c>
      <c r="R16" s="64" t="s">
        <v>4477</v>
      </c>
    </row>
    <row r="17" spans="1:18" s="70" customFormat="1" x14ac:dyDescent="0.3">
      <c r="A17" s="61">
        <v>35224713</v>
      </c>
      <c r="B17" s="61">
        <v>8</v>
      </c>
      <c r="C17" s="63">
        <v>1.83</v>
      </c>
      <c r="D17" s="71" t="s">
        <v>457</v>
      </c>
      <c r="E17" s="61" t="s">
        <v>456</v>
      </c>
      <c r="F17" s="65">
        <v>13</v>
      </c>
      <c r="G17" s="66">
        <v>4.8007878256915042</v>
      </c>
      <c r="H17" s="62">
        <v>11</v>
      </c>
      <c r="I17" s="63">
        <v>9.5538678011782601</v>
      </c>
      <c r="J17" s="63">
        <v>0.73491290778294305</v>
      </c>
      <c r="K17" s="61" t="s">
        <v>4475</v>
      </c>
      <c r="L17" s="72">
        <v>0</v>
      </c>
      <c r="M17" s="73">
        <v>0</v>
      </c>
      <c r="N17" s="73">
        <v>0</v>
      </c>
      <c r="O17" s="74">
        <v>0</v>
      </c>
      <c r="P17" s="68" t="str">
        <f t="shared" si="0"/>
        <v>TBD</v>
      </c>
      <c r="Q17" s="64" t="str">
        <f>INDEX(Mapping!$C$4:$C$24,MATCH($B17,Mapping!$D$4:$D$24,0))</f>
        <v>Scoping</v>
      </c>
      <c r="R17" s="64" t="s">
        <v>4477</v>
      </c>
    </row>
    <row r="18" spans="1:18" s="70" customFormat="1" x14ac:dyDescent="0.3">
      <c r="A18" s="61">
        <v>35223062</v>
      </c>
      <c r="B18" s="62">
        <v>8</v>
      </c>
      <c r="C18" s="63">
        <v>0.18</v>
      </c>
      <c r="D18" s="64" t="s">
        <v>529</v>
      </c>
      <c r="E18" s="62" t="s">
        <v>530</v>
      </c>
      <c r="F18" s="65">
        <v>20</v>
      </c>
      <c r="G18" s="66">
        <v>0.42401803587081976</v>
      </c>
      <c r="H18" s="62">
        <v>3098</v>
      </c>
      <c r="I18" s="63">
        <v>1.74139894046229E-4</v>
      </c>
      <c r="J18" s="63">
        <v>8.7069947023114492E-6</v>
      </c>
      <c r="K18" s="62" t="s">
        <v>4469</v>
      </c>
      <c r="L18" s="67">
        <v>0</v>
      </c>
      <c r="M18" s="68">
        <v>950.4</v>
      </c>
      <c r="N18" s="68">
        <v>0</v>
      </c>
      <c r="O18" s="69">
        <v>0</v>
      </c>
      <c r="P18" s="68" t="str">
        <f t="shared" si="0"/>
        <v>Underground</v>
      </c>
      <c r="Q18" s="64" t="str">
        <f>INDEX(Mapping!$C$4:$C$24,MATCH($B18,Mapping!$D$4:$D$24,0))</f>
        <v>Scoping</v>
      </c>
      <c r="R18" s="64" t="s">
        <v>4481</v>
      </c>
    </row>
    <row r="19" spans="1:18" s="70" customFormat="1" x14ac:dyDescent="0.3">
      <c r="A19" s="61">
        <v>35223061</v>
      </c>
      <c r="B19" s="62">
        <v>8</v>
      </c>
      <c r="C19" s="63">
        <v>0.9</v>
      </c>
      <c r="D19" s="64" t="s">
        <v>529</v>
      </c>
      <c r="E19" s="62" t="s">
        <v>531</v>
      </c>
      <c r="F19" s="65">
        <v>178</v>
      </c>
      <c r="G19" s="66">
        <v>11.216001152655066</v>
      </c>
      <c r="H19" s="62">
        <v>1477</v>
      </c>
      <c r="I19" s="63">
        <v>5.2283565049877918</v>
      </c>
      <c r="J19" s="63">
        <v>2.9372789353864E-2</v>
      </c>
      <c r="K19" s="62"/>
      <c r="L19" s="67">
        <v>0</v>
      </c>
      <c r="M19" s="68">
        <v>4752</v>
      </c>
      <c r="N19" s="68">
        <v>0</v>
      </c>
      <c r="O19" s="69">
        <v>0</v>
      </c>
      <c r="P19" s="68" t="str">
        <f t="shared" si="0"/>
        <v>Underground</v>
      </c>
      <c r="Q19" s="64" t="str">
        <f>INDEX(Mapping!$C$4:$C$24,MATCH($B19,Mapping!$D$4:$D$24,0))</f>
        <v>Scoping</v>
      </c>
      <c r="R19" s="64" t="s">
        <v>4481</v>
      </c>
    </row>
    <row r="20" spans="1:18" s="70" customFormat="1" x14ac:dyDescent="0.3">
      <c r="A20" s="61">
        <v>35114100</v>
      </c>
      <c r="B20" s="62">
        <v>20</v>
      </c>
      <c r="C20" s="63">
        <v>1.04</v>
      </c>
      <c r="D20" s="64" t="s">
        <v>611</v>
      </c>
      <c r="E20" s="62" t="s">
        <v>621</v>
      </c>
      <c r="F20" s="65">
        <v>185</v>
      </c>
      <c r="G20" s="66">
        <v>15.07341914252194</v>
      </c>
      <c r="H20" s="62">
        <v>2464</v>
      </c>
      <c r="I20" s="63">
        <v>0.3933956785559482</v>
      </c>
      <c r="J20" s="63">
        <v>2.1264631273294498E-3</v>
      </c>
      <c r="K20" s="62" t="s">
        <v>4468</v>
      </c>
      <c r="L20" s="67">
        <v>5491.2</v>
      </c>
      <c r="M20" s="68">
        <v>0</v>
      </c>
      <c r="N20" s="68">
        <v>0</v>
      </c>
      <c r="O20" s="69">
        <v>0</v>
      </c>
      <c r="P20" s="68" t="str">
        <f t="shared" si="0"/>
        <v>Overhead</v>
      </c>
      <c r="Q20" s="64" t="str">
        <f>INDEX(Mapping!$C$4:$C$24,MATCH($B20,Mapping!$D$4:$D$24,0))</f>
        <v>Construction</v>
      </c>
      <c r="R20" s="64" t="s">
        <v>4471</v>
      </c>
    </row>
    <row r="21" spans="1:18" s="70" customFormat="1" x14ac:dyDescent="0.3">
      <c r="A21" s="61">
        <v>35192280</v>
      </c>
      <c r="B21" s="62">
        <v>13</v>
      </c>
      <c r="C21" s="63">
        <v>2.73</v>
      </c>
      <c r="D21" s="64" t="s">
        <v>772</v>
      </c>
      <c r="E21" s="62" t="s">
        <v>777</v>
      </c>
      <c r="F21" s="65">
        <v>174</v>
      </c>
      <c r="G21" s="66">
        <v>19.399195081280546</v>
      </c>
      <c r="H21" s="62">
        <v>377</v>
      </c>
      <c r="I21" s="63">
        <v>32.632874338333039</v>
      </c>
      <c r="J21" s="63">
        <v>0.18754525481800599</v>
      </c>
      <c r="K21" s="62" t="s">
        <v>4468</v>
      </c>
      <c r="L21" s="67">
        <v>7550.4</v>
      </c>
      <c r="M21" s="68">
        <v>6864</v>
      </c>
      <c r="N21" s="68">
        <v>0</v>
      </c>
      <c r="O21" s="69">
        <v>0</v>
      </c>
      <c r="P21" s="68" t="str">
        <f t="shared" si="0"/>
        <v>Hybrid</v>
      </c>
      <c r="Q21" s="64" t="str">
        <f>INDEX(Mapping!$C$4:$C$24,MATCH($B21,Mapping!$D$4:$D$24,0))</f>
        <v>Scoping</v>
      </c>
      <c r="R21" s="64" t="s">
        <v>4479</v>
      </c>
    </row>
    <row r="22" spans="1:18" s="70" customFormat="1" x14ac:dyDescent="0.3">
      <c r="A22" s="61">
        <v>35225593</v>
      </c>
      <c r="B22" s="62">
        <v>9</v>
      </c>
      <c r="C22" s="63">
        <v>1.05</v>
      </c>
      <c r="D22" s="64" t="s">
        <v>772</v>
      </c>
      <c r="E22" s="62" t="s">
        <v>777</v>
      </c>
      <c r="F22" s="65">
        <v>174</v>
      </c>
      <c r="G22" s="66">
        <v>19.399195081280546</v>
      </c>
      <c r="H22" s="62">
        <v>377</v>
      </c>
      <c r="I22" s="63">
        <v>32.632874338333039</v>
      </c>
      <c r="J22" s="63">
        <v>0.18754525481800599</v>
      </c>
      <c r="K22" s="62" t="s">
        <v>4468</v>
      </c>
      <c r="L22" s="67">
        <v>5544</v>
      </c>
      <c r="M22" s="68">
        <v>0</v>
      </c>
      <c r="N22" s="68">
        <v>0</v>
      </c>
      <c r="O22" s="69">
        <v>0</v>
      </c>
      <c r="P22" s="68" t="str">
        <f t="shared" si="0"/>
        <v>Overhead</v>
      </c>
      <c r="Q22" s="64" t="str">
        <f>INDEX(Mapping!$C$4:$C$24,MATCH($B22,Mapping!$D$4:$D$24,0))</f>
        <v>Scoping</v>
      </c>
      <c r="R22" s="64" t="s">
        <v>4479</v>
      </c>
    </row>
    <row r="23" spans="1:18" s="70" customFormat="1" x14ac:dyDescent="0.3">
      <c r="A23" s="61">
        <v>35219097</v>
      </c>
      <c r="B23" s="61">
        <v>9</v>
      </c>
      <c r="C23" s="63">
        <v>2.36</v>
      </c>
      <c r="D23" s="71" t="s">
        <v>842</v>
      </c>
      <c r="E23" s="61" t="s">
        <v>852</v>
      </c>
      <c r="F23" s="65">
        <v>27</v>
      </c>
      <c r="G23" s="66">
        <v>2.4276836459869919</v>
      </c>
      <c r="H23" s="62">
        <v>22</v>
      </c>
      <c r="I23" s="63">
        <v>16.084829794130496</v>
      </c>
      <c r="J23" s="63">
        <v>0.59573443681964799</v>
      </c>
      <c r="K23" s="61" t="s">
        <v>4469</v>
      </c>
      <c r="L23" s="72">
        <v>12460.8</v>
      </c>
      <c r="M23" s="73">
        <v>0</v>
      </c>
      <c r="N23" s="73">
        <v>0</v>
      </c>
      <c r="O23" s="74">
        <v>0</v>
      </c>
      <c r="P23" s="68" t="str">
        <f t="shared" si="0"/>
        <v>Overhead</v>
      </c>
      <c r="Q23" s="64" t="str">
        <f>INDEX(Mapping!$C$4:$C$24,MATCH($B23,Mapping!$D$4:$D$24,0))</f>
        <v>Scoping</v>
      </c>
      <c r="R23" s="64" t="s">
        <v>4472</v>
      </c>
    </row>
    <row r="24" spans="1:18" s="70" customFormat="1" x14ac:dyDescent="0.3">
      <c r="A24" s="61">
        <v>35227260</v>
      </c>
      <c r="B24" s="61">
        <v>8</v>
      </c>
      <c r="C24" s="63">
        <v>2.36</v>
      </c>
      <c r="D24" s="71" t="s">
        <v>842</v>
      </c>
      <c r="E24" s="61" t="s">
        <v>852</v>
      </c>
      <c r="F24" s="65">
        <v>27</v>
      </c>
      <c r="G24" s="66">
        <v>2.4276836459869919</v>
      </c>
      <c r="H24" s="62">
        <v>22</v>
      </c>
      <c r="I24" s="63">
        <v>16.084829794130496</v>
      </c>
      <c r="J24" s="63">
        <v>0.59573443681964799</v>
      </c>
      <c r="K24" s="61" t="s">
        <v>4469</v>
      </c>
      <c r="L24" s="72">
        <v>12460.8</v>
      </c>
      <c r="M24" s="73">
        <v>0</v>
      </c>
      <c r="N24" s="73">
        <v>0</v>
      </c>
      <c r="O24" s="74">
        <v>0</v>
      </c>
      <c r="P24" s="68" t="str">
        <f t="shared" si="0"/>
        <v>Overhead</v>
      </c>
      <c r="Q24" s="64" t="str">
        <f>INDEX(Mapping!$C$4:$C$24,MATCH($B24,Mapping!$D$4:$D$24,0))</f>
        <v>Scoping</v>
      </c>
      <c r="R24" s="64" t="s">
        <v>4472</v>
      </c>
    </row>
    <row r="25" spans="1:18" s="70" customFormat="1" x14ac:dyDescent="0.3">
      <c r="A25" s="61">
        <v>35227261</v>
      </c>
      <c r="B25" s="61">
        <v>8</v>
      </c>
      <c r="C25" s="63">
        <v>2.16</v>
      </c>
      <c r="D25" s="71" t="s">
        <v>842</v>
      </c>
      <c r="E25" s="61" t="s">
        <v>852</v>
      </c>
      <c r="F25" s="65">
        <v>27</v>
      </c>
      <c r="G25" s="66">
        <v>2.4276836459869919</v>
      </c>
      <c r="H25" s="62">
        <v>22</v>
      </c>
      <c r="I25" s="63">
        <v>16.084829794130496</v>
      </c>
      <c r="J25" s="63">
        <v>0.59573443681964799</v>
      </c>
      <c r="K25" s="61" t="s">
        <v>4469</v>
      </c>
      <c r="L25" s="72">
        <v>11404.800000000001</v>
      </c>
      <c r="M25" s="73">
        <v>0</v>
      </c>
      <c r="N25" s="73">
        <v>0</v>
      </c>
      <c r="O25" s="74">
        <v>0</v>
      </c>
      <c r="P25" s="68" t="str">
        <f t="shared" si="0"/>
        <v>Overhead</v>
      </c>
      <c r="Q25" s="64" t="str">
        <f>INDEX(Mapping!$C$4:$C$24,MATCH($B25,Mapping!$D$4:$D$24,0))</f>
        <v>Scoping</v>
      </c>
      <c r="R25" s="64" t="s">
        <v>4472</v>
      </c>
    </row>
    <row r="26" spans="1:18" s="70" customFormat="1" x14ac:dyDescent="0.3">
      <c r="A26" s="61">
        <v>35227262</v>
      </c>
      <c r="B26" s="61">
        <v>8</v>
      </c>
      <c r="C26" s="63">
        <v>1.17</v>
      </c>
      <c r="D26" s="71" t="s">
        <v>842</v>
      </c>
      <c r="E26" s="61" t="s">
        <v>852</v>
      </c>
      <c r="F26" s="65">
        <v>27</v>
      </c>
      <c r="G26" s="66">
        <v>2.4276836459869919</v>
      </c>
      <c r="H26" s="62">
        <v>22</v>
      </c>
      <c r="I26" s="63">
        <v>16.084829794130496</v>
      </c>
      <c r="J26" s="63">
        <v>0.59573443681964799</v>
      </c>
      <c r="K26" s="61" t="s">
        <v>4469</v>
      </c>
      <c r="L26" s="72">
        <v>6177.5999999999995</v>
      </c>
      <c r="M26" s="73">
        <v>0</v>
      </c>
      <c r="N26" s="73">
        <v>0</v>
      </c>
      <c r="O26" s="74">
        <v>0</v>
      </c>
      <c r="P26" s="68" t="str">
        <f t="shared" si="0"/>
        <v>Overhead</v>
      </c>
      <c r="Q26" s="64" t="str">
        <f>INDEX(Mapping!$C$4:$C$24,MATCH($B26,Mapping!$D$4:$D$24,0))</f>
        <v>Scoping</v>
      </c>
      <c r="R26" s="64" t="s">
        <v>4472</v>
      </c>
    </row>
    <row r="27" spans="1:18" s="70" customFormat="1" x14ac:dyDescent="0.3">
      <c r="A27" s="75">
        <v>35054184</v>
      </c>
      <c r="B27" s="62">
        <v>9</v>
      </c>
      <c r="C27" s="63">
        <v>0.91</v>
      </c>
      <c r="D27" s="64" t="s">
        <v>856</v>
      </c>
      <c r="E27" s="62" t="s">
        <v>855</v>
      </c>
      <c r="F27" s="65">
        <v>76</v>
      </c>
      <c r="G27" s="66">
        <v>9.1336080573515233</v>
      </c>
      <c r="H27" s="62">
        <v>606</v>
      </c>
      <c r="I27" s="63">
        <v>9.8207301508378553</v>
      </c>
      <c r="J27" s="63">
        <v>0.129220133563656</v>
      </c>
      <c r="K27" s="62" t="s">
        <v>4468</v>
      </c>
      <c r="L27" s="67">
        <v>4804.8</v>
      </c>
      <c r="M27" s="68">
        <v>0</v>
      </c>
      <c r="N27" s="68">
        <v>0</v>
      </c>
      <c r="O27" s="69">
        <v>0</v>
      </c>
      <c r="P27" s="68" t="str">
        <f t="shared" si="0"/>
        <v>Overhead</v>
      </c>
      <c r="Q27" s="64" t="str">
        <f>INDEX(Mapping!$C$4:$C$24,MATCH($B27,Mapping!$D$4:$D$24,0))</f>
        <v>Scoping</v>
      </c>
      <c r="R27" s="64" t="s">
        <v>4476</v>
      </c>
    </row>
    <row r="28" spans="1:18" s="70" customFormat="1" x14ac:dyDescent="0.3">
      <c r="A28" s="61">
        <v>35226659</v>
      </c>
      <c r="B28" s="62">
        <v>8</v>
      </c>
      <c r="C28" s="63">
        <v>1.88</v>
      </c>
      <c r="D28" s="64" t="s">
        <v>856</v>
      </c>
      <c r="E28" s="62" t="s">
        <v>855</v>
      </c>
      <c r="F28" s="65">
        <v>76</v>
      </c>
      <c r="G28" s="66">
        <v>9.1336080573515233</v>
      </c>
      <c r="H28" s="62">
        <v>606</v>
      </c>
      <c r="I28" s="63">
        <v>9.8207301508378553</v>
      </c>
      <c r="J28" s="63">
        <v>0.129220133563656</v>
      </c>
      <c r="K28" s="62" t="s">
        <v>4468</v>
      </c>
      <c r="L28" s="67">
        <v>5544</v>
      </c>
      <c r="M28" s="68">
        <v>4382.3999999999996</v>
      </c>
      <c r="N28" s="68">
        <v>0</v>
      </c>
      <c r="O28" s="69">
        <v>0</v>
      </c>
      <c r="P28" s="68" t="str">
        <f t="shared" si="0"/>
        <v>Hybrid</v>
      </c>
      <c r="Q28" s="64" t="str">
        <f>INDEX(Mapping!$C$4:$C$24,MATCH($B28,Mapping!$D$4:$D$24,0))</f>
        <v>Scoping</v>
      </c>
      <c r="R28" s="64" t="s">
        <v>4476</v>
      </c>
    </row>
    <row r="29" spans="1:18" s="70" customFormat="1" x14ac:dyDescent="0.3">
      <c r="A29" s="61">
        <v>35226720</v>
      </c>
      <c r="B29" s="62">
        <v>8</v>
      </c>
      <c r="C29" s="63">
        <v>0.52</v>
      </c>
      <c r="D29" s="64" t="s">
        <v>856</v>
      </c>
      <c r="E29" s="62" t="s">
        <v>855</v>
      </c>
      <c r="F29" s="65">
        <v>76</v>
      </c>
      <c r="G29" s="66">
        <v>9.1336080573515233</v>
      </c>
      <c r="H29" s="62">
        <v>606</v>
      </c>
      <c r="I29" s="63">
        <v>9.8207301508378553</v>
      </c>
      <c r="J29" s="63">
        <v>0.129220133563656</v>
      </c>
      <c r="K29" s="62" t="s">
        <v>4468</v>
      </c>
      <c r="L29" s="67">
        <v>2745.6</v>
      </c>
      <c r="M29" s="68">
        <v>0</v>
      </c>
      <c r="N29" s="68">
        <v>0</v>
      </c>
      <c r="O29" s="69">
        <v>0</v>
      </c>
      <c r="P29" s="68" t="str">
        <f t="shared" si="0"/>
        <v>Overhead</v>
      </c>
      <c r="Q29" s="64" t="str">
        <f>INDEX(Mapping!$C$4:$C$24,MATCH($B29,Mapping!$D$4:$D$24,0))</f>
        <v>Scoping</v>
      </c>
      <c r="R29" s="64" t="s">
        <v>4476</v>
      </c>
    </row>
    <row r="30" spans="1:18" s="70" customFormat="1" x14ac:dyDescent="0.3">
      <c r="A30" s="61">
        <v>35226723</v>
      </c>
      <c r="B30" s="62">
        <v>8</v>
      </c>
      <c r="C30" s="63">
        <v>1.04</v>
      </c>
      <c r="D30" s="64" t="s">
        <v>856</v>
      </c>
      <c r="E30" s="62" t="s">
        <v>855</v>
      </c>
      <c r="F30" s="65">
        <v>76</v>
      </c>
      <c r="G30" s="66">
        <v>9.1336080573515233</v>
      </c>
      <c r="H30" s="62">
        <v>606</v>
      </c>
      <c r="I30" s="63">
        <v>9.8207301508378553</v>
      </c>
      <c r="J30" s="63">
        <v>0.129220133563656</v>
      </c>
      <c r="K30" s="62" t="s">
        <v>4468</v>
      </c>
      <c r="L30" s="67">
        <v>1425.6000000000001</v>
      </c>
      <c r="M30" s="68">
        <v>4065.6</v>
      </c>
      <c r="N30" s="68">
        <v>0</v>
      </c>
      <c r="O30" s="69">
        <v>0</v>
      </c>
      <c r="P30" s="68" t="str">
        <f t="shared" si="0"/>
        <v>Hybrid</v>
      </c>
      <c r="Q30" s="64" t="str">
        <f>INDEX(Mapping!$C$4:$C$24,MATCH($B30,Mapping!$D$4:$D$24,0))</f>
        <v>Scoping</v>
      </c>
      <c r="R30" s="64" t="s">
        <v>4476</v>
      </c>
    </row>
    <row r="31" spans="1:18" s="70" customFormat="1" x14ac:dyDescent="0.3">
      <c r="A31" s="61">
        <v>35227204</v>
      </c>
      <c r="B31" s="62">
        <v>8</v>
      </c>
      <c r="C31" s="63">
        <v>1.3</v>
      </c>
      <c r="D31" s="64" t="s">
        <v>856</v>
      </c>
      <c r="E31" s="62" t="s">
        <v>855</v>
      </c>
      <c r="F31" s="65">
        <v>76</v>
      </c>
      <c r="G31" s="66">
        <v>9.1336080573515233</v>
      </c>
      <c r="H31" s="62">
        <v>606</v>
      </c>
      <c r="I31" s="63">
        <v>9.8207301508378553</v>
      </c>
      <c r="J31" s="63">
        <v>0.129220133563656</v>
      </c>
      <c r="K31" s="62" t="s">
        <v>4468</v>
      </c>
      <c r="L31" s="67">
        <v>6864</v>
      </c>
      <c r="M31" s="68">
        <v>0</v>
      </c>
      <c r="N31" s="68">
        <v>0</v>
      </c>
      <c r="O31" s="69">
        <v>0</v>
      </c>
      <c r="P31" s="68" t="str">
        <f t="shared" si="0"/>
        <v>Overhead</v>
      </c>
      <c r="Q31" s="64" t="str">
        <f>INDEX(Mapping!$C$4:$C$24,MATCH($B31,Mapping!$D$4:$D$24,0))</f>
        <v>Scoping</v>
      </c>
      <c r="R31" s="64" t="s">
        <v>4476</v>
      </c>
    </row>
    <row r="32" spans="1:18" s="70" customFormat="1" x14ac:dyDescent="0.3">
      <c r="A32" s="61">
        <v>35219265</v>
      </c>
      <c r="B32" s="61">
        <v>8</v>
      </c>
      <c r="C32" s="63">
        <v>0.9</v>
      </c>
      <c r="D32" s="71" t="s">
        <v>969</v>
      </c>
      <c r="E32" s="61" t="s">
        <v>970</v>
      </c>
      <c r="F32" s="65">
        <v>6</v>
      </c>
      <c r="G32" s="66">
        <v>0.89694034829589175</v>
      </c>
      <c r="H32" s="62">
        <v>33</v>
      </c>
      <c r="I32" s="63">
        <v>3.017442450068418</v>
      </c>
      <c r="J32" s="63">
        <v>0.50290707501140297</v>
      </c>
      <c r="K32" s="61" t="s">
        <v>4475</v>
      </c>
      <c r="L32" s="72">
        <v>4752</v>
      </c>
      <c r="M32" s="73">
        <v>0</v>
      </c>
      <c r="N32" s="73">
        <v>0</v>
      </c>
      <c r="O32" s="74">
        <v>0</v>
      </c>
      <c r="P32" s="68" t="str">
        <f t="shared" si="0"/>
        <v>Overhead</v>
      </c>
      <c r="Q32" s="64" t="str">
        <f>INDEX(Mapping!$C$4:$C$24,MATCH($B32,Mapping!$D$4:$D$24,0))</f>
        <v>Scoping</v>
      </c>
      <c r="R32" s="64" t="s">
        <v>4472</v>
      </c>
    </row>
    <row r="33" spans="1:18" s="70" customFormat="1" x14ac:dyDescent="0.3">
      <c r="A33" s="61">
        <v>35219286</v>
      </c>
      <c r="B33" s="61">
        <v>6</v>
      </c>
      <c r="C33" s="63">
        <v>5.98</v>
      </c>
      <c r="D33" s="71" t="s">
        <v>1049</v>
      </c>
      <c r="E33" s="61" t="s">
        <v>1052</v>
      </c>
      <c r="F33" s="65">
        <v>357</v>
      </c>
      <c r="G33" s="66">
        <v>18.604901027151772</v>
      </c>
      <c r="H33" s="62">
        <v>48</v>
      </c>
      <c r="I33" s="63">
        <v>151.81632260499768</v>
      </c>
      <c r="J33" s="63">
        <v>0.42525580561623999</v>
      </c>
      <c r="K33" s="61" t="s">
        <v>4469</v>
      </c>
      <c r="L33" s="72">
        <v>31574.400000000001</v>
      </c>
      <c r="M33" s="73">
        <v>0</v>
      </c>
      <c r="N33" s="73">
        <v>0</v>
      </c>
      <c r="O33" s="74">
        <v>0</v>
      </c>
      <c r="P33" s="68" t="str">
        <f t="shared" si="0"/>
        <v>Overhead</v>
      </c>
      <c r="Q33" s="64" t="str">
        <f>INDEX(Mapping!$C$4:$C$24,MATCH($B33,Mapping!$D$4:$D$24,0))</f>
        <v>Scoping</v>
      </c>
      <c r="R33" s="64" t="s">
        <v>4472</v>
      </c>
    </row>
    <row r="34" spans="1:18" s="70" customFormat="1" x14ac:dyDescent="0.3">
      <c r="A34" s="61">
        <v>35225825</v>
      </c>
      <c r="B34" s="61">
        <v>6</v>
      </c>
      <c r="C34" s="63">
        <v>10.63</v>
      </c>
      <c r="D34" s="71" t="s">
        <v>1049</v>
      </c>
      <c r="E34" s="61" t="s">
        <v>1052</v>
      </c>
      <c r="F34" s="65">
        <v>357</v>
      </c>
      <c r="G34" s="66">
        <v>18.604901027151772</v>
      </c>
      <c r="H34" s="62">
        <v>48</v>
      </c>
      <c r="I34" s="63">
        <v>151.81632260499768</v>
      </c>
      <c r="J34" s="63">
        <v>0.42525580561623999</v>
      </c>
      <c r="K34" s="61" t="s">
        <v>4469</v>
      </c>
      <c r="L34" s="72">
        <v>56126.400000000001</v>
      </c>
      <c r="M34" s="73">
        <v>0</v>
      </c>
      <c r="N34" s="73">
        <v>0</v>
      </c>
      <c r="O34" s="74">
        <v>0</v>
      </c>
      <c r="P34" s="68" t="str">
        <f t="shared" si="0"/>
        <v>Overhead</v>
      </c>
      <c r="Q34" s="64" t="str">
        <f>INDEX(Mapping!$C$4:$C$24,MATCH($B34,Mapping!$D$4:$D$24,0))</f>
        <v>Scoping</v>
      </c>
      <c r="R34" s="64" t="s">
        <v>4472</v>
      </c>
    </row>
    <row r="35" spans="1:18" s="70" customFormat="1" x14ac:dyDescent="0.3">
      <c r="A35" s="61">
        <v>35026643</v>
      </c>
      <c r="B35" s="62">
        <v>10</v>
      </c>
      <c r="C35" s="63">
        <v>1.4015151515151516</v>
      </c>
      <c r="D35" s="64" t="s">
        <v>1067</v>
      </c>
      <c r="E35" s="62" t="s">
        <v>1069</v>
      </c>
      <c r="F35" s="65">
        <v>417</v>
      </c>
      <c r="G35" s="66">
        <v>37.481591001677998</v>
      </c>
      <c r="H35" s="62">
        <v>666</v>
      </c>
      <c r="I35" s="63">
        <v>48.457615439609938</v>
      </c>
      <c r="J35" s="63">
        <v>0.11620531280481999</v>
      </c>
      <c r="K35" s="62" t="s">
        <v>4469</v>
      </c>
      <c r="L35" s="67">
        <v>7400</v>
      </c>
      <c r="M35" s="68">
        <v>0</v>
      </c>
      <c r="N35" s="68">
        <v>0</v>
      </c>
      <c r="O35" s="69">
        <v>0</v>
      </c>
      <c r="P35" s="68" t="str">
        <f t="shared" si="0"/>
        <v>Overhead</v>
      </c>
      <c r="Q35" s="64" t="str">
        <f>INDEX(Mapping!$C$4:$C$24,MATCH($B35,Mapping!$D$4:$D$24,0))</f>
        <v>Scoping</v>
      </c>
      <c r="R35" s="64" t="s">
        <v>4476</v>
      </c>
    </row>
    <row r="36" spans="1:18" s="70" customFormat="1" x14ac:dyDescent="0.3">
      <c r="A36" s="61">
        <v>35192290</v>
      </c>
      <c r="B36" s="62">
        <v>11</v>
      </c>
      <c r="C36" s="63">
        <v>5.0003787878787875</v>
      </c>
      <c r="D36" s="64" t="s">
        <v>1086</v>
      </c>
      <c r="E36" s="62" t="s">
        <v>1087</v>
      </c>
      <c r="F36" s="65">
        <v>541</v>
      </c>
      <c r="G36" s="66">
        <v>44.191450064789123</v>
      </c>
      <c r="H36" s="62">
        <v>811</v>
      </c>
      <c r="I36" s="63">
        <v>49.924029963004408</v>
      </c>
      <c r="J36" s="63">
        <v>9.2281016567475796E-2</v>
      </c>
      <c r="K36" s="62" t="s">
        <v>4468</v>
      </c>
      <c r="L36" s="67">
        <v>26402</v>
      </c>
      <c r="M36" s="68">
        <v>0</v>
      </c>
      <c r="N36" s="68">
        <v>0</v>
      </c>
      <c r="O36" s="69">
        <v>0</v>
      </c>
      <c r="P36" s="68" t="str">
        <f t="shared" si="0"/>
        <v>Overhead</v>
      </c>
      <c r="Q36" s="64" t="str">
        <f>INDEX(Mapping!$C$4:$C$24,MATCH($B36,Mapping!$D$4:$D$24,0))</f>
        <v>Scoping</v>
      </c>
      <c r="R36" s="64" t="s">
        <v>4467</v>
      </c>
    </row>
    <row r="37" spans="1:18" s="70" customFormat="1" x14ac:dyDescent="0.3">
      <c r="A37" s="61">
        <v>35192291</v>
      </c>
      <c r="B37" s="62">
        <v>11</v>
      </c>
      <c r="C37" s="63">
        <v>0.48000000000000004</v>
      </c>
      <c r="D37" s="64" t="s">
        <v>1086</v>
      </c>
      <c r="E37" s="62" t="s">
        <v>1087</v>
      </c>
      <c r="F37" s="65">
        <v>541</v>
      </c>
      <c r="G37" s="66">
        <v>44.191450064789123</v>
      </c>
      <c r="H37" s="62">
        <v>811</v>
      </c>
      <c r="I37" s="63">
        <v>49.924029963004408</v>
      </c>
      <c r="J37" s="63">
        <v>9.2281016567475796E-2</v>
      </c>
      <c r="K37" s="62" t="s">
        <v>4468</v>
      </c>
      <c r="L37" s="67">
        <v>0</v>
      </c>
      <c r="M37" s="68">
        <v>2534.4</v>
      </c>
      <c r="N37" s="68">
        <v>0</v>
      </c>
      <c r="O37" s="69">
        <v>0</v>
      </c>
      <c r="P37" s="68" t="str">
        <f t="shared" si="0"/>
        <v>Underground</v>
      </c>
      <c r="Q37" s="64" t="str">
        <f>INDEX(Mapping!$C$4:$C$24,MATCH($B37,Mapping!$D$4:$D$24,0))</f>
        <v>Scoping</v>
      </c>
      <c r="R37" s="64" t="s">
        <v>4467</v>
      </c>
    </row>
    <row r="38" spans="1:18" s="70" customFormat="1" x14ac:dyDescent="0.3">
      <c r="A38" s="61">
        <v>35226845</v>
      </c>
      <c r="B38" s="62">
        <v>8</v>
      </c>
      <c r="C38" s="63">
        <v>2.62</v>
      </c>
      <c r="D38" s="64" t="s">
        <v>1086</v>
      </c>
      <c r="E38" s="62" t="s">
        <v>1087</v>
      </c>
      <c r="F38" s="65">
        <v>541</v>
      </c>
      <c r="G38" s="66">
        <v>44.191450064789123</v>
      </c>
      <c r="H38" s="62">
        <v>811</v>
      </c>
      <c r="I38" s="63">
        <v>49.924029963004408</v>
      </c>
      <c r="J38" s="63">
        <v>9.2281016567475796E-2</v>
      </c>
      <c r="K38" s="62" t="s">
        <v>4468</v>
      </c>
      <c r="L38" s="67">
        <v>13833.6</v>
      </c>
      <c r="M38" s="68">
        <v>0</v>
      </c>
      <c r="N38" s="68">
        <v>0</v>
      </c>
      <c r="O38" s="69">
        <v>0</v>
      </c>
      <c r="P38" s="68" t="str">
        <f t="shared" si="0"/>
        <v>Overhead</v>
      </c>
      <c r="Q38" s="64" t="str">
        <f>INDEX(Mapping!$C$4:$C$24,MATCH($B38,Mapping!$D$4:$D$24,0))</f>
        <v>Scoping</v>
      </c>
      <c r="R38" s="64" t="s">
        <v>4467</v>
      </c>
    </row>
    <row r="39" spans="1:18" s="70" customFormat="1" x14ac:dyDescent="0.3">
      <c r="A39" s="61">
        <v>35223063</v>
      </c>
      <c r="B39" s="62">
        <v>8</v>
      </c>
      <c r="C39" s="63">
        <v>1.93</v>
      </c>
      <c r="D39" s="64" t="s">
        <v>1113</v>
      </c>
      <c r="E39" s="62" t="s">
        <v>1122</v>
      </c>
      <c r="F39" s="65">
        <v>191</v>
      </c>
      <c r="G39" s="66">
        <v>3.1203148217925047</v>
      </c>
      <c r="H39" s="62">
        <v>2048</v>
      </c>
      <c r="I39" s="63">
        <v>1.5266650751433082</v>
      </c>
      <c r="J39" s="63">
        <v>7.9930108646246497E-3</v>
      </c>
      <c r="K39" s="62" t="s">
        <v>4469</v>
      </c>
      <c r="L39" s="67">
        <v>0</v>
      </c>
      <c r="M39" s="68">
        <v>10560</v>
      </c>
      <c r="N39" s="68">
        <v>0</v>
      </c>
      <c r="O39" s="69">
        <v>0</v>
      </c>
      <c r="P39" s="68" t="str">
        <f t="shared" si="0"/>
        <v>Underground</v>
      </c>
      <c r="Q39" s="64" t="str">
        <f>INDEX(Mapping!$C$4:$C$24,MATCH($B39,Mapping!$D$4:$D$24,0))</f>
        <v>Scoping</v>
      </c>
      <c r="R39" s="64" t="s">
        <v>4481</v>
      </c>
    </row>
    <row r="40" spans="1:18" s="70" customFormat="1" x14ac:dyDescent="0.3">
      <c r="A40" s="61">
        <v>35222235</v>
      </c>
      <c r="B40" s="61">
        <v>7</v>
      </c>
      <c r="C40" s="63">
        <v>2.6</v>
      </c>
      <c r="D40" s="71" t="s">
        <v>1141</v>
      </c>
      <c r="E40" s="61" t="s">
        <v>1146</v>
      </c>
      <c r="F40" s="65">
        <v>5</v>
      </c>
      <c r="G40" s="66">
        <v>2.6028618167108015</v>
      </c>
      <c r="H40" s="62">
        <v>2738</v>
      </c>
      <c r="I40" s="63">
        <v>2.4545144651744351E-3</v>
      </c>
      <c r="J40" s="63">
        <v>4.9090289303488702E-4</v>
      </c>
      <c r="K40" s="71"/>
      <c r="L40" s="72">
        <v>0</v>
      </c>
      <c r="M40" s="73">
        <v>0</v>
      </c>
      <c r="N40" s="73">
        <v>0</v>
      </c>
      <c r="O40" s="74">
        <v>13728</v>
      </c>
      <c r="P40" s="68" t="str">
        <f t="shared" si="0"/>
        <v>Remote Grid / Removal</v>
      </c>
      <c r="Q40" s="64" t="str">
        <f>INDEX(Mapping!$C$4:$C$24,MATCH($B40,Mapping!$D$4:$D$24,0))</f>
        <v>Scoping</v>
      </c>
      <c r="R40" s="64" t="s">
        <v>4482</v>
      </c>
    </row>
    <row r="41" spans="1:18" s="70" customFormat="1" x14ac:dyDescent="0.3">
      <c r="A41" s="61">
        <v>35226625</v>
      </c>
      <c r="B41" s="62">
        <v>2</v>
      </c>
      <c r="C41" s="63">
        <v>7.9</v>
      </c>
      <c r="D41" s="64" t="s">
        <v>1263</v>
      </c>
      <c r="E41" s="62" t="s">
        <v>1267</v>
      </c>
      <c r="F41" s="65">
        <v>67</v>
      </c>
      <c r="G41" s="66">
        <v>13.240185299600622</v>
      </c>
      <c r="H41" s="62">
        <v>340</v>
      </c>
      <c r="I41" s="63">
        <v>13.138836686313075</v>
      </c>
      <c r="J41" s="63">
        <v>0.19610204009422499</v>
      </c>
      <c r="K41" s="62"/>
      <c r="L41" s="67">
        <v>0</v>
      </c>
      <c r="M41" s="68">
        <v>0</v>
      </c>
      <c r="N41" s="68">
        <v>0</v>
      </c>
      <c r="O41" s="69">
        <v>41712</v>
      </c>
      <c r="P41" s="68" t="str">
        <f t="shared" si="0"/>
        <v>Remote Grid / Removal</v>
      </c>
      <c r="Q41" s="64" t="str">
        <f>INDEX(Mapping!$C$4:$C$24,MATCH($B41,Mapping!$D$4:$D$24,0))</f>
        <v>Scoping</v>
      </c>
      <c r="R41" s="64" t="s">
        <v>4483</v>
      </c>
    </row>
    <row r="42" spans="1:18" s="70" customFormat="1" x14ac:dyDescent="0.3">
      <c r="A42" s="61">
        <v>74022384</v>
      </c>
      <c r="B42" s="62">
        <v>20</v>
      </c>
      <c r="C42" s="63">
        <v>4.4859999999999998</v>
      </c>
      <c r="D42" s="64" t="s">
        <v>1300</v>
      </c>
      <c r="E42" s="62" t="s">
        <v>1302</v>
      </c>
      <c r="F42" s="65">
        <v>49</v>
      </c>
      <c r="G42" s="66">
        <v>5.4964920301106721</v>
      </c>
      <c r="H42" s="62">
        <v>481</v>
      </c>
      <c r="I42" s="63">
        <v>7.7176979971943318</v>
      </c>
      <c r="J42" s="63">
        <v>0.15750404075906799</v>
      </c>
      <c r="K42" s="62" t="s">
        <v>4468</v>
      </c>
      <c r="L42" s="67">
        <v>23686.079999999998</v>
      </c>
      <c r="M42" s="68">
        <v>0</v>
      </c>
      <c r="N42" s="68">
        <v>0</v>
      </c>
      <c r="O42" s="69">
        <v>0</v>
      </c>
      <c r="P42" s="68" t="str">
        <f t="shared" si="0"/>
        <v>Overhead</v>
      </c>
      <c r="Q42" s="64" t="str">
        <f>INDEX(Mapping!$C$4:$C$24,MATCH($B42,Mapping!$D$4:$D$24,0))</f>
        <v>Construction</v>
      </c>
      <c r="R42" s="64" t="s">
        <v>4471</v>
      </c>
    </row>
    <row r="43" spans="1:18" s="70" customFormat="1" x14ac:dyDescent="0.3">
      <c r="A43" s="61">
        <v>35226626</v>
      </c>
      <c r="B43" s="61">
        <v>2</v>
      </c>
      <c r="C43" s="63">
        <v>4.03</v>
      </c>
      <c r="D43" s="64" t="s">
        <v>1300</v>
      </c>
      <c r="E43" s="62" t="s">
        <v>1308</v>
      </c>
      <c r="F43" s="65">
        <v>139</v>
      </c>
      <c r="G43" s="66">
        <v>22.674903809589495</v>
      </c>
      <c r="H43" s="62">
        <v>945</v>
      </c>
      <c r="I43" s="63">
        <v>10.27590572253238</v>
      </c>
      <c r="J43" s="63">
        <v>7.3927379298794102E-2</v>
      </c>
      <c r="K43" s="71"/>
      <c r="L43" s="72">
        <v>0</v>
      </c>
      <c r="M43" s="73">
        <v>0</v>
      </c>
      <c r="N43" s="73">
        <v>0</v>
      </c>
      <c r="O43" s="74">
        <v>21278.400000000001</v>
      </c>
      <c r="P43" s="68" t="str">
        <f t="shared" si="0"/>
        <v>Remote Grid / Removal</v>
      </c>
      <c r="Q43" s="64" t="str">
        <f>INDEX(Mapping!$C$4:$C$24,MATCH($B43,Mapping!$D$4:$D$24,0))</f>
        <v>Scoping</v>
      </c>
      <c r="R43" s="64" t="s">
        <v>4483</v>
      </c>
    </row>
    <row r="44" spans="1:18" s="70" customFormat="1" x14ac:dyDescent="0.3">
      <c r="A44" s="61">
        <v>35075103</v>
      </c>
      <c r="B44" s="62">
        <v>10</v>
      </c>
      <c r="C44" s="63">
        <v>0.58996212121212122</v>
      </c>
      <c r="D44" s="64" t="s">
        <v>1408</v>
      </c>
      <c r="E44" s="62" t="s">
        <v>1409</v>
      </c>
      <c r="F44" s="65">
        <v>152</v>
      </c>
      <c r="G44" s="66">
        <v>15.260541400482287</v>
      </c>
      <c r="H44" s="62">
        <v>721</v>
      </c>
      <c r="I44" s="63">
        <v>16.354568203486327</v>
      </c>
      <c r="J44" s="63">
        <v>0.10759584344398899</v>
      </c>
      <c r="K44" s="62" t="s">
        <v>4468</v>
      </c>
      <c r="L44" s="67">
        <v>3115</v>
      </c>
      <c r="M44" s="68">
        <v>0</v>
      </c>
      <c r="N44" s="68">
        <v>0</v>
      </c>
      <c r="O44" s="69">
        <v>0</v>
      </c>
      <c r="P44" s="68" t="str">
        <f t="shared" si="0"/>
        <v>Overhead</v>
      </c>
      <c r="Q44" s="64" t="str">
        <f>INDEX(Mapping!$C$4:$C$24,MATCH($B44,Mapping!$D$4:$D$24,0))</f>
        <v>Scoping</v>
      </c>
      <c r="R44" s="64" t="s">
        <v>4476</v>
      </c>
    </row>
    <row r="45" spans="1:18" s="70" customFormat="1" x14ac:dyDescent="0.3">
      <c r="A45" s="61">
        <v>35145540</v>
      </c>
      <c r="B45" s="62">
        <v>18</v>
      </c>
      <c r="C45" s="63">
        <v>1.274</v>
      </c>
      <c r="D45" s="64" t="s">
        <v>1414</v>
      </c>
      <c r="E45" s="62" t="s">
        <v>1438</v>
      </c>
      <c r="F45" s="65">
        <v>47</v>
      </c>
      <c r="G45" s="66">
        <v>1.4613805826632567</v>
      </c>
      <c r="H45" s="62">
        <v>1316</v>
      </c>
      <c r="I45" s="63">
        <v>1.8439943808705479</v>
      </c>
      <c r="J45" s="63">
        <v>3.92339229972457E-2</v>
      </c>
      <c r="K45" s="62" t="s">
        <v>4468</v>
      </c>
      <c r="L45" s="67">
        <v>0</v>
      </c>
      <c r="M45" s="68">
        <v>2272</v>
      </c>
      <c r="N45" s="68">
        <v>4454</v>
      </c>
      <c r="O45" s="69">
        <v>0</v>
      </c>
      <c r="P45" s="68" t="str">
        <f t="shared" si="0"/>
        <v>Remote Grid / Removal</v>
      </c>
      <c r="Q45" s="64" t="str">
        <f>INDEX(Mapping!$C$4:$C$24,MATCH($B45,Mapping!$D$4:$D$24,0))</f>
        <v>Dependencies</v>
      </c>
      <c r="R45" s="64" t="s">
        <v>4480</v>
      </c>
    </row>
    <row r="46" spans="1:18" s="70" customFormat="1" x14ac:dyDescent="0.3">
      <c r="A46" s="61">
        <v>35192292</v>
      </c>
      <c r="B46" s="62">
        <v>13</v>
      </c>
      <c r="C46" s="63">
        <v>3.9715909090909092</v>
      </c>
      <c r="D46" s="64" t="s">
        <v>1465</v>
      </c>
      <c r="E46" s="62" t="s">
        <v>1466</v>
      </c>
      <c r="F46" s="65">
        <v>169</v>
      </c>
      <c r="G46" s="66">
        <v>17.438579305421875</v>
      </c>
      <c r="H46" s="62">
        <v>637</v>
      </c>
      <c r="I46" s="63">
        <v>20.566094932518602</v>
      </c>
      <c r="J46" s="63">
        <v>0.12169286942318699</v>
      </c>
      <c r="K46" s="62" t="s">
        <v>4468</v>
      </c>
      <c r="L46" s="67">
        <v>15593</v>
      </c>
      <c r="M46" s="68">
        <v>5377</v>
      </c>
      <c r="N46" s="68">
        <v>0</v>
      </c>
      <c r="O46" s="69">
        <v>0</v>
      </c>
      <c r="P46" s="68" t="str">
        <f t="shared" si="0"/>
        <v>Hybrid</v>
      </c>
      <c r="Q46" s="64" t="str">
        <f>INDEX(Mapping!$C$4:$C$24,MATCH($B46,Mapping!$D$4:$D$24,0))</f>
        <v>Scoping</v>
      </c>
      <c r="R46" s="64" t="s">
        <v>4479</v>
      </c>
    </row>
    <row r="47" spans="1:18" s="70" customFormat="1" x14ac:dyDescent="0.3">
      <c r="A47" s="61">
        <v>35225594</v>
      </c>
      <c r="B47" s="62">
        <v>9</v>
      </c>
      <c r="C47" s="63">
        <v>0.47</v>
      </c>
      <c r="D47" s="64" t="s">
        <v>1465</v>
      </c>
      <c r="E47" s="62" t="s">
        <v>1466</v>
      </c>
      <c r="F47" s="65">
        <v>169</v>
      </c>
      <c r="G47" s="66">
        <v>17.438579305421875</v>
      </c>
      <c r="H47" s="62">
        <v>637</v>
      </c>
      <c r="I47" s="63">
        <v>20.566094932518602</v>
      </c>
      <c r="J47" s="63">
        <v>0.12169286942318699</v>
      </c>
      <c r="K47" s="62" t="s">
        <v>4468</v>
      </c>
      <c r="L47" s="67">
        <v>2481.6</v>
      </c>
      <c r="M47" s="68">
        <v>0</v>
      </c>
      <c r="N47" s="68">
        <v>0</v>
      </c>
      <c r="O47" s="69">
        <v>0</v>
      </c>
      <c r="P47" s="68" t="str">
        <f t="shared" si="0"/>
        <v>Overhead</v>
      </c>
      <c r="Q47" s="64" t="str">
        <f>INDEX(Mapping!$C$4:$C$24,MATCH($B47,Mapping!$D$4:$D$24,0))</f>
        <v>Scoping</v>
      </c>
      <c r="R47" s="64" t="s">
        <v>4479</v>
      </c>
    </row>
    <row r="48" spans="1:18" s="70" customFormat="1" x14ac:dyDescent="0.3">
      <c r="A48" s="61">
        <v>35225595</v>
      </c>
      <c r="B48" s="62">
        <v>9</v>
      </c>
      <c r="C48" s="63">
        <v>0.88</v>
      </c>
      <c r="D48" s="64" t="s">
        <v>1465</v>
      </c>
      <c r="E48" s="62" t="s">
        <v>1466</v>
      </c>
      <c r="F48" s="65">
        <v>169</v>
      </c>
      <c r="G48" s="66">
        <v>17.438579305421875</v>
      </c>
      <c r="H48" s="62">
        <v>637</v>
      </c>
      <c r="I48" s="63">
        <v>20.566094932518602</v>
      </c>
      <c r="J48" s="63">
        <v>0.12169286942318699</v>
      </c>
      <c r="K48" s="62" t="s">
        <v>4468</v>
      </c>
      <c r="L48" s="67">
        <v>4646.3999999999996</v>
      </c>
      <c r="M48" s="68">
        <v>0</v>
      </c>
      <c r="N48" s="68">
        <v>0</v>
      </c>
      <c r="O48" s="69">
        <v>0</v>
      </c>
      <c r="P48" s="68" t="str">
        <f t="shared" si="0"/>
        <v>Overhead</v>
      </c>
      <c r="Q48" s="64" t="str">
        <f>INDEX(Mapping!$C$4:$C$24,MATCH($B48,Mapping!$D$4:$D$24,0))</f>
        <v>Scoping</v>
      </c>
      <c r="R48" s="64" t="s">
        <v>4479</v>
      </c>
    </row>
    <row r="49" spans="1:18" s="70" customFormat="1" x14ac:dyDescent="0.3">
      <c r="A49" s="61">
        <v>35225597</v>
      </c>
      <c r="B49" s="62">
        <v>9</v>
      </c>
      <c r="C49" s="63">
        <v>0.74</v>
      </c>
      <c r="D49" s="64" t="s">
        <v>1465</v>
      </c>
      <c r="E49" s="62" t="s">
        <v>1466</v>
      </c>
      <c r="F49" s="65">
        <v>169</v>
      </c>
      <c r="G49" s="66">
        <v>17.438579305421875</v>
      </c>
      <c r="H49" s="62">
        <v>637</v>
      </c>
      <c r="I49" s="63">
        <v>20.566094932518602</v>
      </c>
      <c r="J49" s="63">
        <v>0.12169286942318699</v>
      </c>
      <c r="K49" s="62" t="s">
        <v>4468</v>
      </c>
      <c r="L49" s="67">
        <v>3907.2</v>
      </c>
      <c r="M49" s="68">
        <v>0</v>
      </c>
      <c r="N49" s="68">
        <v>0</v>
      </c>
      <c r="O49" s="69">
        <v>0</v>
      </c>
      <c r="P49" s="68" t="str">
        <f t="shared" si="0"/>
        <v>Overhead</v>
      </c>
      <c r="Q49" s="64" t="str">
        <f>INDEX(Mapping!$C$4:$C$24,MATCH($B49,Mapping!$D$4:$D$24,0))</f>
        <v>Scoping</v>
      </c>
      <c r="R49" s="64" t="s">
        <v>4479</v>
      </c>
    </row>
    <row r="50" spans="1:18" s="70" customFormat="1" x14ac:dyDescent="0.3">
      <c r="A50" s="61">
        <v>35225598</v>
      </c>
      <c r="B50" s="62">
        <v>9</v>
      </c>
      <c r="C50" s="63">
        <v>0.92</v>
      </c>
      <c r="D50" s="64" t="s">
        <v>1465</v>
      </c>
      <c r="E50" s="62" t="s">
        <v>1466</v>
      </c>
      <c r="F50" s="65">
        <v>169</v>
      </c>
      <c r="G50" s="66">
        <v>17.438579305421875</v>
      </c>
      <c r="H50" s="62">
        <v>637</v>
      </c>
      <c r="I50" s="63">
        <v>20.566094932518602</v>
      </c>
      <c r="J50" s="63">
        <v>0.12169286942318699</v>
      </c>
      <c r="K50" s="62" t="s">
        <v>4468</v>
      </c>
      <c r="L50" s="67">
        <v>4857.6000000000004</v>
      </c>
      <c r="M50" s="68">
        <v>0</v>
      </c>
      <c r="N50" s="68">
        <v>0</v>
      </c>
      <c r="O50" s="69">
        <v>0</v>
      </c>
      <c r="P50" s="68" t="str">
        <f t="shared" si="0"/>
        <v>Overhead</v>
      </c>
      <c r="Q50" s="64" t="str">
        <f>INDEX(Mapping!$C$4:$C$24,MATCH($B50,Mapping!$D$4:$D$24,0))</f>
        <v>Scoping</v>
      </c>
      <c r="R50" s="64" t="s">
        <v>4479</v>
      </c>
    </row>
    <row r="51" spans="1:18" s="70" customFormat="1" x14ac:dyDescent="0.3">
      <c r="A51" s="61">
        <v>35220936</v>
      </c>
      <c r="B51" s="61">
        <v>2</v>
      </c>
      <c r="C51" s="63">
        <v>0.95</v>
      </c>
      <c r="D51" s="64" t="s">
        <v>1637</v>
      </c>
      <c r="E51" s="62" t="s">
        <v>1640</v>
      </c>
      <c r="F51" s="65">
        <v>79</v>
      </c>
      <c r="G51" s="66">
        <v>6.6682886137888744</v>
      </c>
      <c r="H51" s="62">
        <v>2186</v>
      </c>
      <c r="I51" s="63">
        <v>0.42722001654211705</v>
      </c>
      <c r="J51" s="63">
        <v>5.4078483106597096E-3</v>
      </c>
      <c r="K51" s="71"/>
      <c r="L51" s="72">
        <v>0</v>
      </c>
      <c r="M51" s="73">
        <v>5016</v>
      </c>
      <c r="N51" s="73">
        <v>0</v>
      </c>
      <c r="O51" s="74">
        <v>0</v>
      </c>
      <c r="P51" s="68" t="str">
        <f t="shared" si="0"/>
        <v>Underground</v>
      </c>
      <c r="Q51" s="64" t="str">
        <f>INDEX(Mapping!$C$4:$C$24,MATCH($B51,Mapping!$D$4:$D$24,0))</f>
        <v>Scoping</v>
      </c>
      <c r="R51" s="64" t="s">
        <v>4485</v>
      </c>
    </row>
    <row r="52" spans="1:18" s="70" customFormat="1" x14ac:dyDescent="0.3">
      <c r="A52" s="61">
        <v>35217274</v>
      </c>
      <c r="B52" s="61">
        <v>7</v>
      </c>
      <c r="C52" s="63">
        <v>2.52</v>
      </c>
      <c r="D52" s="64" t="s">
        <v>1637</v>
      </c>
      <c r="E52" s="62" t="s">
        <v>1643</v>
      </c>
      <c r="F52" s="65">
        <v>150</v>
      </c>
      <c r="G52" s="66">
        <v>15.567907158765507</v>
      </c>
      <c r="H52" s="62">
        <v>2055</v>
      </c>
      <c r="I52" s="63">
        <v>1.176723195926058</v>
      </c>
      <c r="J52" s="63">
        <v>7.8448213061737201E-3</v>
      </c>
      <c r="K52" s="71"/>
      <c r="L52" s="72">
        <v>0</v>
      </c>
      <c r="M52" s="73">
        <v>13305.6</v>
      </c>
      <c r="N52" s="68">
        <v>0</v>
      </c>
      <c r="O52" s="69">
        <v>0</v>
      </c>
      <c r="P52" s="68" t="str">
        <f t="shared" si="0"/>
        <v>Underground</v>
      </c>
      <c r="Q52" s="64" t="str">
        <f>INDEX(Mapping!$C$4:$C$24,MATCH($B52,Mapping!$D$4:$D$24,0))</f>
        <v>Scoping</v>
      </c>
      <c r="R52" s="64" t="s">
        <v>4484</v>
      </c>
    </row>
    <row r="53" spans="1:18" s="70" customFormat="1" x14ac:dyDescent="0.3">
      <c r="A53" s="61">
        <v>35217275</v>
      </c>
      <c r="B53" s="61">
        <v>7</v>
      </c>
      <c r="C53" s="63">
        <v>2.9</v>
      </c>
      <c r="D53" s="64" t="s">
        <v>1637</v>
      </c>
      <c r="E53" s="62" t="s">
        <v>1643</v>
      </c>
      <c r="F53" s="65">
        <v>150</v>
      </c>
      <c r="G53" s="66">
        <v>15.567907158765507</v>
      </c>
      <c r="H53" s="62">
        <v>2055</v>
      </c>
      <c r="I53" s="63">
        <v>1.176723195926058</v>
      </c>
      <c r="J53" s="63">
        <v>7.8448213061737201E-3</v>
      </c>
      <c r="K53" s="71"/>
      <c r="L53" s="72">
        <v>0</v>
      </c>
      <c r="M53" s="73">
        <v>15312</v>
      </c>
      <c r="N53" s="68">
        <v>0</v>
      </c>
      <c r="O53" s="69">
        <v>0</v>
      </c>
      <c r="P53" s="68" t="str">
        <f t="shared" si="0"/>
        <v>Underground</v>
      </c>
      <c r="Q53" s="64" t="str">
        <f>INDEX(Mapping!$C$4:$C$24,MATCH($B53,Mapping!$D$4:$D$24,0))</f>
        <v>Scoping</v>
      </c>
      <c r="R53" s="64" t="s">
        <v>4484</v>
      </c>
    </row>
    <row r="54" spans="1:18" s="70" customFormat="1" x14ac:dyDescent="0.3">
      <c r="A54" s="61">
        <v>35219099</v>
      </c>
      <c r="B54" s="61">
        <v>8</v>
      </c>
      <c r="C54" s="63">
        <v>17.3</v>
      </c>
      <c r="D54" s="71" t="s">
        <v>1771</v>
      </c>
      <c r="E54" s="61" t="s">
        <v>1773</v>
      </c>
      <c r="F54" s="65">
        <v>51</v>
      </c>
      <c r="G54" s="66">
        <v>14.222439399760409</v>
      </c>
      <c r="H54" s="62">
        <v>27</v>
      </c>
      <c r="I54" s="63">
        <v>27.983766868840789</v>
      </c>
      <c r="J54" s="63">
        <v>0.54870131115374099</v>
      </c>
      <c r="K54" s="61" t="s">
        <v>4475</v>
      </c>
      <c r="L54" s="72">
        <v>91344</v>
      </c>
      <c r="M54" s="73">
        <v>0</v>
      </c>
      <c r="N54" s="73">
        <v>0</v>
      </c>
      <c r="O54" s="74">
        <v>0</v>
      </c>
      <c r="P54" s="68" t="str">
        <f t="shared" si="0"/>
        <v>Overhead</v>
      </c>
      <c r="Q54" s="64" t="str">
        <f>INDEX(Mapping!$C$4:$C$24,MATCH($B54,Mapping!$D$4:$D$24,0))</f>
        <v>Scoping</v>
      </c>
      <c r="R54" s="64" t="s">
        <v>4472</v>
      </c>
    </row>
    <row r="55" spans="1:18" s="70" customFormat="1" x14ac:dyDescent="0.3">
      <c r="A55" s="61">
        <v>35217272</v>
      </c>
      <c r="B55" s="61">
        <v>8</v>
      </c>
      <c r="C55" s="63">
        <v>0.3</v>
      </c>
      <c r="D55" s="71" t="s">
        <v>1932</v>
      </c>
      <c r="E55" s="61" t="s">
        <v>1931</v>
      </c>
      <c r="F55" s="65">
        <v>39</v>
      </c>
      <c r="G55" s="66">
        <v>7.4478152973437544</v>
      </c>
      <c r="H55" s="62">
        <v>7</v>
      </c>
      <c r="I55" s="63">
        <v>48.843389095197061</v>
      </c>
      <c r="J55" s="63">
        <v>1.2523945921845401</v>
      </c>
      <c r="K55" s="61" t="s">
        <v>4468</v>
      </c>
      <c r="L55" s="72">
        <v>0</v>
      </c>
      <c r="M55" s="73">
        <v>1584</v>
      </c>
      <c r="N55" s="73">
        <v>0</v>
      </c>
      <c r="O55" s="74">
        <v>0</v>
      </c>
      <c r="P55" s="68" t="str">
        <f t="shared" si="0"/>
        <v>Underground</v>
      </c>
      <c r="Q55" s="64" t="str">
        <f>INDEX(Mapping!$C$4:$C$24,MATCH($B55,Mapping!$D$4:$D$24,0))</f>
        <v>Scoping</v>
      </c>
      <c r="R55" s="64" t="s">
        <v>4477</v>
      </c>
    </row>
    <row r="56" spans="1:18" s="70" customFormat="1" x14ac:dyDescent="0.3">
      <c r="A56" s="61">
        <v>35226627</v>
      </c>
      <c r="B56" s="61">
        <v>8</v>
      </c>
      <c r="C56" s="63">
        <v>0.28999999999999998</v>
      </c>
      <c r="D56" s="71" t="s">
        <v>1932</v>
      </c>
      <c r="E56" s="61" t="s">
        <v>1931</v>
      </c>
      <c r="F56" s="65">
        <v>39</v>
      </c>
      <c r="G56" s="66">
        <v>7.4478152973437544</v>
      </c>
      <c r="H56" s="62">
        <v>7</v>
      </c>
      <c r="I56" s="63">
        <v>48.843389095197061</v>
      </c>
      <c r="J56" s="63">
        <v>1.2523945921845401</v>
      </c>
      <c r="K56" s="61" t="s">
        <v>4468</v>
      </c>
      <c r="L56" s="72">
        <v>1531.1999999999998</v>
      </c>
      <c r="M56" s="73">
        <v>0</v>
      </c>
      <c r="N56" s="73">
        <v>0</v>
      </c>
      <c r="O56" s="74">
        <v>0</v>
      </c>
      <c r="P56" s="68" t="str">
        <f t="shared" si="0"/>
        <v>Overhead</v>
      </c>
      <c r="Q56" s="64" t="str">
        <f>INDEX(Mapping!$C$4:$C$24,MATCH($B56,Mapping!$D$4:$D$24,0))</f>
        <v>Scoping</v>
      </c>
      <c r="R56" s="64" t="s">
        <v>4477</v>
      </c>
    </row>
    <row r="57" spans="1:18" s="70" customFormat="1" x14ac:dyDescent="0.3">
      <c r="A57" s="61">
        <v>35226628</v>
      </c>
      <c r="B57" s="61">
        <v>8</v>
      </c>
      <c r="C57" s="63">
        <v>0.82</v>
      </c>
      <c r="D57" s="71" t="s">
        <v>1932</v>
      </c>
      <c r="E57" s="61" t="s">
        <v>1931</v>
      </c>
      <c r="F57" s="65">
        <v>39</v>
      </c>
      <c r="G57" s="66">
        <v>7.4478152973437544</v>
      </c>
      <c r="H57" s="62">
        <v>7</v>
      </c>
      <c r="I57" s="63">
        <v>48.843389095197061</v>
      </c>
      <c r="J57" s="63">
        <v>1.2523945921845401</v>
      </c>
      <c r="K57" s="61" t="s">
        <v>4468</v>
      </c>
      <c r="L57" s="72">
        <v>0</v>
      </c>
      <c r="M57" s="73">
        <v>4329.5999999999995</v>
      </c>
      <c r="N57" s="73">
        <v>0</v>
      </c>
      <c r="O57" s="74">
        <v>0</v>
      </c>
      <c r="P57" s="68" t="str">
        <f t="shared" si="0"/>
        <v>Underground</v>
      </c>
      <c r="Q57" s="64" t="str">
        <f>INDEX(Mapping!$C$4:$C$24,MATCH($B57,Mapping!$D$4:$D$24,0))</f>
        <v>Scoping</v>
      </c>
      <c r="R57" s="64" t="s">
        <v>4477</v>
      </c>
    </row>
    <row r="58" spans="1:18" s="70" customFormat="1" x14ac:dyDescent="0.3">
      <c r="A58" s="61">
        <v>35226629</v>
      </c>
      <c r="B58" s="61">
        <v>8</v>
      </c>
      <c r="C58" s="63">
        <v>2.38</v>
      </c>
      <c r="D58" s="71" t="s">
        <v>1932</v>
      </c>
      <c r="E58" s="61" t="s">
        <v>1931</v>
      </c>
      <c r="F58" s="65">
        <v>39</v>
      </c>
      <c r="G58" s="66">
        <v>7.4478152973437544</v>
      </c>
      <c r="H58" s="62">
        <v>7</v>
      </c>
      <c r="I58" s="63">
        <v>48.843389095197061</v>
      </c>
      <c r="J58" s="63">
        <v>1.2523945921845401</v>
      </c>
      <c r="K58" s="61" t="s">
        <v>4468</v>
      </c>
      <c r="L58" s="72">
        <v>0</v>
      </c>
      <c r="M58" s="73">
        <v>12566.4</v>
      </c>
      <c r="N58" s="73">
        <v>0</v>
      </c>
      <c r="O58" s="74">
        <v>0</v>
      </c>
      <c r="P58" s="68" t="str">
        <f t="shared" si="0"/>
        <v>Underground</v>
      </c>
      <c r="Q58" s="64" t="str">
        <f>INDEX(Mapping!$C$4:$C$24,MATCH($B58,Mapping!$D$4:$D$24,0))</f>
        <v>Scoping</v>
      </c>
      <c r="R58" s="64" t="s">
        <v>4477</v>
      </c>
    </row>
    <row r="59" spans="1:18" s="70" customFormat="1" x14ac:dyDescent="0.3">
      <c r="A59" s="61">
        <v>35226630</v>
      </c>
      <c r="B59" s="61">
        <v>8</v>
      </c>
      <c r="C59" s="63">
        <v>1.44</v>
      </c>
      <c r="D59" s="71" t="s">
        <v>1932</v>
      </c>
      <c r="E59" s="61" t="s">
        <v>1931</v>
      </c>
      <c r="F59" s="65">
        <v>39</v>
      </c>
      <c r="G59" s="66">
        <v>7.4478152973437544</v>
      </c>
      <c r="H59" s="62">
        <v>7</v>
      </c>
      <c r="I59" s="63">
        <v>48.843389095197061</v>
      </c>
      <c r="J59" s="63">
        <v>1.2523945921845401</v>
      </c>
      <c r="K59" s="61" t="s">
        <v>4468</v>
      </c>
      <c r="L59" s="72">
        <v>7603.2</v>
      </c>
      <c r="M59" s="73">
        <v>0</v>
      </c>
      <c r="N59" s="73">
        <v>0</v>
      </c>
      <c r="O59" s="74">
        <v>0</v>
      </c>
      <c r="P59" s="68" t="str">
        <f t="shared" si="0"/>
        <v>Overhead</v>
      </c>
      <c r="Q59" s="64" t="str">
        <f>INDEX(Mapping!$C$4:$C$24,MATCH($B59,Mapping!$D$4:$D$24,0))</f>
        <v>Scoping</v>
      </c>
      <c r="R59" s="64" t="s">
        <v>4477</v>
      </c>
    </row>
    <row r="60" spans="1:18" s="70" customFormat="1" x14ac:dyDescent="0.3">
      <c r="A60" s="61">
        <v>35226631</v>
      </c>
      <c r="B60" s="61">
        <v>8</v>
      </c>
      <c r="C60" s="63">
        <v>1.54</v>
      </c>
      <c r="D60" s="71" t="s">
        <v>1932</v>
      </c>
      <c r="E60" s="61" t="s">
        <v>1931</v>
      </c>
      <c r="F60" s="65">
        <v>39</v>
      </c>
      <c r="G60" s="66">
        <v>7.4478152973437544</v>
      </c>
      <c r="H60" s="62">
        <v>7</v>
      </c>
      <c r="I60" s="63">
        <v>48.843389095197061</v>
      </c>
      <c r="J60" s="63">
        <v>1.2523945921845401</v>
      </c>
      <c r="K60" s="61" t="s">
        <v>4468</v>
      </c>
      <c r="L60" s="72">
        <v>8131.2</v>
      </c>
      <c r="M60" s="73">
        <v>0</v>
      </c>
      <c r="N60" s="73">
        <v>0</v>
      </c>
      <c r="O60" s="74">
        <v>0</v>
      </c>
      <c r="P60" s="68" t="str">
        <f t="shared" si="0"/>
        <v>Overhead</v>
      </c>
      <c r="Q60" s="64" t="str">
        <f>INDEX(Mapping!$C$4:$C$24,MATCH($B60,Mapping!$D$4:$D$24,0))</f>
        <v>Scoping</v>
      </c>
      <c r="R60" s="64" t="s">
        <v>4477</v>
      </c>
    </row>
    <row r="61" spans="1:18" s="70" customFormat="1" x14ac:dyDescent="0.3">
      <c r="A61" s="61">
        <v>35219096</v>
      </c>
      <c r="B61" s="61">
        <v>8</v>
      </c>
      <c r="C61" s="63">
        <v>1.6700000000000002</v>
      </c>
      <c r="D61" s="71" t="s">
        <v>1941</v>
      </c>
      <c r="E61" s="61" t="s">
        <v>1940</v>
      </c>
      <c r="F61" s="65">
        <v>30</v>
      </c>
      <c r="G61" s="66">
        <v>5.7542231349130013</v>
      </c>
      <c r="H61" s="62">
        <v>21</v>
      </c>
      <c r="I61" s="63">
        <v>18.436070899163731</v>
      </c>
      <c r="J61" s="63">
        <v>0.61453569663879104</v>
      </c>
      <c r="K61" s="61" t="s">
        <v>4469</v>
      </c>
      <c r="L61" s="72">
        <v>0</v>
      </c>
      <c r="M61" s="68">
        <v>8817.6</v>
      </c>
      <c r="N61" s="68">
        <v>0</v>
      </c>
      <c r="O61" s="74">
        <v>0</v>
      </c>
      <c r="P61" s="68" t="str">
        <f t="shared" si="0"/>
        <v>Underground</v>
      </c>
      <c r="Q61" s="64" t="str">
        <f>INDEX(Mapping!$C$4:$C$24,MATCH($B61,Mapping!$D$4:$D$24,0))</f>
        <v>Scoping</v>
      </c>
      <c r="R61" s="64" t="s">
        <v>4472</v>
      </c>
    </row>
    <row r="62" spans="1:18" s="70" customFormat="1" x14ac:dyDescent="0.3">
      <c r="A62" s="61">
        <v>35227655</v>
      </c>
      <c r="B62" s="61">
        <v>8</v>
      </c>
      <c r="C62" s="63">
        <v>3.7699999999999996</v>
      </c>
      <c r="D62" s="71" t="s">
        <v>1941</v>
      </c>
      <c r="E62" s="61" t="s">
        <v>1940</v>
      </c>
      <c r="F62" s="65">
        <v>30</v>
      </c>
      <c r="G62" s="66">
        <v>5.7542231349130013</v>
      </c>
      <c r="H62" s="62">
        <v>21</v>
      </c>
      <c r="I62" s="63">
        <v>18.436070899163731</v>
      </c>
      <c r="J62" s="63">
        <v>0.61453569663879104</v>
      </c>
      <c r="K62" s="61" t="s">
        <v>4469</v>
      </c>
      <c r="L62" s="72">
        <v>19905.599999999999</v>
      </c>
      <c r="M62" s="68">
        <v>0</v>
      </c>
      <c r="N62" s="68">
        <v>0</v>
      </c>
      <c r="O62" s="74">
        <v>0</v>
      </c>
      <c r="P62" s="68" t="str">
        <f t="shared" si="0"/>
        <v>Overhead</v>
      </c>
      <c r="Q62" s="64" t="str">
        <f>INDEX(Mapping!$C$4:$C$24,MATCH($B62,Mapping!$D$4:$D$24,0))</f>
        <v>Scoping</v>
      </c>
      <c r="R62" s="64" t="s">
        <v>4472</v>
      </c>
    </row>
    <row r="63" spans="1:18" s="70" customFormat="1" x14ac:dyDescent="0.3">
      <c r="A63" s="61">
        <v>35094397</v>
      </c>
      <c r="B63" s="62">
        <v>20</v>
      </c>
      <c r="C63" s="63">
        <v>1.07</v>
      </c>
      <c r="D63" s="64" t="s">
        <v>1944</v>
      </c>
      <c r="E63" s="62" t="s">
        <v>1948</v>
      </c>
      <c r="F63" s="65">
        <v>124</v>
      </c>
      <c r="G63" s="66">
        <v>9.7315112335888756</v>
      </c>
      <c r="H63" s="62">
        <v>1999</v>
      </c>
      <c r="I63" s="63">
        <v>1.1233747228367175</v>
      </c>
      <c r="J63" s="63">
        <v>9.0594735712638506E-3</v>
      </c>
      <c r="K63" s="62" t="s">
        <v>4468</v>
      </c>
      <c r="L63" s="67">
        <v>5649.6</v>
      </c>
      <c r="M63" s="68">
        <v>0</v>
      </c>
      <c r="N63" s="68">
        <v>0</v>
      </c>
      <c r="O63" s="69">
        <v>0</v>
      </c>
      <c r="P63" s="68" t="str">
        <f t="shared" si="0"/>
        <v>Overhead</v>
      </c>
      <c r="Q63" s="64" t="str">
        <f>INDEX(Mapping!$C$4:$C$24,MATCH($B63,Mapping!$D$4:$D$24,0))</f>
        <v>Construction</v>
      </c>
      <c r="R63" s="64" t="s">
        <v>4471</v>
      </c>
    </row>
    <row r="64" spans="1:18" s="70" customFormat="1" x14ac:dyDescent="0.3">
      <c r="A64" s="61">
        <v>35217270</v>
      </c>
      <c r="B64" s="61">
        <v>13</v>
      </c>
      <c r="C64" s="63">
        <v>2.9299999999999997</v>
      </c>
      <c r="D64" s="71" t="s">
        <v>1944</v>
      </c>
      <c r="E64" s="61" t="s">
        <v>1954</v>
      </c>
      <c r="F64" s="65">
        <v>59</v>
      </c>
      <c r="G64" s="66">
        <v>6.2704015389340588</v>
      </c>
      <c r="H64" s="62">
        <v>9</v>
      </c>
      <c r="I64" s="63">
        <v>51.700819597256988</v>
      </c>
      <c r="J64" s="63">
        <v>0.87628507791960997</v>
      </c>
      <c r="K64" s="61" t="s">
        <v>4468</v>
      </c>
      <c r="L64" s="72">
        <v>12460.8</v>
      </c>
      <c r="M64" s="73">
        <v>0</v>
      </c>
      <c r="N64" s="73">
        <v>3009.6</v>
      </c>
      <c r="O64" s="74">
        <v>0</v>
      </c>
      <c r="P64" s="68" t="str">
        <f t="shared" si="0"/>
        <v>Remote Grid / Removal</v>
      </c>
      <c r="Q64" s="64" t="str">
        <f>INDEX(Mapping!$C$4:$C$24,MATCH($B64,Mapping!$D$4:$D$24,0))</f>
        <v>Scoping</v>
      </c>
      <c r="R64" s="64" t="s">
        <v>4477</v>
      </c>
    </row>
    <row r="65" spans="1:18" s="70" customFormat="1" x14ac:dyDescent="0.3">
      <c r="A65" s="61">
        <v>35225589</v>
      </c>
      <c r="B65" s="61">
        <v>10</v>
      </c>
      <c r="C65" s="63"/>
      <c r="D65" s="71" t="s">
        <v>1944</v>
      </c>
      <c r="E65" s="61" t="s">
        <v>1954</v>
      </c>
      <c r="F65" s="65">
        <v>59</v>
      </c>
      <c r="G65" s="66">
        <v>6.2704015389340588</v>
      </c>
      <c r="H65" s="62">
        <v>9</v>
      </c>
      <c r="I65" s="63">
        <v>51.700819597256988</v>
      </c>
      <c r="J65" s="63">
        <v>0.87628507791960997</v>
      </c>
      <c r="K65" s="61" t="s">
        <v>4468</v>
      </c>
      <c r="L65" s="72">
        <v>0</v>
      </c>
      <c r="M65" s="73">
        <v>0</v>
      </c>
      <c r="N65" s="73">
        <v>0</v>
      </c>
      <c r="O65" s="74">
        <v>0</v>
      </c>
      <c r="P65" s="68" t="str">
        <f t="shared" si="0"/>
        <v>TBD</v>
      </c>
      <c r="Q65" s="64" t="str">
        <f>INDEX(Mapping!$C$4:$C$24,MATCH($B65,Mapping!$D$4:$D$24,0))</f>
        <v>Scoping</v>
      </c>
      <c r="R65" s="64" t="s">
        <v>4477</v>
      </c>
    </row>
    <row r="66" spans="1:18" s="70" customFormat="1" x14ac:dyDescent="0.3">
      <c r="A66" s="61">
        <v>35225591</v>
      </c>
      <c r="B66" s="61">
        <v>10</v>
      </c>
      <c r="C66" s="63"/>
      <c r="D66" s="71" t="s">
        <v>1944</v>
      </c>
      <c r="E66" s="61" t="s">
        <v>1954</v>
      </c>
      <c r="F66" s="65">
        <v>59</v>
      </c>
      <c r="G66" s="66">
        <v>6.2704015389340588</v>
      </c>
      <c r="H66" s="62">
        <v>9</v>
      </c>
      <c r="I66" s="63">
        <v>51.700819597256988</v>
      </c>
      <c r="J66" s="63">
        <v>0.87628507791960997</v>
      </c>
      <c r="K66" s="61" t="s">
        <v>4468</v>
      </c>
      <c r="L66" s="72">
        <v>0</v>
      </c>
      <c r="M66" s="73">
        <v>0</v>
      </c>
      <c r="N66" s="73">
        <v>0</v>
      </c>
      <c r="O66" s="74">
        <v>0</v>
      </c>
      <c r="P66" s="68" t="str">
        <f t="shared" si="0"/>
        <v>TBD</v>
      </c>
      <c r="Q66" s="64" t="str">
        <f>INDEX(Mapping!$C$4:$C$24,MATCH($B66,Mapping!$D$4:$D$24,0))</f>
        <v>Scoping</v>
      </c>
      <c r="R66" s="64" t="s">
        <v>4477</v>
      </c>
    </row>
    <row r="67" spans="1:18" s="70" customFormat="1" x14ac:dyDescent="0.3">
      <c r="A67" s="61">
        <v>35191319</v>
      </c>
      <c r="B67" s="62">
        <v>13</v>
      </c>
      <c r="C67" s="63">
        <v>1.1335227272727273</v>
      </c>
      <c r="D67" s="64" t="s">
        <v>1994</v>
      </c>
      <c r="E67" s="62" t="s">
        <v>1998</v>
      </c>
      <c r="F67" s="65">
        <v>54</v>
      </c>
      <c r="G67" s="66">
        <v>5.5621412430313679</v>
      </c>
      <c r="H67" s="62">
        <v>215</v>
      </c>
      <c r="I67" s="63">
        <v>13.503172229263008</v>
      </c>
      <c r="J67" s="63">
        <v>0.250058744986352</v>
      </c>
      <c r="K67" s="62" t="s">
        <v>4468</v>
      </c>
      <c r="L67" s="67">
        <v>0</v>
      </c>
      <c r="M67" s="68">
        <v>5985</v>
      </c>
      <c r="N67" s="68">
        <v>0</v>
      </c>
      <c r="O67" s="69">
        <v>0</v>
      </c>
      <c r="P67" s="68" t="str">
        <f t="shared" si="0"/>
        <v>Underground</v>
      </c>
      <c r="Q67" s="64" t="str">
        <f>INDEX(Mapping!$C$4:$C$24,MATCH($B67,Mapping!$D$4:$D$24,0))</f>
        <v>Scoping</v>
      </c>
      <c r="R67" s="64" t="s">
        <v>4479</v>
      </c>
    </row>
    <row r="68" spans="1:18" s="70" customFormat="1" x14ac:dyDescent="0.3">
      <c r="A68" s="61">
        <v>35223615</v>
      </c>
      <c r="B68" s="62">
        <v>9</v>
      </c>
      <c r="C68" s="63">
        <v>1.603219696969697</v>
      </c>
      <c r="D68" s="64" t="s">
        <v>1994</v>
      </c>
      <c r="E68" s="62" t="s">
        <v>1998</v>
      </c>
      <c r="F68" s="65">
        <v>54</v>
      </c>
      <c r="G68" s="66">
        <v>5.5621412430313679</v>
      </c>
      <c r="H68" s="62">
        <v>215</v>
      </c>
      <c r="I68" s="63">
        <v>13.503172229263008</v>
      </c>
      <c r="J68" s="63">
        <v>0.250058744986352</v>
      </c>
      <c r="K68" s="62" t="s">
        <v>4468</v>
      </c>
      <c r="L68" s="67">
        <v>0</v>
      </c>
      <c r="M68" s="68">
        <v>8465</v>
      </c>
      <c r="N68" s="68">
        <v>0</v>
      </c>
      <c r="O68" s="69">
        <v>0</v>
      </c>
      <c r="P68" s="68" t="str">
        <f t="shared" ref="P68:P131" si="1">IF(SUM(L68:O68)=0,"TBD",IF(AND(L68&gt;0,M68&gt;0),"Hybrid", IF(SUM(N68:O68)&gt;0,"Remote Grid / Removal",IF(L68&gt;0,"Overhead","Underground"))))</f>
        <v>Underground</v>
      </c>
      <c r="Q68" s="64" t="str">
        <f>INDEX(Mapping!$C$4:$C$24,MATCH($B68,Mapping!$D$4:$D$24,0))</f>
        <v>Scoping</v>
      </c>
      <c r="R68" s="64" t="s">
        <v>4479</v>
      </c>
    </row>
    <row r="69" spans="1:18" s="70" customFormat="1" x14ac:dyDescent="0.3">
      <c r="A69" s="61">
        <v>35119965</v>
      </c>
      <c r="B69" s="62">
        <v>20</v>
      </c>
      <c r="C69" s="63">
        <v>0.85</v>
      </c>
      <c r="D69" s="64" t="s">
        <v>2094</v>
      </c>
      <c r="E69" s="62" t="s">
        <v>2100</v>
      </c>
      <c r="F69" s="65">
        <v>213</v>
      </c>
      <c r="G69" s="66">
        <v>19.353556626695898</v>
      </c>
      <c r="H69" s="62">
        <v>1864</v>
      </c>
      <c r="I69" s="63">
        <v>2.6622696084535109</v>
      </c>
      <c r="J69" s="63">
        <v>1.2498918349547E-2</v>
      </c>
      <c r="K69" s="62" t="s">
        <v>4468</v>
      </c>
      <c r="L69" s="67">
        <v>4488</v>
      </c>
      <c r="M69" s="68">
        <v>0</v>
      </c>
      <c r="N69" s="68">
        <v>0</v>
      </c>
      <c r="O69" s="69">
        <v>0</v>
      </c>
      <c r="P69" s="68" t="str">
        <f t="shared" si="1"/>
        <v>Overhead</v>
      </c>
      <c r="Q69" s="64" t="str">
        <f>INDEX(Mapping!$C$4:$C$24,MATCH($B69,Mapping!$D$4:$D$24,0))</f>
        <v>Construction</v>
      </c>
      <c r="R69" s="64" t="s">
        <v>4471</v>
      </c>
    </row>
    <row r="70" spans="1:18" s="70" customFormat="1" x14ac:dyDescent="0.3">
      <c r="A70" s="61">
        <v>35222236</v>
      </c>
      <c r="B70" s="61">
        <v>7</v>
      </c>
      <c r="C70" s="63">
        <v>0.99</v>
      </c>
      <c r="D70" s="71" t="s">
        <v>2167</v>
      </c>
      <c r="E70" s="61" t="s">
        <v>2172</v>
      </c>
      <c r="F70" s="65">
        <v>146</v>
      </c>
      <c r="G70" s="66">
        <v>17.463498213538905</v>
      </c>
      <c r="H70" s="62">
        <v>428</v>
      </c>
      <c r="I70" s="63">
        <v>25.236967640747515</v>
      </c>
      <c r="J70" s="63">
        <v>0.172855942744846</v>
      </c>
      <c r="K70" s="71"/>
      <c r="L70" s="72">
        <v>0</v>
      </c>
      <c r="M70" s="73">
        <v>0</v>
      </c>
      <c r="N70" s="73">
        <v>0</v>
      </c>
      <c r="O70" s="74">
        <v>5227.2</v>
      </c>
      <c r="P70" s="68" t="str">
        <f t="shared" si="1"/>
        <v>Remote Grid / Removal</v>
      </c>
      <c r="Q70" s="64" t="str">
        <f>INDEX(Mapping!$C$4:$C$24,MATCH($B70,Mapping!$D$4:$D$24,0))</f>
        <v>Scoping</v>
      </c>
      <c r="R70" s="64" t="s">
        <v>4482</v>
      </c>
    </row>
    <row r="71" spans="1:18" s="70" customFormat="1" x14ac:dyDescent="0.3">
      <c r="A71" s="61">
        <v>35219268</v>
      </c>
      <c r="B71" s="61">
        <v>13</v>
      </c>
      <c r="C71" s="63">
        <v>4.5999999999999996</v>
      </c>
      <c r="D71" s="71" t="s">
        <v>2167</v>
      </c>
      <c r="E71" s="61" t="s">
        <v>2179</v>
      </c>
      <c r="F71" s="65">
        <v>40</v>
      </c>
      <c r="G71" s="66">
        <v>4.602897171829671</v>
      </c>
      <c r="H71" s="62">
        <v>36</v>
      </c>
      <c r="I71" s="63">
        <v>18.84867942931816</v>
      </c>
      <c r="J71" s="63">
        <v>0.47121698573295401</v>
      </c>
      <c r="K71" s="61" t="s">
        <v>4469</v>
      </c>
      <c r="L71" s="72">
        <v>24287.999999999996</v>
      </c>
      <c r="M71" s="73">
        <v>0</v>
      </c>
      <c r="N71" s="73">
        <v>0</v>
      </c>
      <c r="O71" s="74">
        <v>0</v>
      </c>
      <c r="P71" s="68" t="str">
        <f t="shared" si="1"/>
        <v>Overhead</v>
      </c>
      <c r="Q71" s="64" t="str">
        <f>INDEX(Mapping!$C$4:$C$24,MATCH($B71,Mapping!$D$4:$D$24,0))</f>
        <v>Scoping</v>
      </c>
      <c r="R71" s="64" t="s">
        <v>4472</v>
      </c>
    </row>
    <row r="72" spans="1:18" s="70" customFormat="1" x14ac:dyDescent="0.3">
      <c r="A72" s="61">
        <v>35226241</v>
      </c>
      <c r="B72" s="61">
        <v>8</v>
      </c>
      <c r="C72" s="63">
        <v>0</v>
      </c>
      <c r="D72" s="71" t="s">
        <v>2167</v>
      </c>
      <c r="E72" s="61" t="s">
        <v>2179</v>
      </c>
      <c r="F72" s="65">
        <v>40</v>
      </c>
      <c r="G72" s="66">
        <v>4.602897171829671</v>
      </c>
      <c r="H72" s="62">
        <v>36</v>
      </c>
      <c r="I72" s="63">
        <v>18.84867942931816</v>
      </c>
      <c r="J72" s="63">
        <v>0.47121698573295401</v>
      </c>
      <c r="K72" s="61" t="s">
        <v>4469</v>
      </c>
      <c r="L72" s="72">
        <v>0</v>
      </c>
      <c r="M72" s="73">
        <v>0</v>
      </c>
      <c r="N72" s="73">
        <v>0</v>
      </c>
      <c r="O72" s="74">
        <v>0</v>
      </c>
      <c r="P72" s="68" t="str">
        <f t="shared" si="1"/>
        <v>TBD</v>
      </c>
      <c r="Q72" s="64" t="str">
        <f>INDEX(Mapping!$C$4:$C$24,MATCH($B72,Mapping!$D$4:$D$24,0))</f>
        <v>Scoping</v>
      </c>
      <c r="R72" s="64" t="s">
        <v>4472</v>
      </c>
    </row>
    <row r="73" spans="1:18" s="70" customFormat="1" x14ac:dyDescent="0.3">
      <c r="A73" s="61">
        <v>35226240</v>
      </c>
      <c r="B73" s="61">
        <v>8</v>
      </c>
      <c r="C73" s="63">
        <v>0</v>
      </c>
      <c r="D73" s="71" t="s">
        <v>2167</v>
      </c>
      <c r="E73" s="61" t="s">
        <v>2179</v>
      </c>
      <c r="F73" s="65">
        <v>40</v>
      </c>
      <c r="G73" s="66">
        <v>4.602897171829671</v>
      </c>
      <c r="H73" s="62">
        <v>36</v>
      </c>
      <c r="I73" s="63">
        <v>18.84867942931816</v>
      </c>
      <c r="J73" s="63">
        <v>0.47121698573295401</v>
      </c>
      <c r="K73" s="61" t="s">
        <v>4469</v>
      </c>
      <c r="L73" s="72">
        <v>0</v>
      </c>
      <c r="M73" s="73">
        <v>0</v>
      </c>
      <c r="N73" s="73">
        <v>0</v>
      </c>
      <c r="O73" s="74">
        <v>0</v>
      </c>
      <c r="P73" s="68" t="str">
        <f t="shared" si="1"/>
        <v>TBD</v>
      </c>
      <c r="Q73" s="64" t="str">
        <f>INDEX(Mapping!$C$4:$C$24,MATCH($B73,Mapping!$D$4:$D$24,0))</f>
        <v>Scoping</v>
      </c>
      <c r="R73" s="64" t="s">
        <v>4472</v>
      </c>
    </row>
    <row r="74" spans="1:18" s="70" customFormat="1" x14ac:dyDescent="0.3">
      <c r="A74" s="61">
        <v>35217267</v>
      </c>
      <c r="B74" s="61">
        <v>13</v>
      </c>
      <c r="C74" s="63">
        <v>0.71000000000000008</v>
      </c>
      <c r="D74" s="71" t="s">
        <v>2182</v>
      </c>
      <c r="E74" s="61" t="s">
        <v>2184</v>
      </c>
      <c r="F74" s="65">
        <v>14</v>
      </c>
      <c r="G74" s="66">
        <v>0.71280745282256674</v>
      </c>
      <c r="H74" s="62">
        <v>10</v>
      </c>
      <c r="I74" s="63">
        <v>10.814776558984439</v>
      </c>
      <c r="J74" s="63">
        <v>0.77248403992745995</v>
      </c>
      <c r="K74" s="61" t="s">
        <v>4475</v>
      </c>
      <c r="L74" s="72">
        <v>3748.8</v>
      </c>
      <c r="M74" s="73">
        <v>0</v>
      </c>
      <c r="N74" s="73">
        <v>0</v>
      </c>
      <c r="O74" s="74">
        <v>0</v>
      </c>
      <c r="P74" s="68" t="str">
        <f t="shared" si="1"/>
        <v>Overhead</v>
      </c>
      <c r="Q74" s="64" t="str">
        <f>INDEX(Mapping!$C$4:$C$24,MATCH($B74,Mapping!$D$4:$D$24,0))</f>
        <v>Scoping</v>
      </c>
      <c r="R74" s="64" t="s">
        <v>4477</v>
      </c>
    </row>
    <row r="75" spans="1:18" s="70" customFormat="1" x14ac:dyDescent="0.3">
      <c r="A75" s="61">
        <v>35219267</v>
      </c>
      <c r="B75" s="61">
        <v>3</v>
      </c>
      <c r="C75" s="63">
        <v>4.2699999999999996</v>
      </c>
      <c r="D75" s="71" t="s">
        <v>2182</v>
      </c>
      <c r="E75" s="61" t="s">
        <v>2187</v>
      </c>
      <c r="F75" s="65">
        <v>38</v>
      </c>
      <c r="G75" s="66">
        <v>4.2727186258042078</v>
      </c>
      <c r="H75" s="62">
        <v>50</v>
      </c>
      <c r="I75" s="63">
        <v>15.978970017877412</v>
      </c>
      <c r="J75" s="63">
        <v>0.42049921099677401</v>
      </c>
      <c r="K75" s="61" t="s">
        <v>4475</v>
      </c>
      <c r="L75" s="72">
        <v>22545.599999999999</v>
      </c>
      <c r="M75" s="73">
        <v>0</v>
      </c>
      <c r="N75" s="73">
        <v>0</v>
      </c>
      <c r="O75" s="74">
        <v>0</v>
      </c>
      <c r="P75" s="68" t="str">
        <f t="shared" si="1"/>
        <v>Overhead</v>
      </c>
      <c r="Q75" s="64" t="str">
        <f>INDEX(Mapping!$C$4:$C$24,MATCH($B75,Mapping!$D$4:$D$24,0))</f>
        <v>Scoping</v>
      </c>
      <c r="R75" s="64" t="s">
        <v>4472</v>
      </c>
    </row>
    <row r="76" spans="1:18" s="70" customFormat="1" x14ac:dyDescent="0.3">
      <c r="A76" s="61">
        <v>35219587</v>
      </c>
      <c r="B76" s="61">
        <v>3</v>
      </c>
      <c r="C76" s="63">
        <v>2.16</v>
      </c>
      <c r="D76" s="71" t="s">
        <v>2182</v>
      </c>
      <c r="E76" s="61" t="s">
        <v>2187</v>
      </c>
      <c r="F76" s="65">
        <v>38</v>
      </c>
      <c r="G76" s="66">
        <v>4.2727186258042078</v>
      </c>
      <c r="H76" s="62">
        <v>50</v>
      </c>
      <c r="I76" s="63">
        <v>15.978970017877412</v>
      </c>
      <c r="J76" s="63">
        <v>0.42049921099677401</v>
      </c>
      <c r="K76" s="61"/>
      <c r="L76" s="72">
        <v>11404.800000000001</v>
      </c>
      <c r="M76" s="73">
        <v>0</v>
      </c>
      <c r="N76" s="73">
        <v>0</v>
      </c>
      <c r="O76" s="74">
        <v>0</v>
      </c>
      <c r="P76" s="68" t="str">
        <f t="shared" si="1"/>
        <v>Overhead</v>
      </c>
      <c r="Q76" s="64" t="str">
        <f>INDEX(Mapping!$C$4:$C$24,MATCH($B76,Mapping!$D$4:$D$24,0))</f>
        <v>Scoping</v>
      </c>
      <c r="R76" s="64" t="s">
        <v>4472</v>
      </c>
    </row>
    <row r="77" spans="1:18" s="70" customFormat="1" x14ac:dyDescent="0.3">
      <c r="A77" s="61">
        <v>35219588</v>
      </c>
      <c r="B77" s="61">
        <v>3</v>
      </c>
      <c r="C77" s="63">
        <v>2.16</v>
      </c>
      <c r="D77" s="71" t="s">
        <v>2182</v>
      </c>
      <c r="E77" s="61" t="s">
        <v>2187</v>
      </c>
      <c r="F77" s="65">
        <v>38</v>
      </c>
      <c r="G77" s="66">
        <v>4.2727186258042078</v>
      </c>
      <c r="H77" s="62">
        <v>50</v>
      </c>
      <c r="I77" s="63">
        <v>15.978970017877412</v>
      </c>
      <c r="J77" s="63">
        <v>0.42049921099677401</v>
      </c>
      <c r="K77" s="61"/>
      <c r="L77" s="72">
        <v>11404.800000000001</v>
      </c>
      <c r="M77" s="73">
        <v>0</v>
      </c>
      <c r="N77" s="73">
        <v>0</v>
      </c>
      <c r="O77" s="74">
        <v>0</v>
      </c>
      <c r="P77" s="68" t="str">
        <f t="shared" si="1"/>
        <v>Overhead</v>
      </c>
      <c r="Q77" s="64" t="str">
        <f>INDEX(Mapping!$C$4:$C$24,MATCH($B77,Mapping!$D$4:$D$24,0))</f>
        <v>Scoping</v>
      </c>
      <c r="R77" s="64" t="s">
        <v>4472</v>
      </c>
    </row>
    <row r="78" spans="1:18" s="70" customFormat="1" x14ac:dyDescent="0.3">
      <c r="A78" s="61">
        <v>35219266</v>
      </c>
      <c r="B78" s="61">
        <v>10</v>
      </c>
      <c r="C78" s="63">
        <v>2.6</v>
      </c>
      <c r="D78" s="71" t="s">
        <v>2182</v>
      </c>
      <c r="E78" s="61" t="s">
        <v>2191</v>
      </c>
      <c r="F78" s="65">
        <v>31</v>
      </c>
      <c r="G78" s="66">
        <v>5.253888981142623</v>
      </c>
      <c r="H78" s="62">
        <v>35</v>
      </c>
      <c r="I78" s="63">
        <v>14.621190514867758</v>
      </c>
      <c r="J78" s="63">
        <v>0.47165130693121798</v>
      </c>
      <c r="K78" s="61" t="s">
        <v>4469</v>
      </c>
      <c r="L78" s="72">
        <v>13728</v>
      </c>
      <c r="M78" s="73">
        <v>0</v>
      </c>
      <c r="N78" s="73">
        <v>0</v>
      </c>
      <c r="O78" s="74">
        <v>0</v>
      </c>
      <c r="P78" s="68" t="str">
        <f t="shared" si="1"/>
        <v>Overhead</v>
      </c>
      <c r="Q78" s="64" t="str">
        <f>INDEX(Mapping!$C$4:$C$24,MATCH($B78,Mapping!$D$4:$D$24,0))</f>
        <v>Scoping</v>
      </c>
      <c r="R78" s="64" t="s">
        <v>4472</v>
      </c>
    </row>
    <row r="79" spans="1:18" s="70" customFormat="1" x14ac:dyDescent="0.3">
      <c r="A79" s="61">
        <v>35227263</v>
      </c>
      <c r="B79" s="61">
        <v>10</v>
      </c>
      <c r="C79" s="63">
        <v>0.25</v>
      </c>
      <c r="D79" s="71" t="s">
        <v>2182</v>
      </c>
      <c r="E79" s="61" t="s">
        <v>2191</v>
      </c>
      <c r="F79" s="65">
        <v>31</v>
      </c>
      <c r="G79" s="66">
        <v>5.253888981142623</v>
      </c>
      <c r="H79" s="62">
        <v>35</v>
      </c>
      <c r="I79" s="63">
        <v>14.621190514867758</v>
      </c>
      <c r="J79" s="63">
        <v>0.47165130693121798</v>
      </c>
      <c r="K79" s="61" t="s">
        <v>4469</v>
      </c>
      <c r="L79" s="72">
        <v>1320</v>
      </c>
      <c r="M79" s="73">
        <v>0</v>
      </c>
      <c r="N79" s="73">
        <v>0</v>
      </c>
      <c r="O79" s="74">
        <v>0</v>
      </c>
      <c r="P79" s="68" t="str">
        <f t="shared" si="1"/>
        <v>Overhead</v>
      </c>
      <c r="Q79" s="64" t="str">
        <f>INDEX(Mapping!$C$4:$C$24,MATCH($B79,Mapping!$D$4:$D$24,0))</f>
        <v>Scoping</v>
      </c>
      <c r="R79" s="64" t="s">
        <v>4472</v>
      </c>
    </row>
    <row r="80" spans="1:18" s="70" customFormat="1" x14ac:dyDescent="0.3">
      <c r="A80" s="61">
        <v>35223038</v>
      </c>
      <c r="B80" s="62">
        <v>8</v>
      </c>
      <c r="C80" s="63">
        <v>0.87000000000000011</v>
      </c>
      <c r="D80" s="64" t="s">
        <v>2193</v>
      </c>
      <c r="E80" s="62" t="s">
        <v>2197</v>
      </c>
      <c r="F80" s="65">
        <v>171</v>
      </c>
      <c r="G80" s="66">
        <v>5.8789709088814037</v>
      </c>
      <c r="H80" s="62">
        <v>999</v>
      </c>
      <c r="I80" s="63">
        <v>11.526304239796703</v>
      </c>
      <c r="J80" s="63">
        <v>6.7405287952027507E-2</v>
      </c>
      <c r="K80" s="62" t="s">
        <v>4469</v>
      </c>
      <c r="L80" s="67">
        <v>0</v>
      </c>
      <c r="M80" s="68">
        <v>4593.6000000000004</v>
      </c>
      <c r="N80" s="68">
        <v>0</v>
      </c>
      <c r="O80" s="69">
        <v>0</v>
      </c>
      <c r="P80" s="68" t="str">
        <f t="shared" si="1"/>
        <v>Underground</v>
      </c>
      <c r="Q80" s="64" t="str">
        <f>INDEX(Mapping!$C$4:$C$24,MATCH($B80,Mapping!$D$4:$D$24,0))</f>
        <v>Scoping</v>
      </c>
      <c r="R80" s="64" t="s">
        <v>4481</v>
      </c>
    </row>
    <row r="81" spans="1:18" s="70" customFormat="1" x14ac:dyDescent="0.3">
      <c r="A81" s="61">
        <v>35219098</v>
      </c>
      <c r="B81" s="61">
        <v>11</v>
      </c>
      <c r="C81" s="63">
        <v>1.33</v>
      </c>
      <c r="D81" s="71" t="s">
        <v>2268</v>
      </c>
      <c r="E81" s="61" t="s">
        <v>2267</v>
      </c>
      <c r="F81" s="65">
        <v>12</v>
      </c>
      <c r="G81" s="66">
        <v>1.0658524089295898</v>
      </c>
      <c r="H81" s="62">
        <v>23</v>
      </c>
      <c r="I81" s="63">
        <v>6.9710318565939478</v>
      </c>
      <c r="J81" s="63">
        <v>0.58091932138282898</v>
      </c>
      <c r="K81" s="61" t="s">
        <v>4475</v>
      </c>
      <c r="L81" s="72">
        <v>7022.4000000000005</v>
      </c>
      <c r="M81" s="73">
        <v>0</v>
      </c>
      <c r="N81" s="73">
        <v>0</v>
      </c>
      <c r="O81" s="74">
        <v>0</v>
      </c>
      <c r="P81" s="68" t="str">
        <f t="shared" si="1"/>
        <v>Overhead</v>
      </c>
      <c r="Q81" s="64" t="str">
        <f>INDEX(Mapping!$C$4:$C$24,MATCH($B81,Mapping!$D$4:$D$24,0))</f>
        <v>Scoping</v>
      </c>
      <c r="R81" s="64" t="s">
        <v>4472</v>
      </c>
    </row>
    <row r="82" spans="1:18" s="70" customFormat="1" x14ac:dyDescent="0.3">
      <c r="A82" s="61">
        <v>35137593</v>
      </c>
      <c r="B82" s="62">
        <v>14</v>
      </c>
      <c r="C82" s="63">
        <v>1.38</v>
      </c>
      <c r="D82" s="64" t="s">
        <v>2268</v>
      </c>
      <c r="E82" s="62" t="s">
        <v>2272</v>
      </c>
      <c r="F82" s="65">
        <v>165</v>
      </c>
      <c r="G82" s="66">
        <v>18.563266053612306</v>
      </c>
      <c r="H82" s="62">
        <v>328</v>
      </c>
      <c r="I82" s="63">
        <v>32.971204186399547</v>
      </c>
      <c r="J82" s="63">
        <v>0.19982547991757299</v>
      </c>
      <c r="K82" s="62" t="s">
        <v>4468</v>
      </c>
      <c r="L82" s="67">
        <v>7273</v>
      </c>
      <c r="M82" s="68">
        <v>0</v>
      </c>
      <c r="N82" s="68">
        <v>0</v>
      </c>
      <c r="O82" s="69">
        <v>0</v>
      </c>
      <c r="P82" s="68" t="str">
        <f t="shared" si="1"/>
        <v>Overhead</v>
      </c>
      <c r="Q82" s="64" t="str">
        <f>INDEX(Mapping!$C$4:$C$24,MATCH($B82,Mapping!$D$4:$D$24,0))</f>
        <v>Estimating</v>
      </c>
      <c r="R82" s="64" t="s">
        <v>4479</v>
      </c>
    </row>
    <row r="83" spans="1:18" s="70" customFormat="1" x14ac:dyDescent="0.3">
      <c r="A83" s="61">
        <v>35137596</v>
      </c>
      <c r="B83" s="62">
        <v>14</v>
      </c>
      <c r="C83" s="63">
        <v>0.97</v>
      </c>
      <c r="D83" s="64" t="s">
        <v>2268</v>
      </c>
      <c r="E83" s="62" t="s">
        <v>2272</v>
      </c>
      <c r="F83" s="65">
        <v>165</v>
      </c>
      <c r="G83" s="66">
        <v>18.563266053612306</v>
      </c>
      <c r="H83" s="62">
        <v>328</v>
      </c>
      <c r="I83" s="63">
        <v>32.971204186399547</v>
      </c>
      <c r="J83" s="63">
        <v>0.19982547991757299</v>
      </c>
      <c r="K83" s="62" t="s">
        <v>4468</v>
      </c>
      <c r="L83" s="67">
        <v>5131</v>
      </c>
      <c r="M83" s="68">
        <v>0</v>
      </c>
      <c r="N83" s="68">
        <v>0</v>
      </c>
      <c r="O83" s="69">
        <v>0</v>
      </c>
      <c r="P83" s="68" t="str">
        <f t="shared" si="1"/>
        <v>Overhead</v>
      </c>
      <c r="Q83" s="64" t="str">
        <f>INDEX(Mapping!$C$4:$C$24,MATCH($B83,Mapping!$D$4:$D$24,0))</f>
        <v>Estimating</v>
      </c>
      <c r="R83" s="64" t="s">
        <v>4479</v>
      </c>
    </row>
    <row r="84" spans="1:18" s="70" customFormat="1" x14ac:dyDescent="0.3">
      <c r="A84" s="61">
        <v>35219272</v>
      </c>
      <c r="B84" s="61">
        <v>11</v>
      </c>
      <c r="C84" s="63">
        <v>0.92</v>
      </c>
      <c r="D84" s="71" t="s">
        <v>2268</v>
      </c>
      <c r="E84" s="61" t="s">
        <v>2273</v>
      </c>
      <c r="F84" s="65">
        <v>14</v>
      </c>
      <c r="G84" s="66">
        <v>0.85339726114313852</v>
      </c>
      <c r="H84" s="62">
        <v>38</v>
      </c>
      <c r="I84" s="63">
        <v>6.5476193415170023</v>
      </c>
      <c r="J84" s="63">
        <v>0.46768709582264301</v>
      </c>
      <c r="K84" s="61" t="s">
        <v>4475</v>
      </c>
      <c r="L84" s="72">
        <v>4857.6000000000004</v>
      </c>
      <c r="M84" s="73">
        <v>0</v>
      </c>
      <c r="N84" s="73">
        <v>0</v>
      </c>
      <c r="O84" s="74">
        <v>0</v>
      </c>
      <c r="P84" s="68" t="str">
        <f t="shared" si="1"/>
        <v>Overhead</v>
      </c>
      <c r="Q84" s="64" t="str">
        <f>INDEX(Mapping!$C$4:$C$24,MATCH($B84,Mapping!$D$4:$D$24,0))</f>
        <v>Scoping</v>
      </c>
      <c r="R84" s="64" t="s">
        <v>4472</v>
      </c>
    </row>
    <row r="85" spans="1:18" s="70" customFormat="1" x14ac:dyDescent="0.3">
      <c r="A85" s="61">
        <v>35192281</v>
      </c>
      <c r="B85" s="62">
        <v>10</v>
      </c>
      <c r="C85" s="63">
        <v>0.27</v>
      </c>
      <c r="D85" s="64" t="s">
        <v>2268</v>
      </c>
      <c r="E85" s="62" t="s">
        <v>2274</v>
      </c>
      <c r="F85" s="65">
        <v>110</v>
      </c>
      <c r="G85" s="66">
        <v>10.699357953170976</v>
      </c>
      <c r="H85" s="62">
        <v>468</v>
      </c>
      <c r="I85" s="63">
        <v>17.632724796949901</v>
      </c>
      <c r="J85" s="63">
        <v>0.16029749815409</v>
      </c>
      <c r="K85" s="62" t="s">
        <v>4468</v>
      </c>
      <c r="L85" s="67">
        <v>1425.6000000000001</v>
      </c>
      <c r="M85" s="68">
        <v>0</v>
      </c>
      <c r="N85" s="68">
        <v>0</v>
      </c>
      <c r="O85" s="69">
        <v>0</v>
      </c>
      <c r="P85" s="68" t="str">
        <f t="shared" si="1"/>
        <v>Overhead</v>
      </c>
      <c r="Q85" s="64" t="str">
        <f>INDEX(Mapping!$C$4:$C$24,MATCH($B85,Mapping!$D$4:$D$24,0))</f>
        <v>Scoping</v>
      </c>
      <c r="R85" s="64" t="s">
        <v>4479</v>
      </c>
    </row>
    <row r="86" spans="1:18" s="70" customFormat="1" x14ac:dyDescent="0.3">
      <c r="A86" s="61">
        <v>35227027</v>
      </c>
      <c r="B86" s="62">
        <v>9</v>
      </c>
      <c r="C86" s="63">
        <v>0.78999999999999992</v>
      </c>
      <c r="D86" s="64" t="s">
        <v>2268</v>
      </c>
      <c r="E86" s="62" t="s">
        <v>2274</v>
      </c>
      <c r="F86" s="65">
        <v>110</v>
      </c>
      <c r="G86" s="66">
        <v>10.699357953170976</v>
      </c>
      <c r="H86" s="62">
        <v>468</v>
      </c>
      <c r="I86" s="63">
        <v>17.632724796949901</v>
      </c>
      <c r="J86" s="63">
        <v>0.16029749815409</v>
      </c>
      <c r="K86" s="62" t="s">
        <v>4468</v>
      </c>
      <c r="L86" s="67">
        <v>4171.2</v>
      </c>
      <c r="M86" s="68">
        <v>0</v>
      </c>
      <c r="N86" s="68">
        <v>0</v>
      </c>
      <c r="O86" s="69">
        <v>0</v>
      </c>
      <c r="P86" s="68" t="str">
        <f t="shared" si="1"/>
        <v>Overhead</v>
      </c>
      <c r="Q86" s="64" t="str">
        <f>INDEX(Mapping!$C$4:$C$24,MATCH($B86,Mapping!$D$4:$D$24,0))</f>
        <v>Scoping</v>
      </c>
      <c r="R86" s="64" t="s">
        <v>4479</v>
      </c>
    </row>
    <row r="87" spans="1:18" s="70" customFormat="1" x14ac:dyDescent="0.3">
      <c r="A87" s="61">
        <v>35227028</v>
      </c>
      <c r="B87" s="62">
        <v>9</v>
      </c>
      <c r="C87" s="63">
        <v>0.6</v>
      </c>
      <c r="D87" s="64" t="s">
        <v>2268</v>
      </c>
      <c r="E87" s="62" t="s">
        <v>2274</v>
      </c>
      <c r="F87" s="65">
        <v>110</v>
      </c>
      <c r="G87" s="66">
        <v>10.699357953170976</v>
      </c>
      <c r="H87" s="62">
        <v>468</v>
      </c>
      <c r="I87" s="63">
        <v>17.632724796949901</v>
      </c>
      <c r="J87" s="63">
        <v>0.16029749815409</v>
      </c>
      <c r="K87" s="62" t="s">
        <v>4468</v>
      </c>
      <c r="L87" s="67">
        <v>3168</v>
      </c>
      <c r="M87" s="68">
        <v>0</v>
      </c>
      <c r="N87" s="68">
        <v>0</v>
      </c>
      <c r="O87" s="69">
        <v>0</v>
      </c>
      <c r="P87" s="68" t="str">
        <f t="shared" si="1"/>
        <v>Overhead</v>
      </c>
      <c r="Q87" s="64" t="str">
        <f>INDEX(Mapping!$C$4:$C$24,MATCH($B87,Mapping!$D$4:$D$24,0))</f>
        <v>Scoping</v>
      </c>
      <c r="R87" s="64" t="s">
        <v>4479</v>
      </c>
    </row>
    <row r="88" spans="1:18" s="70" customFormat="1" x14ac:dyDescent="0.3">
      <c r="A88" s="61">
        <v>35227029</v>
      </c>
      <c r="B88" s="62">
        <v>9</v>
      </c>
      <c r="C88" s="63">
        <v>1.04</v>
      </c>
      <c r="D88" s="64" t="s">
        <v>2268</v>
      </c>
      <c r="E88" s="62" t="s">
        <v>2274</v>
      </c>
      <c r="F88" s="65">
        <v>110</v>
      </c>
      <c r="G88" s="66">
        <v>10.699357953170976</v>
      </c>
      <c r="H88" s="62">
        <v>468</v>
      </c>
      <c r="I88" s="63">
        <v>17.632724796949901</v>
      </c>
      <c r="J88" s="63">
        <v>0.16029749815409</v>
      </c>
      <c r="K88" s="62" t="s">
        <v>4468</v>
      </c>
      <c r="L88" s="67">
        <v>5491.2</v>
      </c>
      <c r="M88" s="68">
        <v>0</v>
      </c>
      <c r="N88" s="68">
        <v>0</v>
      </c>
      <c r="O88" s="69">
        <v>0</v>
      </c>
      <c r="P88" s="68" t="str">
        <f t="shared" si="1"/>
        <v>Overhead</v>
      </c>
      <c r="Q88" s="64" t="str">
        <f>INDEX(Mapping!$C$4:$C$24,MATCH($B88,Mapping!$D$4:$D$24,0))</f>
        <v>Scoping</v>
      </c>
      <c r="R88" s="64" t="s">
        <v>4479</v>
      </c>
    </row>
    <row r="89" spans="1:18" s="70" customFormat="1" x14ac:dyDescent="0.3">
      <c r="A89" s="61">
        <v>35227030</v>
      </c>
      <c r="B89" s="62">
        <v>9</v>
      </c>
      <c r="C89" s="63">
        <v>1.72</v>
      </c>
      <c r="D89" s="64" t="s">
        <v>2268</v>
      </c>
      <c r="E89" s="62" t="s">
        <v>2274</v>
      </c>
      <c r="F89" s="65">
        <v>110</v>
      </c>
      <c r="G89" s="66">
        <v>10.699357953170976</v>
      </c>
      <c r="H89" s="62">
        <v>468</v>
      </c>
      <c r="I89" s="63">
        <v>17.632724796949901</v>
      </c>
      <c r="J89" s="63">
        <v>0.16029749815409</v>
      </c>
      <c r="K89" s="62" t="s">
        <v>4468</v>
      </c>
      <c r="L89" s="67">
        <v>1795.2</v>
      </c>
      <c r="M89" s="68">
        <v>7286.4</v>
      </c>
      <c r="N89" s="68">
        <v>0</v>
      </c>
      <c r="O89" s="69">
        <v>0</v>
      </c>
      <c r="P89" s="68" t="str">
        <f t="shared" si="1"/>
        <v>Hybrid</v>
      </c>
      <c r="Q89" s="64" t="str">
        <f>INDEX(Mapping!$C$4:$C$24,MATCH($B89,Mapping!$D$4:$D$24,0))</f>
        <v>Scoping</v>
      </c>
      <c r="R89" s="64" t="s">
        <v>4479</v>
      </c>
    </row>
    <row r="90" spans="1:18" s="70" customFormat="1" x14ac:dyDescent="0.3">
      <c r="A90" s="61">
        <v>35227031</v>
      </c>
      <c r="B90" s="62">
        <v>9</v>
      </c>
      <c r="C90" s="63">
        <v>2.0299999999999998</v>
      </c>
      <c r="D90" s="64" t="s">
        <v>2268</v>
      </c>
      <c r="E90" s="62" t="s">
        <v>2274</v>
      </c>
      <c r="F90" s="65">
        <v>110</v>
      </c>
      <c r="G90" s="66">
        <v>10.699357953170976</v>
      </c>
      <c r="H90" s="62">
        <v>468</v>
      </c>
      <c r="I90" s="63">
        <v>17.632724796949901</v>
      </c>
      <c r="J90" s="63">
        <v>0.16029749815409</v>
      </c>
      <c r="K90" s="62" t="s">
        <v>4468</v>
      </c>
      <c r="L90" s="67">
        <v>2534.4</v>
      </c>
      <c r="M90" s="68">
        <v>8184</v>
      </c>
      <c r="N90" s="68">
        <v>0</v>
      </c>
      <c r="O90" s="69">
        <v>0</v>
      </c>
      <c r="P90" s="68" t="str">
        <f t="shared" si="1"/>
        <v>Hybrid</v>
      </c>
      <c r="Q90" s="64" t="str">
        <f>INDEX(Mapping!$C$4:$C$24,MATCH($B90,Mapping!$D$4:$D$24,0))</f>
        <v>Scoping</v>
      </c>
      <c r="R90" s="64" t="s">
        <v>4479</v>
      </c>
    </row>
    <row r="91" spans="1:18" s="70" customFormat="1" x14ac:dyDescent="0.3">
      <c r="A91" s="61">
        <v>35192282</v>
      </c>
      <c r="B91" s="62">
        <v>10</v>
      </c>
      <c r="C91" s="63">
        <v>1.1599999999999999</v>
      </c>
      <c r="D91" s="64" t="s">
        <v>2268</v>
      </c>
      <c r="E91" s="62" t="s">
        <v>2274</v>
      </c>
      <c r="F91" s="65">
        <v>110</v>
      </c>
      <c r="G91" s="66">
        <v>10.699357953170976</v>
      </c>
      <c r="H91" s="62">
        <v>468</v>
      </c>
      <c r="I91" s="63">
        <v>17.632724796949901</v>
      </c>
      <c r="J91" s="63">
        <v>0.16029749815409</v>
      </c>
      <c r="K91" s="62" t="s">
        <v>4468</v>
      </c>
      <c r="L91" s="67">
        <v>18902.400000000001</v>
      </c>
      <c r="M91" s="68">
        <v>22018</v>
      </c>
      <c r="N91" s="68">
        <v>0</v>
      </c>
      <c r="O91" s="69">
        <v>0</v>
      </c>
      <c r="P91" s="68" t="str">
        <f t="shared" si="1"/>
        <v>Hybrid</v>
      </c>
      <c r="Q91" s="64" t="str">
        <f>INDEX(Mapping!$C$4:$C$24,MATCH($B91,Mapping!$D$4:$D$24,0))</f>
        <v>Scoping</v>
      </c>
      <c r="R91" s="64" t="s">
        <v>4479</v>
      </c>
    </row>
    <row r="92" spans="1:18" s="70" customFormat="1" x14ac:dyDescent="0.3">
      <c r="A92" s="61">
        <v>35226621</v>
      </c>
      <c r="B92" s="62">
        <v>9</v>
      </c>
      <c r="C92" s="63">
        <v>0.46</v>
      </c>
      <c r="D92" s="64" t="s">
        <v>2268</v>
      </c>
      <c r="E92" s="62" t="s">
        <v>2274</v>
      </c>
      <c r="F92" s="65">
        <v>110</v>
      </c>
      <c r="G92" s="66">
        <v>10.699357953170976</v>
      </c>
      <c r="H92" s="62">
        <v>468</v>
      </c>
      <c r="I92" s="63">
        <v>17.632724796949901</v>
      </c>
      <c r="J92" s="63">
        <v>0.16029749815409</v>
      </c>
      <c r="K92" s="62" t="s">
        <v>4468</v>
      </c>
      <c r="L92" s="67">
        <v>0</v>
      </c>
      <c r="M92" s="68">
        <v>0</v>
      </c>
      <c r="N92" s="68">
        <v>0</v>
      </c>
      <c r="O92" s="69">
        <v>0</v>
      </c>
      <c r="P92" s="68" t="str">
        <f t="shared" si="1"/>
        <v>TBD</v>
      </c>
      <c r="Q92" s="64" t="str">
        <f>INDEX(Mapping!$C$4:$C$24,MATCH($B92,Mapping!$D$4:$D$24,0))</f>
        <v>Scoping</v>
      </c>
      <c r="R92" s="64" t="s">
        <v>4479</v>
      </c>
    </row>
    <row r="93" spans="1:18" s="70" customFormat="1" x14ac:dyDescent="0.3">
      <c r="A93" s="61">
        <v>35226622</v>
      </c>
      <c r="B93" s="62">
        <v>9</v>
      </c>
      <c r="C93" s="63">
        <v>0.86</v>
      </c>
      <c r="D93" s="64" t="s">
        <v>2268</v>
      </c>
      <c r="E93" s="62" t="s">
        <v>2274</v>
      </c>
      <c r="F93" s="65">
        <v>110</v>
      </c>
      <c r="G93" s="66">
        <v>10.699357953170976</v>
      </c>
      <c r="H93" s="62">
        <v>468</v>
      </c>
      <c r="I93" s="63">
        <v>17.632724796949901</v>
      </c>
      <c r="J93" s="63">
        <v>0.16029749815409</v>
      </c>
      <c r="K93" s="62" t="s">
        <v>4468</v>
      </c>
      <c r="L93" s="67">
        <v>0</v>
      </c>
      <c r="M93" s="68">
        <v>0</v>
      </c>
      <c r="N93" s="68">
        <v>0</v>
      </c>
      <c r="O93" s="69">
        <v>0</v>
      </c>
      <c r="P93" s="68" t="str">
        <f t="shared" si="1"/>
        <v>TBD</v>
      </c>
      <c r="Q93" s="64" t="str">
        <f>INDEX(Mapping!$C$4:$C$24,MATCH($B93,Mapping!$D$4:$D$24,0))</f>
        <v>Scoping</v>
      </c>
      <c r="R93" s="64" t="s">
        <v>4479</v>
      </c>
    </row>
    <row r="94" spans="1:18" s="70" customFormat="1" x14ac:dyDescent="0.3">
      <c r="A94" s="61">
        <v>35226623</v>
      </c>
      <c r="B94" s="62">
        <v>9</v>
      </c>
      <c r="C94" s="63">
        <v>1.1200000000000001</v>
      </c>
      <c r="D94" s="64" t="s">
        <v>2268</v>
      </c>
      <c r="E94" s="62" t="s">
        <v>2274</v>
      </c>
      <c r="F94" s="65">
        <v>110</v>
      </c>
      <c r="G94" s="66">
        <v>10.699357953170976</v>
      </c>
      <c r="H94" s="62">
        <v>468</v>
      </c>
      <c r="I94" s="63">
        <v>17.632724796949901</v>
      </c>
      <c r="J94" s="63">
        <v>0.16029749815409</v>
      </c>
      <c r="K94" s="62" t="s">
        <v>4468</v>
      </c>
      <c r="L94" s="67">
        <v>0</v>
      </c>
      <c r="M94" s="68">
        <v>0</v>
      </c>
      <c r="N94" s="68">
        <v>0</v>
      </c>
      <c r="O94" s="69">
        <v>0</v>
      </c>
      <c r="P94" s="68" t="str">
        <f t="shared" si="1"/>
        <v>TBD</v>
      </c>
      <c r="Q94" s="64" t="str">
        <f>INDEX(Mapping!$C$4:$C$24,MATCH($B94,Mapping!$D$4:$D$24,0))</f>
        <v>Scoping</v>
      </c>
      <c r="R94" s="64" t="s">
        <v>4479</v>
      </c>
    </row>
    <row r="95" spans="1:18" s="70" customFormat="1" x14ac:dyDescent="0.3">
      <c r="A95" s="61">
        <v>35226624</v>
      </c>
      <c r="B95" s="62">
        <v>9</v>
      </c>
      <c r="C95" s="63">
        <v>0.72</v>
      </c>
      <c r="D95" s="64" t="s">
        <v>2268</v>
      </c>
      <c r="E95" s="62" t="s">
        <v>2274</v>
      </c>
      <c r="F95" s="65">
        <v>110</v>
      </c>
      <c r="G95" s="66">
        <v>10.699357953170976</v>
      </c>
      <c r="H95" s="62">
        <v>468</v>
      </c>
      <c r="I95" s="63">
        <v>17.632724796949901</v>
      </c>
      <c r="J95" s="63">
        <v>0.16029749815409</v>
      </c>
      <c r="K95" s="62" t="s">
        <v>4468</v>
      </c>
      <c r="L95" s="67">
        <v>0</v>
      </c>
      <c r="M95" s="68">
        <v>0</v>
      </c>
      <c r="N95" s="68">
        <v>0</v>
      </c>
      <c r="O95" s="69">
        <v>0</v>
      </c>
      <c r="P95" s="68" t="str">
        <f t="shared" si="1"/>
        <v>TBD</v>
      </c>
      <c r="Q95" s="64" t="str">
        <f>INDEX(Mapping!$C$4:$C$24,MATCH($B95,Mapping!$D$4:$D$24,0))</f>
        <v>Scoping</v>
      </c>
      <c r="R95" s="64" t="s">
        <v>4467</v>
      </c>
    </row>
    <row r="96" spans="1:18" s="70" customFormat="1" x14ac:dyDescent="0.3">
      <c r="A96" s="61">
        <v>35174478</v>
      </c>
      <c r="B96" s="62">
        <v>9</v>
      </c>
      <c r="C96" s="63">
        <v>1.04</v>
      </c>
      <c r="D96" s="64" t="s">
        <v>2268</v>
      </c>
      <c r="E96" s="62" t="s">
        <v>2275</v>
      </c>
      <c r="F96" s="65">
        <v>298</v>
      </c>
      <c r="G96" s="66">
        <v>27.408190713785519</v>
      </c>
      <c r="H96" s="62">
        <v>474</v>
      </c>
      <c r="I96" s="63">
        <v>47.487768087276564</v>
      </c>
      <c r="J96" s="63">
        <v>0.15935492646737101</v>
      </c>
      <c r="K96" s="62" t="s">
        <v>4468</v>
      </c>
      <c r="L96" s="67">
        <v>0</v>
      </c>
      <c r="M96" s="68">
        <v>5491.2</v>
      </c>
      <c r="N96" s="68">
        <v>0</v>
      </c>
      <c r="O96" s="69">
        <v>0</v>
      </c>
      <c r="P96" s="68" t="str">
        <f t="shared" si="1"/>
        <v>Underground</v>
      </c>
      <c r="Q96" s="64" t="str">
        <f>INDEX(Mapping!$C$4:$C$24,MATCH($B96,Mapping!$D$4:$D$24,0))</f>
        <v>Scoping</v>
      </c>
      <c r="R96" s="64" t="s">
        <v>4479</v>
      </c>
    </row>
    <row r="97" spans="1:18" s="70" customFormat="1" x14ac:dyDescent="0.3">
      <c r="A97" s="61">
        <v>35226857</v>
      </c>
      <c r="B97" s="62">
        <v>9</v>
      </c>
      <c r="C97" s="63">
        <v>0.85</v>
      </c>
      <c r="D97" s="64" t="s">
        <v>2268</v>
      </c>
      <c r="E97" s="62" t="s">
        <v>2275</v>
      </c>
      <c r="F97" s="65">
        <v>298</v>
      </c>
      <c r="G97" s="66">
        <v>27.408190713785519</v>
      </c>
      <c r="H97" s="62">
        <v>474</v>
      </c>
      <c r="I97" s="63">
        <v>47.487768087276564</v>
      </c>
      <c r="J97" s="63">
        <v>0.15935492646737101</v>
      </c>
      <c r="K97" s="62" t="s">
        <v>4468</v>
      </c>
      <c r="L97" s="67">
        <v>0</v>
      </c>
      <c r="M97" s="68">
        <v>4488</v>
      </c>
      <c r="N97" s="68">
        <v>0</v>
      </c>
      <c r="O97" s="69">
        <v>0</v>
      </c>
      <c r="P97" s="68" t="str">
        <f t="shared" si="1"/>
        <v>Underground</v>
      </c>
      <c r="Q97" s="64" t="str">
        <f>INDEX(Mapping!$C$4:$C$24,MATCH($B97,Mapping!$D$4:$D$24,0))</f>
        <v>Scoping</v>
      </c>
      <c r="R97" s="64" t="s">
        <v>4479</v>
      </c>
    </row>
    <row r="98" spans="1:18" s="70" customFormat="1" x14ac:dyDescent="0.3">
      <c r="A98" s="61">
        <v>35226858</v>
      </c>
      <c r="B98" s="62">
        <v>9</v>
      </c>
      <c r="C98" s="63">
        <v>0.38</v>
      </c>
      <c r="D98" s="64" t="s">
        <v>2268</v>
      </c>
      <c r="E98" s="62" t="s">
        <v>2275</v>
      </c>
      <c r="F98" s="65">
        <v>298</v>
      </c>
      <c r="G98" s="66">
        <v>27.408190713785519</v>
      </c>
      <c r="H98" s="62">
        <v>474</v>
      </c>
      <c r="I98" s="63">
        <v>47.487768087276564</v>
      </c>
      <c r="J98" s="63">
        <v>0.15935492646737101</v>
      </c>
      <c r="K98" s="62" t="s">
        <v>4468</v>
      </c>
      <c r="L98" s="67">
        <v>2006.4</v>
      </c>
      <c r="M98" s="68">
        <v>0</v>
      </c>
      <c r="N98" s="68">
        <v>0</v>
      </c>
      <c r="O98" s="69">
        <v>0</v>
      </c>
      <c r="P98" s="68" t="str">
        <f t="shared" si="1"/>
        <v>Overhead</v>
      </c>
      <c r="Q98" s="64" t="str">
        <f>INDEX(Mapping!$C$4:$C$24,MATCH($B98,Mapping!$D$4:$D$24,0))</f>
        <v>Scoping</v>
      </c>
      <c r="R98" s="64" t="s">
        <v>4479</v>
      </c>
    </row>
    <row r="99" spans="1:18" s="70" customFormat="1" x14ac:dyDescent="0.3">
      <c r="A99" s="61">
        <v>35226859</v>
      </c>
      <c r="B99" s="62">
        <v>9</v>
      </c>
      <c r="C99" s="63">
        <v>0.88</v>
      </c>
      <c r="D99" s="64" t="s">
        <v>2268</v>
      </c>
      <c r="E99" s="62" t="s">
        <v>2275</v>
      </c>
      <c r="F99" s="65">
        <v>298</v>
      </c>
      <c r="G99" s="66">
        <v>27.408190713785519</v>
      </c>
      <c r="H99" s="62">
        <v>474</v>
      </c>
      <c r="I99" s="63">
        <v>47.487768087276564</v>
      </c>
      <c r="J99" s="63">
        <v>0.15935492646737101</v>
      </c>
      <c r="K99" s="62" t="s">
        <v>4468</v>
      </c>
      <c r="L99" s="67">
        <v>4646.3999999999996</v>
      </c>
      <c r="M99" s="68">
        <v>0</v>
      </c>
      <c r="N99" s="68">
        <v>0</v>
      </c>
      <c r="O99" s="69">
        <v>0</v>
      </c>
      <c r="P99" s="68" t="str">
        <f t="shared" si="1"/>
        <v>Overhead</v>
      </c>
      <c r="Q99" s="64" t="str">
        <f>INDEX(Mapping!$C$4:$C$24,MATCH($B99,Mapping!$D$4:$D$24,0))</f>
        <v>Scoping</v>
      </c>
      <c r="R99" s="64" t="s">
        <v>4479</v>
      </c>
    </row>
    <row r="100" spans="1:18" s="70" customFormat="1" x14ac:dyDescent="0.3">
      <c r="A100" s="61">
        <v>35226861</v>
      </c>
      <c r="B100" s="62">
        <v>9</v>
      </c>
      <c r="C100" s="63">
        <v>0.66</v>
      </c>
      <c r="D100" s="64" t="s">
        <v>2268</v>
      </c>
      <c r="E100" s="62" t="s">
        <v>2275</v>
      </c>
      <c r="F100" s="65">
        <v>298</v>
      </c>
      <c r="G100" s="66">
        <v>27.408190713785519</v>
      </c>
      <c r="H100" s="62">
        <v>474</v>
      </c>
      <c r="I100" s="63">
        <v>47.487768087276564</v>
      </c>
      <c r="J100" s="63">
        <v>0.15935492646737101</v>
      </c>
      <c r="K100" s="62" t="s">
        <v>4468</v>
      </c>
      <c r="L100" s="67">
        <v>3484.8</v>
      </c>
      <c r="M100" s="68">
        <v>0</v>
      </c>
      <c r="N100" s="68">
        <v>0</v>
      </c>
      <c r="O100" s="69">
        <v>0</v>
      </c>
      <c r="P100" s="68" t="str">
        <f t="shared" si="1"/>
        <v>Overhead</v>
      </c>
      <c r="Q100" s="64" t="str">
        <f>INDEX(Mapping!$C$4:$C$24,MATCH($B100,Mapping!$D$4:$D$24,0))</f>
        <v>Scoping</v>
      </c>
      <c r="R100" s="64" t="s">
        <v>4479</v>
      </c>
    </row>
    <row r="101" spans="1:18" s="70" customFormat="1" x14ac:dyDescent="0.3">
      <c r="A101" s="61">
        <v>35226862</v>
      </c>
      <c r="B101" s="62">
        <v>9</v>
      </c>
      <c r="C101" s="63">
        <v>0.57999999999999996</v>
      </c>
      <c r="D101" s="64" t="s">
        <v>2268</v>
      </c>
      <c r="E101" s="62" t="s">
        <v>2275</v>
      </c>
      <c r="F101" s="65">
        <v>298</v>
      </c>
      <c r="G101" s="66">
        <v>27.408190713785519</v>
      </c>
      <c r="H101" s="62">
        <v>474</v>
      </c>
      <c r="I101" s="63">
        <v>47.487768087276564</v>
      </c>
      <c r="J101" s="63">
        <v>0.15935492646737101</v>
      </c>
      <c r="K101" s="62" t="s">
        <v>4468</v>
      </c>
      <c r="L101" s="67">
        <v>3062.3999999999996</v>
      </c>
      <c r="M101" s="68">
        <v>0</v>
      </c>
      <c r="N101" s="68">
        <v>0</v>
      </c>
      <c r="O101" s="69">
        <v>0</v>
      </c>
      <c r="P101" s="68" t="str">
        <f t="shared" si="1"/>
        <v>Overhead</v>
      </c>
      <c r="Q101" s="64" t="str">
        <f>INDEX(Mapping!$C$4:$C$24,MATCH($B101,Mapping!$D$4:$D$24,0))</f>
        <v>Scoping</v>
      </c>
      <c r="R101" s="64" t="s">
        <v>4479</v>
      </c>
    </row>
    <row r="102" spans="1:18" s="70" customFormat="1" x14ac:dyDescent="0.3">
      <c r="A102" s="61">
        <v>35174479</v>
      </c>
      <c r="B102" s="62">
        <v>9</v>
      </c>
      <c r="C102" s="63">
        <v>0.71</v>
      </c>
      <c r="D102" s="64" t="s">
        <v>2268</v>
      </c>
      <c r="E102" s="62" t="s">
        <v>2275</v>
      </c>
      <c r="F102" s="65">
        <v>298</v>
      </c>
      <c r="G102" s="66">
        <v>27.408190713785519</v>
      </c>
      <c r="H102" s="62">
        <v>474</v>
      </c>
      <c r="I102" s="63">
        <v>47.487768087276564</v>
      </c>
      <c r="J102" s="63">
        <v>0.15935492646737101</v>
      </c>
      <c r="K102" s="62" t="s">
        <v>4468</v>
      </c>
      <c r="L102" s="67">
        <v>3748.7999999999997</v>
      </c>
      <c r="M102" s="68">
        <v>0</v>
      </c>
      <c r="N102" s="68">
        <v>0</v>
      </c>
      <c r="O102" s="69">
        <v>0</v>
      </c>
      <c r="P102" s="68" t="str">
        <f t="shared" si="1"/>
        <v>Overhead</v>
      </c>
      <c r="Q102" s="64" t="str">
        <f>INDEX(Mapping!$C$4:$C$24,MATCH($B102,Mapping!$D$4:$D$24,0))</f>
        <v>Scoping</v>
      </c>
      <c r="R102" s="64" t="s">
        <v>4479</v>
      </c>
    </row>
    <row r="103" spans="1:18" s="70" customFormat="1" x14ac:dyDescent="0.3">
      <c r="A103" s="61">
        <v>35226863</v>
      </c>
      <c r="B103" s="62">
        <v>9</v>
      </c>
      <c r="C103" s="63">
        <v>0.52</v>
      </c>
      <c r="D103" s="64" t="s">
        <v>2268</v>
      </c>
      <c r="E103" s="62" t="s">
        <v>2275</v>
      </c>
      <c r="F103" s="65">
        <v>298</v>
      </c>
      <c r="G103" s="66">
        <v>27.408190713785519</v>
      </c>
      <c r="H103" s="62">
        <v>474</v>
      </c>
      <c r="I103" s="63">
        <v>47.487768087276564</v>
      </c>
      <c r="J103" s="63">
        <v>0.15935492646737101</v>
      </c>
      <c r="K103" s="62" t="s">
        <v>4468</v>
      </c>
      <c r="L103" s="67">
        <v>2745.6</v>
      </c>
      <c r="M103" s="68">
        <v>0</v>
      </c>
      <c r="N103" s="68">
        <v>0</v>
      </c>
      <c r="O103" s="69">
        <v>0</v>
      </c>
      <c r="P103" s="68" t="str">
        <f t="shared" si="1"/>
        <v>Overhead</v>
      </c>
      <c r="Q103" s="64" t="str">
        <f>INDEX(Mapping!$C$4:$C$24,MATCH($B103,Mapping!$D$4:$D$24,0))</f>
        <v>Scoping</v>
      </c>
      <c r="R103" s="64" t="s">
        <v>4479</v>
      </c>
    </row>
    <row r="104" spans="1:18" s="70" customFormat="1" x14ac:dyDescent="0.3">
      <c r="A104" s="61">
        <v>35226864</v>
      </c>
      <c r="B104" s="62">
        <v>9</v>
      </c>
      <c r="C104" s="63">
        <v>0.33</v>
      </c>
      <c r="D104" s="64" t="s">
        <v>2268</v>
      </c>
      <c r="E104" s="62" t="s">
        <v>2275</v>
      </c>
      <c r="F104" s="65">
        <v>298</v>
      </c>
      <c r="G104" s="66">
        <v>27.408190713785519</v>
      </c>
      <c r="H104" s="62">
        <v>474</v>
      </c>
      <c r="I104" s="63">
        <v>47.487768087276564</v>
      </c>
      <c r="J104" s="63">
        <v>0.15935492646737101</v>
      </c>
      <c r="K104" s="62" t="s">
        <v>4468</v>
      </c>
      <c r="L104" s="67">
        <v>1742.4</v>
      </c>
      <c r="M104" s="68">
        <v>0</v>
      </c>
      <c r="N104" s="68">
        <v>0</v>
      </c>
      <c r="O104" s="69">
        <v>0</v>
      </c>
      <c r="P104" s="68" t="str">
        <f t="shared" si="1"/>
        <v>Overhead</v>
      </c>
      <c r="Q104" s="64" t="str">
        <f>INDEX(Mapping!$C$4:$C$24,MATCH($B104,Mapping!$D$4:$D$24,0))</f>
        <v>Scoping</v>
      </c>
      <c r="R104" s="64" t="s">
        <v>4479</v>
      </c>
    </row>
    <row r="105" spans="1:18" s="70" customFormat="1" x14ac:dyDescent="0.3">
      <c r="A105" s="61">
        <v>35226865</v>
      </c>
      <c r="B105" s="62">
        <v>9</v>
      </c>
      <c r="C105" s="63">
        <v>0.23</v>
      </c>
      <c r="D105" s="64" t="s">
        <v>2268</v>
      </c>
      <c r="E105" s="62" t="s">
        <v>2275</v>
      </c>
      <c r="F105" s="65">
        <v>298</v>
      </c>
      <c r="G105" s="66">
        <v>27.408190713785519</v>
      </c>
      <c r="H105" s="62">
        <v>474</v>
      </c>
      <c r="I105" s="63">
        <v>47.487768087276564</v>
      </c>
      <c r="J105" s="63">
        <v>0.15935492646737101</v>
      </c>
      <c r="K105" s="62" t="s">
        <v>4468</v>
      </c>
      <c r="L105" s="67">
        <v>1214.4000000000001</v>
      </c>
      <c r="M105" s="68">
        <v>0</v>
      </c>
      <c r="N105" s="68">
        <v>0</v>
      </c>
      <c r="O105" s="69">
        <v>0</v>
      </c>
      <c r="P105" s="68" t="str">
        <f t="shared" si="1"/>
        <v>Overhead</v>
      </c>
      <c r="Q105" s="64" t="str">
        <f>INDEX(Mapping!$C$4:$C$24,MATCH($B105,Mapping!$D$4:$D$24,0))</f>
        <v>Scoping</v>
      </c>
      <c r="R105" s="64" t="s">
        <v>4479</v>
      </c>
    </row>
    <row r="106" spans="1:18" s="70" customFormat="1" x14ac:dyDescent="0.3">
      <c r="A106" s="61">
        <v>35226866</v>
      </c>
      <c r="B106" s="62">
        <v>9</v>
      </c>
      <c r="C106" s="63">
        <v>0.51</v>
      </c>
      <c r="D106" s="64" t="s">
        <v>2268</v>
      </c>
      <c r="E106" s="62" t="s">
        <v>2275</v>
      </c>
      <c r="F106" s="65">
        <v>298</v>
      </c>
      <c r="G106" s="66">
        <v>27.408190713785519</v>
      </c>
      <c r="H106" s="62">
        <v>474</v>
      </c>
      <c r="I106" s="63">
        <v>47.487768087276564</v>
      </c>
      <c r="J106" s="63">
        <v>0.15935492646737101</v>
      </c>
      <c r="K106" s="62" t="s">
        <v>4468</v>
      </c>
      <c r="L106" s="67">
        <v>2692.8</v>
      </c>
      <c r="M106" s="68">
        <v>0</v>
      </c>
      <c r="N106" s="68">
        <v>0</v>
      </c>
      <c r="O106" s="69">
        <v>0</v>
      </c>
      <c r="P106" s="68" t="str">
        <f t="shared" si="1"/>
        <v>Overhead</v>
      </c>
      <c r="Q106" s="64" t="str">
        <f>INDEX(Mapping!$C$4:$C$24,MATCH($B106,Mapping!$D$4:$D$24,0))</f>
        <v>Scoping</v>
      </c>
      <c r="R106" s="64" t="s">
        <v>4479</v>
      </c>
    </row>
    <row r="107" spans="1:18" s="70" customFormat="1" x14ac:dyDescent="0.3">
      <c r="A107" s="61">
        <v>35226870</v>
      </c>
      <c r="B107" s="62">
        <v>9</v>
      </c>
      <c r="C107" s="63">
        <v>0.4</v>
      </c>
      <c r="D107" s="64" t="s">
        <v>2268</v>
      </c>
      <c r="E107" s="62" t="s">
        <v>2275</v>
      </c>
      <c r="F107" s="65">
        <v>298</v>
      </c>
      <c r="G107" s="66">
        <v>27.408190713785519</v>
      </c>
      <c r="H107" s="62">
        <v>474</v>
      </c>
      <c r="I107" s="63">
        <v>47.487768087276564</v>
      </c>
      <c r="J107" s="63">
        <v>0.15935492646737101</v>
      </c>
      <c r="K107" s="62" t="s">
        <v>4468</v>
      </c>
      <c r="L107" s="67">
        <v>2112</v>
      </c>
      <c r="M107" s="68">
        <v>0</v>
      </c>
      <c r="N107" s="68">
        <v>0</v>
      </c>
      <c r="O107" s="69">
        <v>0</v>
      </c>
      <c r="P107" s="68" t="str">
        <f t="shared" si="1"/>
        <v>Overhead</v>
      </c>
      <c r="Q107" s="64" t="str">
        <f>INDEX(Mapping!$C$4:$C$24,MATCH($B107,Mapping!$D$4:$D$24,0))</f>
        <v>Scoping</v>
      </c>
      <c r="R107" s="64" t="s">
        <v>4479</v>
      </c>
    </row>
    <row r="108" spans="1:18" x14ac:dyDescent="0.3">
      <c r="A108" s="61">
        <v>35226871</v>
      </c>
      <c r="B108" s="62">
        <v>9</v>
      </c>
      <c r="C108" s="63">
        <v>1.57</v>
      </c>
      <c r="D108" s="64" t="s">
        <v>2268</v>
      </c>
      <c r="E108" s="62" t="s">
        <v>2275</v>
      </c>
      <c r="F108" s="65">
        <v>298</v>
      </c>
      <c r="G108" s="66">
        <v>27.408190713785519</v>
      </c>
      <c r="H108" s="62">
        <v>474</v>
      </c>
      <c r="I108" s="63">
        <v>47.487768087276564</v>
      </c>
      <c r="J108" s="63">
        <v>0.15935492646737101</v>
      </c>
      <c r="K108" s="62" t="s">
        <v>4468</v>
      </c>
      <c r="L108" s="67">
        <v>2376</v>
      </c>
      <c r="M108" s="68">
        <v>5913.6</v>
      </c>
      <c r="N108" s="68">
        <v>0</v>
      </c>
      <c r="O108" s="69">
        <v>0</v>
      </c>
      <c r="P108" s="68" t="str">
        <f t="shared" si="1"/>
        <v>Hybrid</v>
      </c>
      <c r="Q108" s="64" t="str">
        <f>INDEX(Mapping!$C$4:$C$24,MATCH($B108,Mapping!$D$4:$D$24,0))</f>
        <v>Scoping</v>
      </c>
      <c r="R108" s="64" t="s">
        <v>4479</v>
      </c>
    </row>
    <row r="109" spans="1:18" x14ac:dyDescent="0.3">
      <c r="A109" s="61">
        <v>35226872</v>
      </c>
      <c r="B109" s="62">
        <v>9</v>
      </c>
      <c r="C109" s="63">
        <v>0.61</v>
      </c>
      <c r="D109" s="64" t="s">
        <v>2268</v>
      </c>
      <c r="E109" s="62" t="s">
        <v>2275</v>
      </c>
      <c r="F109" s="65">
        <v>298</v>
      </c>
      <c r="G109" s="66">
        <v>27.408190713785519</v>
      </c>
      <c r="H109" s="62">
        <v>474</v>
      </c>
      <c r="I109" s="63">
        <v>47.487768087276564</v>
      </c>
      <c r="J109" s="63">
        <v>0.15935492646737101</v>
      </c>
      <c r="K109" s="62" t="s">
        <v>4468</v>
      </c>
      <c r="L109" s="67">
        <v>1214.4000000000001</v>
      </c>
      <c r="M109" s="68">
        <v>2006.4</v>
      </c>
      <c r="N109" s="68">
        <v>0</v>
      </c>
      <c r="O109" s="69">
        <v>0</v>
      </c>
      <c r="P109" s="68" t="str">
        <f t="shared" si="1"/>
        <v>Hybrid</v>
      </c>
      <c r="Q109" s="64" t="str">
        <f>INDEX(Mapping!$C$4:$C$24,MATCH($B109,Mapping!$D$4:$D$24,0))</f>
        <v>Scoping</v>
      </c>
      <c r="R109" s="64" t="s">
        <v>4479</v>
      </c>
    </row>
    <row r="110" spans="1:18" x14ac:dyDescent="0.3">
      <c r="A110" s="61">
        <v>35226873</v>
      </c>
      <c r="B110" s="62">
        <v>9</v>
      </c>
      <c r="C110" s="63">
        <v>1</v>
      </c>
      <c r="D110" s="64" t="s">
        <v>2268</v>
      </c>
      <c r="E110" s="62" t="s">
        <v>2275</v>
      </c>
      <c r="F110" s="65">
        <v>298</v>
      </c>
      <c r="G110" s="66">
        <v>27.408190713785519</v>
      </c>
      <c r="H110" s="62">
        <v>474</v>
      </c>
      <c r="I110" s="63">
        <v>47.487768087276564</v>
      </c>
      <c r="J110" s="63">
        <v>0.15935492646737101</v>
      </c>
      <c r="K110" s="62" t="s">
        <v>4468</v>
      </c>
      <c r="L110" s="67">
        <v>0</v>
      </c>
      <c r="M110" s="68">
        <v>5280</v>
      </c>
      <c r="N110" s="68">
        <v>0</v>
      </c>
      <c r="O110" s="69">
        <v>0</v>
      </c>
      <c r="P110" s="68" t="str">
        <f t="shared" si="1"/>
        <v>Underground</v>
      </c>
      <c r="Q110" s="64" t="str">
        <f>INDEX(Mapping!$C$4:$C$24,MATCH($B110,Mapping!$D$4:$D$24,0))</f>
        <v>Scoping</v>
      </c>
      <c r="R110" s="64" t="s">
        <v>4479</v>
      </c>
    </row>
    <row r="111" spans="1:18" x14ac:dyDescent="0.3">
      <c r="A111" s="61">
        <v>35226878</v>
      </c>
      <c r="B111" s="62">
        <v>9</v>
      </c>
      <c r="C111" s="63">
        <v>0.56999999999999995</v>
      </c>
      <c r="D111" s="64" t="s">
        <v>2268</v>
      </c>
      <c r="E111" s="62" t="s">
        <v>2275</v>
      </c>
      <c r="F111" s="65">
        <v>298</v>
      </c>
      <c r="G111" s="66">
        <v>27.408190713785519</v>
      </c>
      <c r="H111" s="62">
        <v>474</v>
      </c>
      <c r="I111" s="63">
        <v>47.487768087276564</v>
      </c>
      <c r="J111" s="63">
        <v>0.15935492646737101</v>
      </c>
      <c r="K111" s="62" t="s">
        <v>4468</v>
      </c>
      <c r="L111" s="67">
        <v>3009.6</v>
      </c>
      <c r="M111" s="68">
        <v>0</v>
      </c>
      <c r="N111" s="68">
        <v>0</v>
      </c>
      <c r="O111" s="69">
        <v>0</v>
      </c>
      <c r="P111" s="68" t="str">
        <f t="shared" si="1"/>
        <v>Overhead</v>
      </c>
      <c r="Q111" s="64" t="str">
        <f>INDEX(Mapping!$C$4:$C$24,MATCH($B111,Mapping!$D$4:$D$24,0))</f>
        <v>Scoping</v>
      </c>
      <c r="R111" s="64" t="s">
        <v>4479</v>
      </c>
    </row>
    <row r="112" spans="1:18" x14ac:dyDescent="0.3">
      <c r="A112" s="61">
        <v>35227001</v>
      </c>
      <c r="B112" s="62">
        <v>9</v>
      </c>
      <c r="C112" s="63">
        <v>0.74</v>
      </c>
      <c r="D112" s="64" t="s">
        <v>2268</v>
      </c>
      <c r="E112" s="62" t="s">
        <v>2275</v>
      </c>
      <c r="F112" s="65">
        <v>298</v>
      </c>
      <c r="G112" s="66">
        <v>27.408190713785519</v>
      </c>
      <c r="H112" s="62">
        <v>474</v>
      </c>
      <c r="I112" s="63">
        <v>47.487768087276564</v>
      </c>
      <c r="J112" s="63">
        <v>0.15935492646737101</v>
      </c>
      <c r="K112" s="62" t="s">
        <v>4468</v>
      </c>
      <c r="L112" s="67">
        <v>3907.2</v>
      </c>
      <c r="M112" s="68">
        <v>0</v>
      </c>
      <c r="N112" s="68">
        <v>0</v>
      </c>
      <c r="O112" s="69">
        <v>0</v>
      </c>
      <c r="P112" s="68" t="str">
        <f t="shared" si="1"/>
        <v>Overhead</v>
      </c>
      <c r="Q112" s="64" t="str">
        <f>INDEX(Mapping!$C$4:$C$24,MATCH($B112,Mapping!$D$4:$D$24,0))</f>
        <v>Scoping</v>
      </c>
      <c r="R112" s="64" t="s">
        <v>4479</v>
      </c>
    </row>
    <row r="113" spans="1:18" x14ac:dyDescent="0.3">
      <c r="A113" s="61">
        <v>35227002</v>
      </c>
      <c r="B113" s="62">
        <v>9</v>
      </c>
      <c r="C113" s="63">
        <v>0.43</v>
      </c>
      <c r="D113" s="64" t="s">
        <v>2268</v>
      </c>
      <c r="E113" s="62" t="s">
        <v>2275</v>
      </c>
      <c r="F113" s="65">
        <v>298</v>
      </c>
      <c r="G113" s="66">
        <v>27.408190713785519</v>
      </c>
      <c r="H113" s="62">
        <v>474</v>
      </c>
      <c r="I113" s="63">
        <v>47.487768087276564</v>
      </c>
      <c r="J113" s="63">
        <v>0.15935492646737101</v>
      </c>
      <c r="K113" s="62" t="s">
        <v>4468</v>
      </c>
      <c r="L113" s="67">
        <v>2270.4</v>
      </c>
      <c r="M113" s="68">
        <v>0</v>
      </c>
      <c r="N113" s="68">
        <v>0</v>
      </c>
      <c r="O113" s="69">
        <v>0</v>
      </c>
      <c r="P113" s="68" t="str">
        <f t="shared" si="1"/>
        <v>Overhead</v>
      </c>
      <c r="Q113" s="64" t="str">
        <f>INDEX(Mapping!$C$4:$C$24,MATCH($B113,Mapping!$D$4:$D$24,0))</f>
        <v>Scoping</v>
      </c>
      <c r="R113" s="64" t="s">
        <v>4479</v>
      </c>
    </row>
    <row r="114" spans="1:18" x14ac:dyDescent="0.3">
      <c r="A114" s="61">
        <v>35227003</v>
      </c>
      <c r="B114" s="62">
        <v>9</v>
      </c>
      <c r="C114" s="63">
        <v>0.56000000000000005</v>
      </c>
      <c r="D114" s="64" t="s">
        <v>2268</v>
      </c>
      <c r="E114" s="62" t="s">
        <v>2275</v>
      </c>
      <c r="F114" s="65">
        <v>298</v>
      </c>
      <c r="G114" s="66">
        <v>27.408190713785519</v>
      </c>
      <c r="H114" s="62">
        <v>474</v>
      </c>
      <c r="I114" s="63">
        <v>47.487768087276564</v>
      </c>
      <c r="J114" s="63">
        <v>0.15935492646737101</v>
      </c>
      <c r="K114" s="62" t="s">
        <v>4468</v>
      </c>
      <c r="L114" s="67">
        <v>2956.8</v>
      </c>
      <c r="M114" s="68">
        <v>0</v>
      </c>
      <c r="N114" s="68">
        <v>0</v>
      </c>
      <c r="O114" s="69">
        <v>0</v>
      </c>
      <c r="P114" s="68" t="str">
        <f t="shared" si="1"/>
        <v>Overhead</v>
      </c>
      <c r="Q114" s="64" t="str">
        <f>INDEX(Mapping!$C$4:$C$24,MATCH($B114,Mapping!$D$4:$D$24,0))</f>
        <v>Scoping</v>
      </c>
      <c r="R114" s="64" t="s">
        <v>4479</v>
      </c>
    </row>
    <row r="115" spans="1:18" x14ac:dyDescent="0.3">
      <c r="A115" s="61">
        <v>35227004</v>
      </c>
      <c r="B115" s="62">
        <v>9</v>
      </c>
      <c r="C115" s="63">
        <v>0.32</v>
      </c>
      <c r="D115" s="64" t="s">
        <v>2268</v>
      </c>
      <c r="E115" s="62" t="s">
        <v>2275</v>
      </c>
      <c r="F115" s="65">
        <v>298</v>
      </c>
      <c r="G115" s="66">
        <v>27.408190713785519</v>
      </c>
      <c r="H115" s="62">
        <v>474</v>
      </c>
      <c r="I115" s="63">
        <v>47.487768087276564</v>
      </c>
      <c r="J115" s="63">
        <v>0.15935492646737101</v>
      </c>
      <c r="K115" s="62" t="s">
        <v>4468</v>
      </c>
      <c r="L115" s="67">
        <v>1689.6000000000001</v>
      </c>
      <c r="M115" s="68">
        <v>0</v>
      </c>
      <c r="N115" s="68">
        <v>0</v>
      </c>
      <c r="O115" s="69">
        <v>0</v>
      </c>
      <c r="P115" s="68" t="str">
        <f t="shared" si="1"/>
        <v>Overhead</v>
      </c>
      <c r="Q115" s="64" t="str">
        <f>INDEX(Mapping!$C$4:$C$24,MATCH($B115,Mapping!$D$4:$D$24,0))</f>
        <v>Scoping</v>
      </c>
      <c r="R115" s="64" t="s">
        <v>4479</v>
      </c>
    </row>
    <row r="116" spans="1:18" x14ac:dyDescent="0.3">
      <c r="A116" s="61">
        <v>35174501</v>
      </c>
      <c r="B116" s="62">
        <v>9</v>
      </c>
      <c r="C116" s="63">
        <v>1.68</v>
      </c>
      <c r="D116" s="64" t="s">
        <v>2268</v>
      </c>
      <c r="E116" s="62" t="s">
        <v>2275</v>
      </c>
      <c r="F116" s="65">
        <v>298</v>
      </c>
      <c r="G116" s="66">
        <v>27.408190713785519</v>
      </c>
      <c r="H116" s="62">
        <v>474</v>
      </c>
      <c r="I116" s="63">
        <v>47.487768087276564</v>
      </c>
      <c r="J116" s="63">
        <v>0.15935492646737101</v>
      </c>
      <c r="K116" s="62" t="s">
        <v>4468</v>
      </c>
      <c r="L116" s="67">
        <v>0</v>
      </c>
      <c r="M116" s="68">
        <v>8870.4</v>
      </c>
      <c r="N116" s="68">
        <v>0</v>
      </c>
      <c r="O116" s="69">
        <v>0</v>
      </c>
      <c r="P116" s="68" t="str">
        <f t="shared" si="1"/>
        <v>Underground</v>
      </c>
      <c r="Q116" s="64" t="str">
        <f>INDEX(Mapping!$C$4:$C$24,MATCH($B116,Mapping!$D$4:$D$24,0))</f>
        <v>Scoping</v>
      </c>
      <c r="R116" s="64" t="s">
        <v>4479</v>
      </c>
    </row>
    <row r="117" spans="1:18" x14ac:dyDescent="0.3">
      <c r="A117" s="61">
        <v>35227007</v>
      </c>
      <c r="B117" s="62">
        <v>9</v>
      </c>
      <c r="C117" s="63">
        <v>1.1299999999999999</v>
      </c>
      <c r="D117" s="64" t="s">
        <v>2268</v>
      </c>
      <c r="E117" s="62" t="s">
        <v>2275</v>
      </c>
      <c r="F117" s="65">
        <v>298</v>
      </c>
      <c r="G117" s="66">
        <v>27.408190713785519</v>
      </c>
      <c r="H117" s="62">
        <v>474</v>
      </c>
      <c r="I117" s="63">
        <v>47.487768087276564</v>
      </c>
      <c r="J117" s="63">
        <v>0.15935492646737101</v>
      </c>
      <c r="K117" s="62" t="s">
        <v>4468</v>
      </c>
      <c r="L117" s="67">
        <v>0</v>
      </c>
      <c r="M117" s="68">
        <v>5966.4</v>
      </c>
      <c r="N117" s="68">
        <v>0</v>
      </c>
      <c r="O117" s="69">
        <v>0</v>
      </c>
      <c r="P117" s="68" t="str">
        <f t="shared" si="1"/>
        <v>Underground</v>
      </c>
      <c r="Q117" s="64" t="str">
        <f>INDEX(Mapping!$C$4:$C$24,MATCH($B117,Mapping!$D$4:$D$24,0))</f>
        <v>Scoping</v>
      </c>
      <c r="R117" s="64" t="s">
        <v>4479</v>
      </c>
    </row>
    <row r="118" spans="1:18" x14ac:dyDescent="0.3">
      <c r="A118" s="61">
        <v>35227010</v>
      </c>
      <c r="B118" s="62">
        <v>9</v>
      </c>
      <c r="C118" s="63">
        <v>1.2</v>
      </c>
      <c r="D118" s="64" t="s">
        <v>2268</v>
      </c>
      <c r="E118" s="62" t="s">
        <v>2275</v>
      </c>
      <c r="F118" s="65">
        <v>298</v>
      </c>
      <c r="G118" s="66">
        <v>27.408190713785519</v>
      </c>
      <c r="H118" s="62">
        <v>474</v>
      </c>
      <c r="I118" s="63">
        <v>47.487768087276564</v>
      </c>
      <c r="J118" s="63">
        <v>0.15935492646737101</v>
      </c>
      <c r="K118" s="62" t="s">
        <v>4468</v>
      </c>
      <c r="L118" s="67">
        <v>528</v>
      </c>
      <c r="M118" s="68">
        <v>5808.0000000000009</v>
      </c>
      <c r="N118" s="68">
        <v>0</v>
      </c>
      <c r="O118" s="69">
        <v>0</v>
      </c>
      <c r="P118" s="68" t="str">
        <f t="shared" si="1"/>
        <v>Hybrid</v>
      </c>
      <c r="Q118" s="64" t="str">
        <f>INDEX(Mapping!$C$4:$C$24,MATCH($B118,Mapping!$D$4:$D$24,0))</f>
        <v>Scoping</v>
      </c>
      <c r="R118" s="64" t="s">
        <v>4479</v>
      </c>
    </row>
    <row r="119" spans="1:18" x14ac:dyDescent="0.3">
      <c r="A119" s="61">
        <v>35227013</v>
      </c>
      <c r="B119" s="62">
        <v>9</v>
      </c>
      <c r="C119" s="63">
        <v>0.44</v>
      </c>
      <c r="D119" s="64" t="s">
        <v>2268</v>
      </c>
      <c r="E119" s="62" t="s">
        <v>2275</v>
      </c>
      <c r="F119" s="65">
        <v>298</v>
      </c>
      <c r="G119" s="66">
        <v>27.408190713785519</v>
      </c>
      <c r="H119" s="62">
        <v>474</v>
      </c>
      <c r="I119" s="63">
        <v>47.487768087276564</v>
      </c>
      <c r="J119" s="63">
        <v>0.15935492646737101</v>
      </c>
      <c r="K119" s="62" t="s">
        <v>4468</v>
      </c>
      <c r="L119" s="67">
        <v>105.60000000000001</v>
      </c>
      <c r="M119" s="68">
        <v>2217.6</v>
      </c>
      <c r="N119" s="68">
        <v>0</v>
      </c>
      <c r="O119" s="69">
        <v>0</v>
      </c>
      <c r="P119" s="68" t="str">
        <f t="shared" si="1"/>
        <v>Hybrid</v>
      </c>
      <c r="Q119" s="64" t="str">
        <f>INDEX(Mapping!$C$4:$C$24,MATCH($B119,Mapping!$D$4:$D$24,0))</f>
        <v>Scoping</v>
      </c>
      <c r="R119" s="64" t="s">
        <v>4479</v>
      </c>
    </row>
    <row r="120" spans="1:18" x14ac:dyDescent="0.3">
      <c r="A120" s="61">
        <v>35227015</v>
      </c>
      <c r="B120" s="62">
        <v>9</v>
      </c>
      <c r="C120" s="63">
        <v>0.96</v>
      </c>
      <c r="D120" s="64" t="s">
        <v>2268</v>
      </c>
      <c r="E120" s="62" t="s">
        <v>2275</v>
      </c>
      <c r="F120" s="65">
        <v>298</v>
      </c>
      <c r="G120" s="66">
        <v>27.408190713785519</v>
      </c>
      <c r="H120" s="62">
        <v>474</v>
      </c>
      <c r="I120" s="63">
        <v>47.487768087276564</v>
      </c>
      <c r="J120" s="63">
        <v>0.15935492646737101</v>
      </c>
      <c r="K120" s="62" t="s">
        <v>4468</v>
      </c>
      <c r="L120" s="67">
        <v>5068.8</v>
      </c>
      <c r="M120" s="68">
        <v>0</v>
      </c>
      <c r="N120" s="68">
        <v>0</v>
      </c>
      <c r="O120" s="69">
        <v>0</v>
      </c>
      <c r="P120" s="68" t="str">
        <f t="shared" si="1"/>
        <v>Overhead</v>
      </c>
      <c r="Q120" s="64" t="str">
        <f>INDEX(Mapping!$C$4:$C$24,MATCH($B120,Mapping!$D$4:$D$24,0))</f>
        <v>Scoping</v>
      </c>
      <c r="R120" s="64" t="s">
        <v>4479</v>
      </c>
    </row>
    <row r="121" spans="1:18" x14ac:dyDescent="0.3">
      <c r="A121" s="61">
        <v>35227018</v>
      </c>
      <c r="B121" s="62">
        <v>9</v>
      </c>
      <c r="C121" s="63">
        <v>1.23</v>
      </c>
      <c r="D121" s="64" t="s">
        <v>2268</v>
      </c>
      <c r="E121" s="62" t="s">
        <v>2275</v>
      </c>
      <c r="F121" s="65">
        <v>298</v>
      </c>
      <c r="G121" s="66">
        <v>27.408190713785519</v>
      </c>
      <c r="H121" s="62">
        <v>474</v>
      </c>
      <c r="I121" s="63">
        <v>47.487768087276564</v>
      </c>
      <c r="J121" s="63">
        <v>0.15935492646737101</v>
      </c>
      <c r="K121" s="62" t="s">
        <v>4468</v>
      </c>
      <c r="L121" s="67">
        <v>6071.9999999999991</v>
      </c>
      <c r="M121" s="68">
        <v>422.40000000000003</v>
      </c>
      <c r="N121" s="68">
        <v>0</v>
      </c>
      <c r="O121" s="69">
        <v>0</v>
      </c>
      <c r="P121" s="68" t="str">
        <f t="shared" si="1"/>
        <v>Hybrid</v>
      </c>
      <c r="Q121" s="64" t="str">
        <f>INDEX(Mapping!$C$4:$C$24,MATCH($B121,Mapping!$D$4:$D$24,0))</f>
        <v>Scoping</v>
      </c>
      <c r="R121" s="64" t="s">
        <v>4479</v>
      </c>
    </row>
    <row r="122" spans="1:18" x14ac:dyDescent="0.3">
      <c r="A122" s="61">
        <v>35227021</v>
      </c>
      <c r="B122" s="62">
        <v>9</v>
      </c>
      <c r="C122" s="63">
        <v>1.39</v>
      </c>
      <c r="D122" s="64" t="s">
        <v>2268</v>
      </c>
      <c r="E122" s="62" t="s">
        <v>2275</v>
      </c>
      <c r="F122" s="65">
        <v>298</v>
      </c>
      <c r="G122" s="66">
        <v>27.408190713785519</v>
      </c>
      <c r="H122" s="62">
        <v>474</v>
      </c>
      <c r="I122" s="63">
        <v>47.487768087276564</v>
      </c>
      <c r="J122" s="63">
        <v>0.15935492646737101</v>
      </c>
      <c r="K122" s="62" t="s">
        <v>4468</v>
      </c>
      <c r="L122" s="67">
        <v>5438.4000000000005</v>
      </c>
      <c r="M122" s="68">
        <v>1900.8</v>
      </c>
      <c r="N122" s="68">
        <v>0</v>
      </c>
      <c r="O122" s="69">
        <v>0</v>
      </c>
      <c r="P122" s="68" t="str">
        <f t="shared" si="1"/>
        <v>Hybrid</v>
      </c>
      <c r="Q122" s="64" t="str">
        <f>INDEX(Mapping!$C$4:$C$24,MATCH($B122,Mapping!$D$4:$D$24,0))</f>
        <v>Scoping</v>
      </c>
      <c r="R122" s="64" t="s">
        <v>4479</v>
      </c>
    </row>
    <row r="123" spans="1:18" x14ac:dyDescent="0.3">
      <c r="A123" s="61">
        <v>35227025</v>
      </c>
      <c r="B123" s="62">
        <v>9</v>
      </c>
      <c r="C123" s="63">
        <v>0.33</v>
      </c>
      <c r="D123" s="64" t="s">
        <v>2268</v>
      </c>
      <c r="E123" s="62" t="s">
        <v>2275</v>
      </c>
      <c r="F123" s="65">
        <v>298</v>
      </c>
      <c r="G123" s="66">
        <v>27.408190713785519</v>
      </c>
      <c r="H123" s="62">
        <v>474</v>
      </c>
      <c r="I123" s="63">
        <v>47.487768087276564</v>
      </c>
      <c r="J123" s="63">
        <v>0.15935492646737101</v>
      </c>
      <c r="K123" s="62" t="s">
        <v>4468</v>
      </c>
      <c r="L123" s="67">
        <v>0</v>
      </c>
      <c r="M123" s="68">
        <v>1742.4</v>
      </c>
      <c r="N123" s="68">
        <v>0</v>
      </c>
      <c r="O123" s="69">
        <v>0</v>
      </c>
      <c r="P123" s="68" t="str">
        <f t="shared" si="1"/>
        <v>Underground</v>
      </c>
      <c r="Q123" s="64" t="str">
        <f>INDEX(Mapping!$C$4:$C$24,MATCH($B123,Mapping!$D$4:$D$24,0))</f>
        <v>Scoping</v>
      </c>
      <c r="R123" s="64" t="s">
        <v>4479</v>
      </c>
    </row>
    <row r="124" spans="1:18" x14ac:dyDescent="0.3">
      <c r="A124" s="61">
        <v>35137590</v>
      </c>
      <c r="B124" s="62">
        <v>14</v>
      </c>
      <c r="C124" s="63">
        <v>0.53</v>
      </c>
      <c r="D124" s="64" t="s">
        <v>2268</v>
      </c>
      <c r="E124" s="62" t="s">
        <v>2280</v>
      </c>
      <c r="F124" s="65">
        <v>146</v>
      </c>
      <c r="G124" s="66">
        <v>4.7309884289804103</v>
      </c>
      <c r="H124" s="62">
        <v>86</v>
      </c>
      <c r="I124" s="63">
        <v>52.814377958384867</v>
      </c>
      <c r="J124" s="63">
        <v>0.36174231478345797</v>
      </c>
      <c r="K124" s="62" t="s">
        <v>4468</v>
      </c>
      <c r="L124" s="67">
        <v>2824</v>
      </c>
      <c r="M124" s="68">
        <v>0</v>
      </c>
      <c r="N124" s="68">
        <v>0</v>
      </c>
      <c r="O124" s="69">
        <v>0</v>
      </c>
      <c r="P124" s="68" t="str">
        <f t="shared" si="1"/>
        <v>Overhead</v>
      </c>
      <c r="Q124" s="64" t="str">
        <f>INDEX(Mapping!$C$4:$C$24,MATCH($B124,Mapping!$D$4:$D$24,0))</f>
        <v>Estimating</v>
      </c>
      <c r="R124" s="64" t="s">
        <v>4479</v>
      </c>
    </row>
    <row r="125" spans="1:18" x14ac:dyDescent="0.3">
      <c r="A125" s="61">
        <v>35217269</v>
      </c>
      <c r="B125" s="61">
        <v>9</v>
      </c>
      <c r="C125" s="63">
        <v>0.5</v>
      </c>
      <c r="D125" s="71" t="s">
        <v>2282</v>
      </c>
      <c r="E125" s="61" t="s">
        <v>2283</v>
      </c>
      <c r="F125" s="65">
        <v>53</v>
      </c>
      <c r="G125" s="66">
        <v>4.7057750984646365</v>
      </c>
      <c r="H125" s="62">
        <v>8</v>
      </c>
      <c r="I125" s="63">
        <v>48.564977773158759</v>
      </c>
      <c r="J125" s="63">
        <v>0.91632033534261803</v>
      </c>
      <c r="K125" s="61" t="s">
        <v>4469</v>
      </c>
      <c r="L125" s="72">
        <v>2006.4</v>
      </c>
      <c r="M125" s="73">
        <v>633.6</v>
      </c>
      <c r="N125" s="73">
        <v>0</v>
      </c>
      <c r="O125" s="74">
        <v>0</v>
      </c>
      <c r="P125" s="68" t="str">
        <f t="shared" si="1"/>
        <v>Hybrid</v>
      </c>
      <c r="Q125" s="64" t="str">
        <f>INDEX(Mapping!$C$4:$C$24,MATCH($B125,Mapping!$D$4:$D$24,0))</f>
        <v>Scoping</v>
      </c>
      <c r="R125" s="64" t="s">
        <v>4477</v>
      </c>
    </row>
    <row r="126" spans="1:18" x14ac:dyDescent="0.3">
      <c r="A126" s="61">
        <v>35226819</v>
      </c>
      <c r="B126" s="61">
        <v>8</v>
      </c>
      <c r="C126" s="63">
        <v>1.37</v>
      </c>
      <c r="D126" s="71" t="s">
        <v>2282</v>
      </c>
      <c r="E126" s="61" t="s">
        <v>2283</v>
      </c>
      <c r="F126" s="65">
        <v>53</v>
      </c>
      <c r="G126" s="66">
        <v>4.7057750984646365</v>
      </c>
      <c r="H126" s="62">
        <v>8</v>
      </c>
      <c r="I126" s="63">
        <v>48.564977773158759</v>
      </c>
      <c r="J126" s="63">
        <v>0.91632033534261803</v>
      </c>
      <c r="K126" s="61" t="s">
        <v>4469</v>
      </c>
      <c r="L126" s="72">
        <v>7233.6</v>
      </c>
      <c r="M126" s="73">
        <v>0</v>
      </c>
      <c r="N126" s="73">
        <v>0</v>
      </c>
      <c r="O126" s="74">
        <v>0</v>
      </c>
      <c r="P126" s="68" t="str">
        <f t="shared" si="1"/>
        <v>Overhead</v>
      </c>
      <c r="Q126" s="64" t="str">
        <f>INDEX(Mapping!$C$4:$C$24,MATCH($B126,Mapping!$D$4:$D$24,0))</f>
        <v>Scoping</v>
      </c>
      <c r="R126" s="64" t="s">
        <v>4477</v>
      </c>
    </row>
    <row r="127" spans="1:18" x14ac:dyDescent="0.3">
      <c r="A127" s="61">
        <v>35227160</v>
      </c>
      <c r="B127" s="61">
        <v>8</v>
      </c>
      <c r="C127" s="63">
        <v>1.59</v>
      </c>
      <c r="D127" s="71" t="s">
        <v>2282</v>
      </c>
      <c r="E127" s="61" t="s">
        <v>2283</v>
      </c>
      <c r="F127" s="65">
        <v>53</v>
      </c>
      <c r="G127" s="66">
        <v>4.7057750984646365</v>
      </c>
      <c r="H127" s="62">
        <v>8</v>
      </c>
      <c r="I127" s="63">
        <v>48.564977773158759</v>
      </c>
      <c r="J127" s="63">
        <v>0.91632033534261803</v>
      </c>
      <c r="K127" s="61" t="s">
        <v>4469</v>
      </c>
      <c r="L127" s="72">
        <v>0</v>
      </c>
      <c r="M127" s="73">
        <v>8395.2000000000007</v>
      </c>
      <c r="N127" s="73">
        <v>0</v>
      </c>
      <c r="O127" s="74">
        <v>0</v>
      </c>
      <c r="P127" s="68" t="str">
        <f t="shared" si="1"/>
        <v>Underground</v>
      </c>
      <c r="Q127" s="64" t="str">
        <f>INDEX(Mapping!$C$4:$C$24,MATCH($B127,Mapping!$D$4:$D$24,0))</f>
        <v>Scoping</v>
      </c>
      <c r="R127" s="64" t="s">
        <v>4477</v>
      </c>
    </row>
    <row r="128" spans="1:18" x14ac:dyDescent="0.3">
      <c r="A128" s="61">
        <v>35227161</v>
      </c>
      <c r="B128" s="61">
        <v>8</v>
      </c>
      <c r="C128" s="63">
        <v>0.74</v>
      </c>
      <c r="D128" s="71" t="s">
        <v>2282</v>
      </c>
      <c r="E128" s="61" t="s">
        <v>2283</v>
      </c>
      <c r="F128" s="65">
        <v>53</v>
      </c>
      <c r="G128" s="66">
        <v>4.7057750984646365</v>
      </c>
      <c r="H128" s="62">
        <v>8</v>
      </c>
      <c r="I128" s="63">
        <v>48.564977773158759</v>
      </c>
      <c r="J128" s="63">
        <v>0.91632033534261803</v>
      </c>
      <c r="K128" s="61" t="s">
        <v>4469</v>
      </c>
      <c r="L128" s="72">
        <v>3907.2</v>
      </c>
      <c r="M128" s="73">
        <v>0</v>
      </c>
      <c r="N128" s="73">
        <v>0</v>
      </c>
      <c r="O128" s="74">
        <v>0</v>
      </c>
      <c r="P128" s="68" t="str">
        <f t="shared" si="1"/>
        <v>Overhead</v>
      </c>
      <c r="Q128" s="64" t="str">
        <f>INDEX(Mapping!$C$4:$C$24,MATCH($B128,Mapping!$D$4:$D$24,0))</f>
        <v>Scoping</v>
      </c>
      <c r="R128" s="64" t="s">
        <v>4477</v>
      </c>
    </row>
    <row r="129" spans="1:18" x14ac:dyDescent="0.3">
      <c r="A129" s="61">
        <v>35227162</v>
      </c>
      <c r="B129" s="61">
        <v>8</v>
      </c>
      <c r="C129" s="63">
        <v>0.32</v>
      </c>
      <c r="D129" s="71" t="s">
        <v>2282</v>
      </c>
      <c r="E129" s="61" t="s">
        <v>2283</v>
      </c>
      <c r="F129" s="65">
        <v>53</v>
      </c>
      <c r="G129" s="66">
        <v>4.7057750984646365</v>
      </c>
      <c r="H129" s="62">
        <v>8</v>
      </c>
      <c r="I129" s="63">
        <v>48.564977773158759</v>
      </c>
      <c r="J129" s="63">
        <v>0.91632033534261803</v>
      </c>
      <c r="K129" s="61" t="s">
        <v>4469</v>
      </c>
      <c r="L129" s="72">
        <v>0</v>
      </c>
      <c r="M129" s="73">
        <v>1689.6000000000001</v>
      </c>
      <c r="N129" s="73">
        <v>0</v>
      </c>
      <c r="O129" s="74">
        <v>0</v>
      </c>
      <c r="P129" s="68" t="str">
        <f t="shared" si="1"/>
        <v>Underground</v>
      </c>
      <c r="Q129" s="64" t="str">
        <f>INDEX(Mapping!$C$4:$C$24,MATCH($B129,Mapping!$D$4:$D$24,0))</f>
        <v>Scoping</v>
      </c>
      <c r="R129" s="64" t="s">
        <v>4477</v>
      </c>
    </row>
    <row r="130" spans="1:18" x14ac:dyDescent="0.3">
      <c r="A130" s="61">
        <v>35227163</v>
      </c>
      <c r="B130" s="61">
        <v>8</v>
      </c>
      <c r="C130" s="63">
        <v>0.39000000000000007</v>
      </c>
      <c r="D130" s="71" t="s">
        <v>2282</v>
      </c>
      <c r="E130" s="61" t="s">
        <v>2283</v>
      </c>
      <c r="F130" s="65">
        <v>53</v>
      </c>
      <c r="G130" s="66">
        <v>4.7057750984646365</v>
      </c>
      <c r="H130" s="62">
        <v>8</v>
      </c>
      <c r="I130" s="63">
        <v>48.564977773158759</v>
      </c>
      <c r="J130" s="63">
        <v>0.91632033534261803</v>
      </c>
      <c r="K130" s="61" t="s">
        <v>4469</v>
      </c>
      <c r="L130" s="72">
        <v>2059.2000000000003</v>
      </c>
      <c r="M130" s="73">
        <v>0</v>
      </c>
      <c r="N130" s="73">
        <v>0</v>
      </c>
      <c r="O130" s="74">
        <v>0</v>
      </c>
      <c r="P130" s="68" t="str">
        <f t="shared" si="1"/>
        <v>Overhead</v>
      </c>
      <c r="Q130" s="64" t="str">
        <f>INDEX(Mapping!$C$4:$C$24,MATCH($B130,Mapping!$D$4:$D$24,0))</f>
        <v>Scoping</v>
      </c>
      <c r="R130" s="64" t="s">
        <v>4477</v>
      </c>
    </row>
    <row r="131" spans="1:18" x14ac:dyDescent="0.3">
      <c r="A131" s="61">
        <v>35227164</v>
      </c>
      <c r="B131" s="61">
        <v>8</v>
      </c>
      <c r="C131" s="63">
        <v>0.55000000000000004</v>
      </c>
      <c r="D131" s="71" t="s">
        <v>2282</v>
      </c>
      <c r="E131" s="61" t="s">
        <v>2283</v>
      </c>
      <c r="F131" s="65">
        <v>53</v>
      </c>
      <c r="G131" s="66">
        <v>4.7057750984646365</v>
      </c>
      <c r="H131" s="62">
        <v>8</v>
      </c>
      <c r="I131" s="63">
        <v>48.564977773158759</v>
      </c>
      <c r="J131" s="63">
        <v>0.91632033534261803</v>
      </c>
      <c r="K131" s="61" t="s">
        <v>4469</v>
      </c>
      <c r="L131" s="72">
        <v>2904.0000000000005</v>
      </c>
      <c r="M131" s="73">
        <v>0</v>
      </c>
      <c r="N131" s="73">
        <v>0</v>
      </c>
      <c r="O131" s="74">
        <v>0</v>
      </c>
      <c r="P131" s="68" t="str">
        <f t="shared" si="1"/>
        <v>Overhead</v>
      </c>
      <c r="Q131" s="64" t="str">
        <f>INDEX(Mapping!$C$4:$C$24,MATCH($B131,Mapping!$D$4:$D$24,0))</f>
        <v>Scoping</v>
      </c>
      <c r="R131" s="64" t="s">
        <v>4477</v>
      </c>
    </row>
    <row r="132" spans="1:18" x14ac:dyDescent="0.3">
      <c r="A132" s="61">
        <v>35217271</v>
      </c>
      <c r="B132" s="61">
        <v>8</v>
      </c>
      <c r="C132" s="63">
        <v>1.54</v>
      </c>
      <c r="D132" s="71" t="s">
        <v>2290</v>
      </c>
      <c r="E132" s="61" t="s">
        <v>2289</v>
      </c>
      <c r="F132" s="65">
        <v>212</v>
      </c>
      <c r="G132" s="66">
        <v>27.732817672521005</v>
      </c>
      <c r="H132" s="62">
        <v>14</v>
      </c>
      <c r="I132" s="63">
        <v>151.82914987294214</v>
      </c>
      <c r="J132" s="63">
        <v>0.71617523524972704</v>
      </c>
      <c r="K132" s="71"/>
      <c r="L132" s="72">
        <v>0</v>
      </c>
      <c r="M132" s="73">
        <v>8131.2</v>
      </c>
      <c r="N132" s="73">
        <v>0</v>
      </c>
      <c r="O132" s="74">
        <v>0</v>
      </c>
      <c r="P132" s="68" t="str">
        <f t="shared" ref="P132:P195" si="2">IF(SUM(L132:O132)=0,"TBD",IF(AND(L132&gt;0,M132&gt;0),"Hybrid", IF(SUM(N132:O132)&gt;0,"Remote Grid / Removal",IF(L132&gt;0,"Overhead","Underground"))))</f>
        <v>Underground</v>
      </c>
      <c r="Q132" s="64" t="str">
        <f>INDEX(Mapping!$C$4:$C$24,MATCH($B132,Mapping!$D$4:$D$24,0))</f>
        <v>Scoping</v>
      </c>
      <c r="R132" s="64" t="s">
        <v>4477</v>
      </c>
    </row>
    <row r="133" spans="1:18" x14ac:dyDescent="0.3">
      <c r="A133" s="61">
        <v>35227860</v>
      </c>
      <c r="B133" s="61">
        <v>8</v>
      </c>
      <c r="C133" s="63">
        <v>0.2</v>
      </c>
      <c r="D133" s="71" t="s">
        <v>2290</v>
      </c>
      <c r="E133" s="61" t="s">
        <v>2289</v>
      </c>
      <c r="F133" s="65">
        <v>212</v>
      </c>
      <c r="G133" s="66">
        <v>27.732817672521005</v>
      </c>
      <c r="H133" s="62">
        <v>14</v>
      </c>
      <c r="I133" s="63">
        <v>151.82914987294214</v>
      </c>
      <c r="J133" s="63">
        <v>0.71617523524972704</v>
      </c>
      <c r="K133" s="71"/>
      <c r="L133" s="72">
        <v>1056</v>
      </c>
      <c r="M133" s="73">
        <v>0</v>
      </c>
      <c r="N133" s="73">
        <v>0</v>
      </c>
      <c r="O133" s="74">
        <v>0</v>
      </c>
      <c r="P133" s="68" t="str">
        <f t="shared" si="2"/>
        <v>Overhead</v>
      </c>
      <c r="Q133" s="64" t="str">
        <f>INDEX(Mapping!$C$4:$C$24,MATCH($B133,Mapping!$D$4:$D$24,0))</f>
        <v>Scoping</v>
      </c>
      <c r="R133" s="64" t="s">
        <v>4477</v>
      </c>
    </row>
    <row r="134" spans="1:18" x14ac:dyDescent="0.3">
      <c r="A134" s="61">
        <v>35227861</v>
      </c>
      <c r="B134" s="61">
        <v>8</v>
      </c>
      <c r="C134" s="63">
        <v>1.52</v>
      </c>
      <c r="D134" s="71" t="s">
        <v>2290</v>
      </c>
      <c r="E134" s="61" t="s">
        <v>2289</v>
      </c>
      <c r="F134" s="65">
        <v>212</v>
      </c>
      <c r="G134" s="66">
        <v>27.732817672521005</v>
      </c>
      <c r="H134" s="62">
        <v>14</v>
      </c>
      <c r="I134" s="63">
        <v>151.82914987294214</v>
      </c>
      <c r="J134" s="63">
        <v>0.71617523524972704</v>
      </c>
      <c r="K134" s="71"/>
      <c r="L134" s="72">
        <v>8025.6</v>
      </c>
      <c r="M134" s="73">
        <v>0</v>
      </c>
      <c r="N134" s="73">
        <v>0</v>
      </c>
      <c r="O134" s="74">
        <v>0</v>
      </c>
      <c r="P134" s="68" t="str">
        <f t="shared" si="2"/>
        <v>Overhead</v>
      </c>
      <c r="Q134" s="64" t="str">
        <f>INDEX(Mapping!$C$4:$C$24,MATCH($B134,Mapping!$D$4:$D$24,0))</f>
        <v>Scoping</v>
      </c>
      <c r="R134" s="64" t="s">
        <v>4477</v>
      </c>
    </row>
    <row r="135" spans="1:18" x14ac:dyDescent="0.3">
      <c r="A135" s="61">
        <v>35227862</v>
      </c>
      <c r="B135" s="61">
        <v>8</v>
      </c>
      <c r="C135" s="63">
        <v>1.0900000000000001</v>
      </c>
      <c r="D135" s="71" t="s">
        <v>2290</v>
      </c>
      <c r="E135" s="61" t="s">
        <v>2289</v>
      </c>
      <c r="F135" s="65">
        <v>212</v>
      </c>
      <c r="G135" s="66">
        <v>27.732817672521005</v>
      </c>
      <c r="H135" s="62">
        <v>14</v>
      </c>
      <c r="I135" s="63">
        <v>151.82914987294214</v>
      </c>
      <c r="J135" s="63">
        <v>0.71617523524972704</v>
      </c>
      <c r="K135" s="71"/>
      <c r="L135" s="72">
        <v>5755.2000000000007</v>
      </c>
      <c r="M135" s="73">
        <v>0</v>
      </c>
      <c r="N135" s="73">
        <v>0</v>
      </c>
      <c r="O135" s="74">
        <v>0</v>
      </c>
      <c r="P135" s="68" t="str">
        <f t="shared" si="2"/>
        <v>Overhead</v>
      </c>
      <c r="Q135" s="64" t="str">
        <f>INDEX(Mapping!$C$4:$C$24,MATCH($B135,Mapping!$D$4:$D$24,0))</f>
        <v>Scoping</v>
      </c>
      <c r="R135" s="64" t="s">
        <v>4477</v>
      </c>
    </row>
    <row r="136" spans="1:18" x14ac:dyDescent="0.3">
      <c r="A136" s="61">
        <v>35227863</v>
      </c>
      <c r="B136" s="61">
        <v>8</v>
      </c>
      <c r="C136" s="63">
        <v>0.78999999999999992</v>
      </c>
      <c r="D136" s="71" t="s">
        <v>2290</v>
      </c>
      <c r="E136" s="61" t="s">
        <v>2289</v>
      </c>
      <c r="F136" s="65">
        <v>212</v>
      </c>
      <c r="G136" s="66">
        <v>27.732817672521005</v>
      </c>
      <c r="H136" s="62">
        <v>14</v>
      </c>
      <c r="I136" s="63">
        <v>151.82914987294214</v>
      </c>
      <c r="J136" s="63">
        <v>0.71617523524972704</v>
      </c>
      <c r="K136" s="71"/>
      <c r="L136" s="72">
        <v>4171.2</v>
      </c>
      <c r="M136" s="73">
        <v>0</v>
      </c>
      <c r="N136" s="73">
        <v>0</v>
      </c>
      <c r="O136" s="74">
        <v>0</v>
      </c>
      <c r="P136" s="68" t="str">
        <f t="shared" si="2"/>
        <v>Overhead</v>
      </c>
      <c r="Q136" s="64" t="str">
        <f>INDEX(Mapping!$C$4:$C$24,MATCH($B136,Mapping!$D$4:$D$24,0))</f>
        <v>Scoping</v>
      </c>
      <c r="R136" s="64" t="s">
        <v>4477</v>
      </c>
    </row>
    <row r="137" spans="1:18" x14ac:dyDescent="0.3">
      <c r="A137" s="61">
        <v>35227864</v>
      </c>
      <c r="B137" s="61">
        <v>8</v>
      </c>
      <c r="C137" s="63">
        <v>0.62</v>
      </c>
      <c r="D137" s="71" t="s">
        <v>2290</v>
      </c>
      <c r="E137" s="61" t="s">
        <v>2289</v>
      </c>
      <c r="F137" s="65">
        <v>212</v>
      </c>
      <c r="G137" s="66">
        <v>27.732817672521005</v>
      </c>
      <c r="H137" s="62">
        <v>14</v>
      </c>
      <c r="I137" s="63">
        <v>151.82914987294214</v>
      </c>
      <c r="J137" s="63">
        <v>0.71617523524972704</v>
      </c>
      <c r="K137" s="71"/>
      <c r="L137" s="72">
        <v>0</v>
      </c>
      <c r="M137" s="73">
        <v>3273.6</v>
      </c>
      <c r="N137" s="73">
        <v>0</v>
      </c>
      <c r="O137" s="74">
        <v>0</v>
      </c>
      <c r="P137" s="68" t="str">
        <f t="shared" si="2"/>
        <v>Underground</v>
      </c>
      <c r="Q137" s="64" t="str">
        <f>INDEX(Mapping!$C$4:$C$24,MATCH($B137,Mapping!$D$4:$D$24,0))</f>
        <v>Scoping</v>
      </c>
      <c r="R137" s="64" t="s">
        <v>4477</v>
      </c>
    </row>
    <row r="138" spans="1:18" x14ac:dyDescent="0.3">
      <c r="A138" s="61">
        <v>35227866</v>
      </c>
      <c r="B138" s="61">
        <v>8</v>
      </c>
      <c r="C138" s="63">
        <v>0.52</v>
      </c>
      <c r="D138" s="71" t="s">
        <v>2290</v>
      </c>
      <c r="E138" s="61" t="s">
        <v>2289</v>
      </c>
      <c r="F138" s="65">
        <v>212</v>
      </c>
      <c r="G138" s="66">
        <v>27.732817672521005</v>
      </c>
      <c r="H138" s="62">
        <v>14</v>
      </c>
      <c r="I138" s="63">
        <v>151.82914987294214</v>
      </c>
      <c r="J138" s="63">
        <v>0.71617523524972704</v>
      </c>
      <c r="K138" s="71"/>
      <c r="L138" s="72">
        <v>2745.6</v>
      </c>
      <c r="M138" s="73">
        <v>0</v>
      </c>
      <c r="N138" s="73">
        <v>0</v>
      </c>
      <c r="O138" s="74">
        <v>0</v>
      </c>
      <c r="P138" s="68" t="str">
        <f t="shared" si="2"/>
        <v>Overhead</v>
      </c>
      <c r="Q138" s="64" t="str">
        <f>INDEX(Mapping!$C$4:$C$24,MATCH($B138,Mapping!$D$4:$D$24,0))</f>
        <v>Scoping</v>
      </c>
      <c r="R138" s="64" t="s">
        <v>4477</v>
      </c>
    </row>
    <row r="139" spans="1:18" x14ac:dyDescent="0.3">
      <c r="A139" s="61">
        <v>35227867</v>
      </c>
      <c r="B139" s="61">
        <v>8</v>
      </c>
      <c r="C139" s="63">
        <v>0.98</v>
      </c>
      <c r="D139" s="71" t="s">
        <v>2290</v>
      </c>
      <c r="E139" s="61" t="s">
        <v>2289</v>
      </c>
      <c r="F139" s="65">
        <v>212</v>
      </c>
      <c r="G139" s="66">
        <v>27.732817672521005</v>
      </c>
      <c r="H139" s="62">
        <v>14</v>
      </c>
      <c r="I139" s="63">
        <v>151.82914987294214</v>
      </c>
      <c r="J139" s="63">
        <v>0.71617523524972704</v>
      </c>
      <c r="K139" s="71"/>
      <c r="L139" s="72">
        <v>5174.3999999999996</v>
      </c>
      <c r="M139" s="73">
        <v>0</v>
      </c>
      <c r="N139" s="73">
        <v>0</v>
      </c>
      <c r="O139" s="74">
        <v>0</v>
      </c>
      <c r="P139" s="68" t="str">
        <f t="shared" si="2"/>
        <v>Overhead</v>
      </c>
      <c r="Q139" s="64" t="str">
        <f>INDEX(Mapping!$C$4:$C$24,MATCH($B139,Mapping!$D$4:$D$24,0))</f>
        <v>Scoping</v>
      </c>
      <c r="R139" s="64" t="s">
        <v>4477</v>
      </c>
    </row>
    <row r="140" spans="1:18" x14ac:dyDescent="0.3">
      <c r="A140" s="61">
        <v>35227868</v>
      </c>
      <c r="B140" s="61">
        <v>8</v>
      </c>
      <c r="C140" s="63">
        <v>0.4</v>
      </c>
      <c r="D140" s="71" t="s">
        <v>2290</v>
      </c>
      <c r="E140" s="61" t="s">
        <v>2289</v>
      </c>
      <c r="F140" s="65">
        <v>212</v>
      </c>
      <c r="G140" s="66">
        <v>27.732817672521005</v>
      </c>
      <c r="H140" s="62">
        <v>14</v>
      </c>
      <c r="I140" s="63">
        <v>151.82914987294214</v>
      </c>
      <c r="J140" s="63">
        <v>0.71617523524972704</v>
      </c>
      <c r="K140" s="71"/>
      <c r="L140" s="72">
        <v>0</v>
      </c>
      <c r="M140" s="73">
        <v>2112</v>
      </c>
      <c r="N140" s="73">
        <v>0</v>
      </c>
      <c r="O140" s="74">
        <v>0</v>
      </c>
      <c r="P140" s="68" t="str">
        <f t="shared" si="2"/>
        <v>Underground</v>
      </c>
      <c r="Q140" s="64" t="str">
        <f>INDEX(Mapping!$C$4:$C$24,MATCH($B140,Mapping!$D$4:$D$24,0))</f>
        <v>Scoping</v>
      </c>
      <c r="R140" s="64" t="s">
        <v>4477</v>
      </c>
    </row>
    <row r="141" spans="1:18" x14ac:dyDescent="0.3">
      <c r="A141" s="61">
        <v>35220895</v>
      </c>
      <c r="B141" s="61">
        <v>8</v>
      </c>
      <c r="C141" s="63">
        <v>7.620000000000001</v>
      </c>
      <c r="D141" s="71" t="s">
        <v>2290</v>
      </c>
      <c r="E141" s="61" t="s">
        <v>2289</v>
      </c>
      <c r="F141" s="65">
        <v>212</v>
      </c>
      <c r="G141" s="66">
        <v>27.732817672521005</v>
      </c>
      <c r="H141" s="62">
        <v>14</v>
      </c>
      <c r="I141" s="63">
        <v>151.82914987294214</v>
      </c>
      <c r="J141" s="63">
        <v>0.71617523524972704</v>
      </c>
      <c r="K141" s="71"/>
      <c r="L141" s="72">
        <v>21489.600000000002</v>
      </c>
      <c r="M141" s="73">
        <v>18744</v>
      </c>
      <c r="N141" s="73">
        <v>0</v>
      </c>
      <c r="O141" s="74">
        <v>0</v>
      </c>
      <c r="P141" s="68" t="str">
        <f t="shared" si="2"/>
        <v>Hybrid</v>
      </c>
      <c r="Q141" s="64" t="str">
        <f>INDEX(Mapping!$C$4:$C$24,MATCH($B141,Mapping!$D$4:$D$24,0))</f>
        <v>Scoping</v>
      </c>
      <c r="R141" s="64" t="s">
        <v>4477</v>
      </c>
    </row>
    <row r="142" spans="1:18" x14ac:dyDescent="0.3">
      <c r="A142" s="61">
        <v>35220896</v>
      </c>
      <c r="B142" s="61">
        <v>8</v>
      </c>
      <c r="C142" s="63">
        <v>0.65</v>
      </c>
      <c r="D142" s="71" t="s">
        <v>2290</v>
      </c>
      <c r="E142" s="61" t="s">
        <v>2289</v>
      </c>
      <c r="F142" s="65">
        <v>212</v>
      </c>
      <c r="G142" s="66">
        <v>27.732817672521005</v>
      </c>
      <c r="H142" s="62">
        <v>14</v>
      </c>
      <c r="I142" s="63">
        <v>151.82914987294214</v>
      </c>
      <c r="J142" s="63">
        <v>0.71617523524972704</v>
      </c>
      <c r="K142" s="71"/>
      <c r="L142" s="72">
        <v>633.6</v>
      </c>
      <c r="M142" s="73">
        <v>2798.4</v>
      </c>
      <c r="N142" s="73">
        <v>0</v>
      </c>
      <c r="O142" s="74">
        <v>0</v>
      </c>
      <c r="P142" s="68" t="str">
        <f t="shared" si="2"/>
        <v>Hybrid</v>
      </c>
      <c r="Q142" s="64" t="str">
        <f>INDEX(Mapping!$C$4:$C$24,MATCH($B142,Mapping!$D$4:$D$24,0))</f>
        <v>Scoping</v>
      </c>
      <c r="R142" s="64" t="s">
        <v>4477</v>
      </c>
    </row>
    <row r="143" spans="1:18" x14ac:dyDescent="0.3">
      <c r="A143" s="61">
        <v>35227165</v>
      </c>
      <c r="B143" s="61">
        <v>8</v>
      </c>
      <c r="C143" s="63">
        <v>0.78000000000000014</v>
      </c>
      <c r="D143" s="71" t="s">
        <v>2290</v>
      </c>
      <c r="E143" s="61" t="s">
        <v>2289</v>
      </c>
      <c r="F143" s="65">
        <v>212</v>
      </c>
      <c r="G143" s="66">
        <v>27.732817672521005</v>
      </c>
      <c r="H143" s="62">
        <v>14</v>
      </c>
      <c r="I143" s="63">
        <v>151.82914987294214</v>
      </c>
      <c r="J143" s="63">
        <v>0.71617523524972704</v>
      </c>
      <c r="K143" s="71"/>
      <c r="L143" s="72">
        <v>0</v>
      </c>
      <c r="M143" s="73">
        <v>4118.4000000000005</v>
      </c>
      <c r="N143" s="73">
        <v>0</v>
      </c>
      <c r="O143" s="74">
        <v>0</v>
      </c>
      <c r="P143" s="68" t="str">
        <f t="shared" si="2"/>
        <v>Underground</v>
      </c>
      <c r="Q143" s="64" t="str">
        <f>INDEX(Mapping!$C$4:$C$24,MATCH($B143,Mapping!$D$4:$D$24,0))</f>
        <v>Scoping</v>
      </c>
      <c r="R143" s="64" t="s">
        <v>4477</v>
      </c>
    </row>
    <row r="144" spans="1:18" x14ac:dyDescent="0.3">
      <c r="A144" s="61">
        <v>35227167</v>
      </c>
      <c r="B144" s="61">
        <v>8</v>
      </c>
      <c r="C144" s="63">
        <v>1.45</v>
      </c>
      <c r="D144" s="71" t="s">
        <v>2290</v>
      </c>
      <c r="E144" s="61" t="s">
        <v>2289</v>
      </c>
      <c r="F144" s="65">
        <v>212</v>
      </c>
      <c r="G144" s="66">
        <v>27.732817672521005</v>
      </c>
      <c r="H144" s="62">
        <v>14</v>
      </c>
      <c r="I144" s="63">
        <v>151.82914987294214</v>
      </c>
      <c r="J144" s="63">
        <v>0.71617523524972704</v>
      </c>
      <c r="K144" s="71"/>
      <c r="L144" s="72">
        <v>2112</v>
      </c>
      <c r="M144" s="73">
        <v>5544</v>
      </c>
      <c r="N144" s="73">
        <v>0</v>
      </c>
      <c r="O144" s="74">
        <v>0</v>
      </c>
      <c r="P144" s="68" t="str">
        <f t="shared" si="2"/>
        <v>Hybrid</v>
      </c>
      <c r="Q144" s="64" t="str">
        <f>INDEX(Mapping!$C$4:$C$24,MATCH($B144,Mapping!$D$4:$D$24,0))</f>
        <v>Scoping</v>
      </c>
      <c r="R144" s="64" t="s">
        <v>4477</v>
      </c>
    </row>
    <row r="145" spans="1:18" x14ac:dyDescent="0.3">
      <c r="A145" s="61">
        <v>35227168</v>
      </c>
      <c r="B145" s="61">
        <v>8</v>
      </c>
      <c r="C145" s="63">
        <v>1.42</v>
      </c>
      <c r="D145" s="71" t="s">
        <v>2290</v>
      </c>
      <c r="E145" s="61" t="s">
        <v>2289</v>
      </c>
      <c r="F145" s="65">
        <v>212</v>
      </c>
      <c r="G145" s="66">
        <v>27.732817672521005</v>
      </c>
      <c r="H145" s="62">
        <v>14</v>
      </c>
      <c r="I145" s="63">
        <v>151.82914987294214</v>
      </c>
      <c r="J145" s="63">
        <v>0.71617523524972704</v>
      </c>
      <c r="K145" s="71"/>
      <c r="L145" s="72">
        <v>0</v>
      </c>
      <c r="M145" s="73">
        <v>7497.5999999999995</v>
      </c>
      <c r="N145" s="73">
        <v>0</v>
      </c>
      <c r="O145" s="74">
        <v>0</v>
      </c>
      <c r="P145" s="68" t="str">
        <f t="shared" si="2"/>
        <v>Underground</v>
      </c>
      <c r="Q145" s="64" t="str">
        <f>INDEX(Mapping!$C$4:$C$24,MATCH($B145,Mapping!$D$4:$D$24,0))</f>
        <v>Scoping</v>
      </c>
      <c r="R145" s="64" t="s">
        <v>4477</v>
      </c>
    </row>
    <row r="146" spans="1:18" x14ac:dyDescent="0.3">
      <c r="A146" s="61">
        <v>35222045</v>
      </c>
      <c r="B146" s="61">
        <v>9</v>
      </c>
      <c r="C146" s="63">
        <v>0.74</v>
      </c>
      <c r="D146" s="71" t="s">
        <v>2290</v>
      </c>
      <c r="E146" s="61" t="s">
        <v>2289</v>
      </c>
      <c r="F146" s="65">
        <v>212</v>
      </c>
      <c r="G146" s="66">
        <v>27.732817672521005</v>
      </c>
      <c r="H146" s="62">
        <v>14</v>
      </c>
      <c r="I146" s="63">
        <v>151.82914987294214</v>
      </c>
      <c r="J146" s="63">
        <v>0.71617523524972704</v>
      </c>
      <c r="K146" s="71"/>
      <c r="L146" s="72">
        <v>2006.4</v>
      </c>
      <c r="M146" s="73">
        <v>0</v>
      </c>
      <c r="N146" s="73">
        <v>1900.8</v>
      </c>
      <c r="O146" s="74">
        <v>0</v>
      </c>
      <c r="P146" s="68" t="str">
        <f t="shared" si="2"/>
        <v>Remote Grid / Removal</v>
      </c>
      <c r="Q146" s="64" t="str">
        <f>INDEX(Mapping!$C$4:$C$24,MATCH($B146,Mapping!$D$4:$D$24,0))</f>
        <v>Scoping</v>
      </c>
      <c r="R146" s="64" t="s">
        <v>4477</v>
      </c>
    </row>
    <row r="147" spans="1:18" x14ac:dyDescent="0.3">
      <c r="A147" s="61">
        <v>35116383</v>
      </c>
      <c r="B147" s="62">
        <v>20</v>
      </c>
      <c r="C147" s="63">
        <v>1.38</v>
      </c>
      <c r="D147" s="64" t="s">
        <v>2328</v>
      </c>
      <c r="E147" s="62" t="s">
        <v>2334</v>
      </c>
      <c r="F147" s="65">
        <v>132</v>
      </c>
      <c r="G147" s="66">
        <v>11.858056951620696</v>
      </c>
      <c r="H147" s="62">
        <v>2267</v>
      </c>
      <c r="I147" s="63">
        <v>0.50381102520239307</v>
      </c>
      <c r="J147" s="63">
        <v>3.81675019092722E-3</v>
      </c>
      <c r="K147" s="62" t="s">
        <v>4468</v>
      </c>
      <c r="L147" s="67">
        <v>7286.4</v>
      </c>
      <c r="M147" s="68">
        <v>0</v>
      </c>
      <c r="N147" s="68">
        <v>0</v>
      </c>
      <c r="O147" s="69">
        <v>0</v>
      </c>
      <c r="P147" s="68" t="str">
        <f t="shared" si="2"/>
        <v>Overhead</v>
      </c>
      <c r="Q147" s="64" t="str">
        <f>INDEX(Mapping!$C$4:$C$24,MATCH($B147,Mapping!$D$4:$D$24,0))</f>
        <v>Construction</v>
      </c>
      <c r="R147" s="64" t="s">
        <v>4471</v>
      </c>
    </row>
    <row r="148" spans="1:18" x14ac:dyDescent="0.3">
      <c r="A148" s="61">
        <v>35116384</v>
      </c>
      <c r="B148" s="62">
        <v>20</v>
      </c>
      <c r="C148" s="63">
        <v>1.6700000000000002</v>
      </c>
      <c r="D148" s="64" t="s">
        <v>2328</v>
      </c>
      <c r="E148" s="62" t="s">
        <v>2334</v>
      </c>
      <c r="F148" s="65">
        <v>132</v>
      </c>
      <c r="G148" s="66">
        <v>11.858056951620696</v>
      </c>
      <c r="H148" s="62">
        <v>2267</v>
      </c>
      <c r="I148" s="63">
        <v>0.50381102520239307</v>
      </c>
      <c r="J148" s="63">
        <v>3.81675019092722E-3</v>
      </c>
      <c r="K148" s="62" t="s">
        <v>4468</v>
      </c>
      <c r="L148" s="67">
        <v>8817.6</v>
      </c>
      <c r="M148" s="68">
        <v>0</v>
      </c>
      <c r="N148" s="68">
        <v>0</v>
      </c>
      <c r="O148" s="69">
        <v>0</v>
      </c>
      <c r="P148" s="68" t="str">
        <f t="shared" si="2"/>
        <v>Overhead</v>
      </c>
      <c r="Q148" s="64" t="str">
        <f>INDEX(Mapping!$C$4:$C$24,MATCH($B148,Mapping!$D$4:$D$24,0))</f>
        <v>Construction</v>
      </c>
      <c r="R148" s="64" t="s">
        <v>4471</v>
      </c>
    </row>
    <row r="149" spans="1:18" x14ac:dyDescent="0.3">
      <c r="A149" s="61">
        <v>35052737</v>
      </c>
      <c r="B149" s="61">
        <v>18</v>
      </c>
      <c r="C149" s="63">
        <v>1.587</v>
      </c>
      <c r="D149" s="64" t="s">
        <v>2328</v>
      </c>
      <c r="E149" s="62" t="s">
        <v>2334</v>
      </c>
      <c r="F149" s="65">
        <v>132</v>
      </c>
      <c r="G149" s="66">
        <v>11.858056951620696</v>
      </c>
      <c r="H149" s="62">
        <v>2267</v>
      </c>
      <c r="I149" s="63">
        <v>0.50381102520239307</v>
      </c>
      <c r="J149" s="63">
        <v>3.81675019092722E-3</v>
      </c>
      <c r="K149" s="62" t="s">
        <v>4468</v>
      </c>
      <c r="L149" s="67">
        <v>8378</v>
      </c>
      <c r="M149" s="68">
        <v>0</v>
      </c>
      <c r="N149" s="68">
        <v>0</v>
      </c>
      <c r="O149" s="69">
        <v>0</v>
      </c>
      <c r="P149" s="68" t="str">
        <f t="shared" si="2"/>
        <v>Overhead</v>
      </c>
      <c r="Q149" s="64" t="str">
        <f>INDEX(Mapping!$C$4:$C$24,MATCH($B149,Mapping!$D$4:$D$24,0))</f>
        <v>Dependencies</v>
      </c>
      <c r="R149" s="64" t="s">
        <v>4478</v>
      </c>
    </row>
    <row r="150" spans="1:18" x14ac:dyDescent="0.3">
      <c r="A150" s="61">
        <v>35115054</v>
      </c>
      <c r="B150" s="62">
        <v>20</v>
      </c>
      <c r="C150" s="63">
        <v>1.4</v>
      </c>
      <c r="D150" s="64" t="s">
        <v>2328</v>
      </c>
      <c r="E150" s="62" t="s">
        <v>2335</v>
      </c>
      <c r="F150" s="65">
        <v>187</v>
      </c>
      <c r="G150" s="66">
        <v>16.249408441667743</v>
      </c>
      <c r="H150" s="62">
        <v>2353</v>
      </c>
      <c r="I150" s="63">
        <v>0.55914274049091306</v>
      </c>
      <c r="J150" s="63">
        <v>2.9900681309674498E-3</v>
      </c>
      <c r="K150" s="62" t="s">
        <v>4468</v>
      </c>
      <c r="L150" s="67">
        <v>7391.9999999999991</v>
      </c>
      <c r="M150" s="68">
        <v>0</v>
      </c>
      <c r="N150" s="68">
        <v>0</v>
      </c>
      <c r="O150" s="69">
        <v>0</v>
      </c>
      <c r="P150" s="68" t="str">
        <f t="shared" si="2"/>
        <v>Overhead</v>
      </c>
      <c r="Q150" s="64" t="str">
        <f>INDEX(Mapping!$C$4:$C$24,MATCH($B150,Mapping!$D$4:$D$24,0))</f>
        <v>Construction</v>
      </c>
      <c r="R150" s="64" t="s">
        <v>4471</v>
      </c>
    </row>
    <row r="151" spans="1:18" x14ac:dyDescent="0.3">
      <c r="A151" s="61">
        <v>35115050</v>
      </c>
      <c r="B151" s="62">
        <v>20</v>
      </c>
      <c r="C151" s="63">
        <v>1.61</v>
      </c>
      <c r="D151" s="64" t="s">
        <v>2328</v>
      </c>
      <c r="E151" s="62" t="s">
        <v>2335</v>
      </c>
      <c r="F151" s="65">
        <v>187</v>
      </c>
      <c r="G151" s="66">
        <v>16.249408441667743</v>
      </c>
      <c r="H151" s="62">
        <v>2353</v>
      </c>
      <c r="I151" s="63">
        <v>0.55914274049091306</v>
      </c>
      <c r="J151" s="63">
        <v>2.9900681309674498E-3</v>
      </c>
      <c r="K151" s="62" t="s">
        <v>4468</v>
      </c>
      <c r="L151" s="67">
        <v>8500.8000000000011</v>
      </c>
      <c r="M151" s="68">
        <v>0</v>
      </c>
      <c r="N151" s="68">
        <v>0</v>
      </c>
      <c r="O151" s="69">
        <v>0</v>
      </c>
      <c r="P151" s="68" t="str">
        <f t="shared" si="2"/>
        <v>Overhead</v>
      </c>
      <c r="Q151" s="64" t="str">
        <f>INDEX(Mapping!$C$4:$C$24,MATCH($B151,Mapping!$D$4:$D$24,0))</f>
        <v>Construction</v>
      </c>
      <c r="R151" s="64" t="s">
        <v>4471</v>
      </c>
    </row>
    <row r="152" spans="1:18" x14ac:dyDescent="0.3">
      <c r="A152" s="61">
        <v>35115055</v>
      </c>
      <c r="B152" s="62">
        <v>20</v>
      </c>
      <c r="C152" s="63">
        <v>2.13</v>
      </c>
      <c r="D152" s="64" t="s">
        <v>2328</v>
      </c>
      <c r="E152" s="62" t="s">
        <v>2335</v>
      </c>
      <c r="F152" s="65">
        <v>187</v>
      </c>
      <c r="G152" s="66">
        <v>16.249408441667743</v>
      </c>
      <c r="H152" s="62">
        <v>2353</v>
      </c>
      <c r="I152" s="63">
        <v>0.55914274049091306</v>
      </c>
      <c r="J152" s="63">
        <v>2.9900681309674498E-3</v>
      </c>
      <c r="K152" s="62" t="s">
        <v>4469</v>
      </c>
      <c r="L152" s="67">
        <v>11246.4</v>
      </c>
      <c r="M152" s="68">
        <v>0</v>
      </c>
      <c r="N152" s="68">
        <v>0</v>
      </c>
      <c r="O152" s="69">
        <v>0</v>
      </c>
      <c r="P152" s="68" t="str">
        <f t="shared" si="2"/>
        <v>Overhead</v>
      </c>
      <c r="Q152" s="64" t="str">
        <f>INDEX(Mapping!$C$4:$C$24,MATCH($B152,Mapping!$D$4:$D$24,0))</f>
        <v>Construction</v>
      </c>
      <c r="R152" s="64" t="s">
        <v>4471</v>
      </c>
    </row>
    <row r="153" spans="1:18" x14ac:dyDescent="0.3">
      <c r="A153" s="61">
        <v>35115053</v>
      </c>
      <c r="B153" s="62">
        <v>20</v>
      </c>
      <c r="C153" s="63">
        <v>1.72</v>
      </c>
      <c r="D153" s="64" t="s">
        <v>2328</v>
      </c>
      <c r="E153" s="62" t="s">
        <v>2335</v>
      </c>
      <c r="F153" s="65">
        <v>187</v>
      </c>
      <c r="G153" s="66">
        <v>16.249408441667743</v>
      </c>
      <c r="H153" s="62">
        <v>2353</v>
      </c>
      <c r="I153" s="63">
        <v>0.55914274049091306</v>
      </c>
      <c r="J153" s="63">
        <v>2.9900681309674498E-3</v>
      </c>
      <c r="K153" s="62" t="s">
        <v>4468</v>
      </c>
      <c r="L153" s="67">
        <v>9081.6</v>
      </c>
      <c r="M153" s="68">
        <v>0</v>
      </c>
      <c r="N153" s="68">
        <v>0</v>
      </c>
      <c r="O153" s="69">
        <v>0</v>
      </c>
      <c r="P153" s="68" t="str">
        <f t="shared" si="2"/>
        <v>Overhead</v>
      </c>
      <c r="Q153" s="64" t="str">
        <f>INDEX(Mapping!$C$4:$C$24,MATCH($B153,Mapping!$D$4:$D$24,0))</f>
        <v>Construction</v>
      </c>
      <c r="R153" s="64" t="s">
        <v>4471</v>
      </c>
    </row>
    <row r="154" spans="1:18" x14ac:dyDescent="0.3">
      <c r="A154" s="61">
        <v>35052821</v>
      </c>
      <c r="B154" s="62">
        <v>20</v>
      </c>
      <c r="C154" s="63">
        <v>2.0699999999999998</v>
      </c>
      <c r="D154" s="64" t="s">
        <v>2328</v>
      </c>
      <c r="E154" s="62" t="s">
        <v>2335</v>
      </c>
      <c r="F154" s="65">
        <v>187</v>
      </c>
      <c r="G154" s="66">
        <v>16.249408441667743</v>
      </c>
      <c r="H154" s="62">
        <v>2353</v>
      </c>
      <c r="I154" s="63">
        <v>0.55914274049091306</v>
      </c>
      <c r="J154" s="63">
        <v>2.9900681309674498E-3</v>
      </c>
      <c r="K154" s="62" t="s">
        <v>4468</v>
      </c>
      <c r="L154" s="67">
        <v>10929.599999999999</v>
      </c>
      <c r="M154" s="68">
        <v>0</v>
      </c>
      <c r="N154" s="68">
        <v>0</v>
      </c>
      <c r="O154" s="69">
        <v>0</v>
      </c>
      <c r="P154" s="68" t="str">
        <f t="shared" si="2"/>
        <v>Overhead</v>
      </c>
      <c r="Q154" s="64" t="str">
        <f>INDEX(Mapping!$C$4:$C$24,MATCH($B154,Mapping!$D$4:$D$24,0))</f>
        <v>Construction</v>
      </c>
      <c r="R154" s="64" t="s">
        <v>4471</v>
      </c>
    </row>
    <row r="155" spans="1:18" x14ac:dyDescent="0.3">
      <c r="A155" s="61">
        <v>35056746</v>
      </c>
      <c r="B155" s="62">
        <v>20</v>
      </c>
      <c r="C155" s="63">
        <v>2.0299999999999998</v>
      </c>
      <c r="D155" s="64" t="s">
        <v>2328</v>
      </c>
      <c r="E155" s="62" t="s">
        <v>2335</v>
      </c>
      <c r="F155" s="65">
        <v>187</v>
      </c>
      <c r="G155" s="66">
        <v>16.249408441667743</v>
      </c>
      <c r="H155" s="62">
        <v>2353</v>
      </c>
      <c r="I155" s="63">
        <v>0.55914274049091306</v>
      </c>
      <c r="J155" s="63">
        <v>2.9900681309674498E-3</v>
      </c>
      <c r="K155" s="62" t="s">
        <v>4468</v>
      </c>
      <c r="L155" s="67">
        <v>10718.4</v>
      </c>
      <c r="M155" s="68">
        <v>0</v>
      </c>
      <c r="N155" s="68">
        <v>0</v>
      </c>
      <c r="O155" s="69">
        <v>0</v>
      </c>
      <c r="P155" s="68" t="str">
        <f t="shared" si="2"/>
        <v>Overhead</v>
      </c>
      <c r="Q155" s="64" t="str">
        <f>INDEX(Mapping!$C$4:$C$24,MATCH($B155,Mapping!$D$4:$D$24,0))</f>
        <v>Construction</v>
      </c>
      <c r="R155" s="64" t="s">
        <v>4471</v>
      </c>
    </row>
    <row r="156" spans="1:18" x14ac:dyDescent="0.3">
      <c r="A156" s="61">
        <v>35116442</v>
      </c>
      <c r="B156" s="62">
        <v>20</v>
      </c>
      <c r="C156" s="63">
        <v>0.56000000000000005</v>
      </c>
      <c r="D156" s="64" t="s">
        <v>2337</v>
      </c>
      <c r="E156" s="62" t="s">
        <v>2340</v>
      </c>
      <c r="F156" s="65">
        <v>132</v>
      </c>
      <c r="G156" s="66">
        <v>10.941613656884462</v>
      </c>
      <c r="H156" s="62">
        <v>2678</v>
      </c>
      <c r="I156" s="63">
        <v>9.8599022534639355E-2</v>
      </c>
      <c r="J156" s="63">
        <v>7.4696229192908604E-4</v>
      </c>
      <c r="K156" s="62" t="s">
        <v>4468</v>
      </c>
      <c r="L156" s="67">
        <v>2956.8</v>
      </c>
      <c r="M156" s="68">
        <v>0</v>
      </c>
      <c r="N156" s="68">
        <v>0</v>
      </c>
      <c r="O156" s="69">
        <v>0</v>
      </c>
      <c r="P156" s="68" t="str">
        <f t="shared" si="2"/>
        <v>Overhead</v>
      </c>
      <c r="Q156" s="64" t="str">
        <f>INDEX(Mapping!$C$4:$C$24,MATCH($B156,Mapping!$D$4:$D$24,0))</f>
        <v>Construction</v>
      </c>
      <c r="R156" s="64" t="s">
        <v>4471</v>
      </c>
    </row>
    <row r="157" spans="1:18" x14ac:dyDescent="0.3">
      <c r="A157" s="61">
        <v>35116444</v>
      </c>
      <c r="B157" s="62">
        <v>20</v>
      </c>
      <c r="C157" s="63">
        <v>2.1</v>
      </c>
      <c r="D157" s="64" t="s">
        <v>2337</v>
      </c>
      <c r="E157" s="62" t="s">
        <v>2340</v>
      </c>
      <c r="F157" s="65">
        <v>132</v>
      </c>
      <c r="G157" s="66">
        <v>10.941613656884462</v>
      </c>
      <c r="H157" s="62">
        <v>2678</v>
      </c>
      <c r="I157" s="63">
        <v>9.8599022534639355E-2</v>
      </c>
      <c r="J157" s="63">
        <v>7.4696229192908604E-4</v>
      </c>
      <c r="K157" s="62" t="s">
        <v>4468</v>
      </c>
      <c r="L157" s="67">
        <v>11088</v>
      </c>
      <c r="M157" s="68">
        <v>0</v>
      </c>
      <c r="N157" s="68">
        <v>0</v>
      </c>
      <c r="O157" s="69">
        <v>0</v>
      </c>
      <c r="P157" s="68" t="str">
        <f t="shared" si="2"/>
        <v>Overhead</v>
      </c>
      <c r="Q157" s="64" t="str">
        <f>INDEX(Mapping!$C$4:$C$24,MATCH($B157,Mapping!$D$4:$D$24,0))</f>
        <v>Construction</v>
      </c>
      <c r="R157" s="64" t="s">
        <v>4471</v>
      </c>
    </row>
    <row r="158" spans="1:18" x14ac:dyDescent="0.3">
      <c r="A158" s="61">
        <v>35116800</v>
      </c>
      <c r="B158" s="62">
        <v>20</v>
      </c>
      <c r="C158" s="63">
        <v>1.175</v>
      </c>
      <c r="D158" s="64" t="s">
        <v>2337</v>
      </c>
      <c r="E158" s="62" t="s">
        <v>2345</v>
      </c>
      <c r="F158" s="65">
        <v>231</v>
      </c>
      <c r="G158" s="66">
        <v>19.731845806481232</v>
      </c>
      <c r="H158" s="62">
        <v>2411</v>
      </c>
      <c r="I158" s="63">
        <v>0.57976134322032924</v>
      </c>
      <c r="J158" s="63">
        <v>2.5097893645901698E-3</v>
      </c>
      <c r="K158" s="62" t="s">
        <v>4468</v>
      </c>
      <c r="L158" s="67">
        <v>6204</v>
      </c>
      <c r="M158" s="68">
        <v>0</v>
      </c>
      <c r="N158" s="68">
        <v>0</v>
      </c>
      <c r="O158" s="69">
        <v>0</v>
      </c>
      <c r="P158" s="68" t="str">
        <f t="shared" si="2"/>
        <v>Overhead</v>
      </c>
      <c r="Q158" s="64" t="str">
        <f>INDEX(Mapping!$C$4:$C$24,MATCH($B158,Mapping!$D$4:$D$24,0))</f>
        <v>Construction</v>
      </c>
      <c r="R158" s="64" t="s">
        <v>4471</v>
      </c>
    </row>
    <row r="159" spans="1:18" x14ac:dyDescent="0.3">
      <c r="A159" s="61">
        <v>35116391</v>
      </c>
      <c r="B159" s="62">
        <v>20</v>
      </c>
      <c r="C159" s="63">
        <v>0.71</v>
      </c>
      <c r="D159" s="64" t="s">
        <v>2337</v>
      </c>
      <c r="E159" s="62" t="s">
        <v>2347</v>
      </c>
      <c r="F159" s="65">
        <v>110</v>
      </c>
      <c r="G159" s="66">
        <v>9.0549841860287135</v>
      </c>
      <c r="H159" s="62">
        <v>2369</v>
      </c>
      <c r="I159" s="63">
        <v>0.30976900962340631</v>
      </c>
      <c r="J159" s="63">
        <v>2.81608190566733E-3</v>
      </c>
      <c r="K159" s="62" t="s">
        <v>4468</v>
      </c>
      <c r="L159" s="67">
        <v>3748.7999999999997</v>
      </c>
      <c r="M159" s="68">
        <v>0</v>
      </c>
      <c r="N159" s="68">
        <v>0</v>
      </c>
      <c r="O159" s="69">
        <v>0</v>
      </c>
      <c r="P159" s="68" t="str">
        <f t="shared" si="2"/>
        <v>Overhead</v>
      </c>
      <c r="Q159" s="64" t="str">
        <f>INDEX(Mapping!$C$4:$C$24,MATCH($B159,Mapping!$D$4:$D$24,0))</f>
        <v>Construction</v>
      </c>
      <c r="R159" s="64" t="s">
        <v>4471</v>
      </c>
    </row>
    <row r="160" spans="1:18" x14ac:dyDescent="0.3">
      <c r="A160" s="61">
        <v>35116395</v>
      </c>
      <c r="B160" s="62">
        <v>20</v>
      </c>
      <c r="C160" s="63">
        <v>1.71</v>
      </c>
      <c r="D160" s="64" t="s">
        <v>2337</v>
      </c>
      <c r="E160" s="62" t="s">
        <v>2347</v>
      </c>
      <c r="F160" s="65">
        <v>110</v>
      </c>
      <c r="G160" s="66">
        <v>9.0549841860287135</v>
      </c>
      <c r="H160" s="62">
        <v>2369</v>
      </c>
      <c r="I160" s="63">
        <v>0.30976900962340631</v>
      </c>
      <c r="J160" s="63">
        <v>2.81608190566733E-3</v>
      </c>
      <c r="K160" s="62" t="s">
        <v>4468</v>
      </c>
      <c r="L160" s="67">
        <v>9028.7999999999993</v>
      </c>
      <c r="M160" s="68">
        <v>0</v>
      </c>
      <c r="N160" s="68">
        <v>0</v>
      </c>
      <c r="O160" s="69">
        <v>0</v>
      </c>
      <c r="P160" s="68" t="str">
        <f t="shared" si="2"/>
        <v>Overhead</v>
      </c>
      <c r="Q160" s="64" t="str">
        <f>INDEX(Mapping!$C$4:$C$24,MATCH($B160,Mapping!$D$4:$D$24,0))</f>
        <v>Construction</v>
      </c>
      <c r="R160" s="64" t="s">
        <v>4471</v>
      </c>
    </row>
    <row r="161" spans="1:18" x14ac:dyDescent="0.3">
      <c r="A161" s="61">
        <v>35052825</v>
      </c>
      <c r="B161" s="62">
        <v>20</v>
      </c>
      <c r="C161" s="63">
        <v>1.17</v>
      </c>
      <c r="D161" s="64" t="s">
        <v>2337</v>
      </c>
      <c r="E161" s="62" t="s">
        <v>2349</v>
      </c>
      <c r="F161" s="65">
        <v>21</v>
      </c>
      <c r="G161" s="66">
        <v>1.4878815160173089</v>
      </c>
      <c r="H161" s="62">
        <v>2737</v>
      </c>
      <c r="I161" s="63">
        <v>1.0337860551407129E-2</v>
      </c>
      <c r="J161" s="63">
        <v>4.9227907387652998E-4</v>
      </c>
      <c r="K161" s="62" t="s">
        <v>4468</v>
      </c>
      <c r="L161" s="67">
        <v>6177.5999999999995</v>
      </c>
      <c r="M161" s="68">
        <v>0</v>
      </c>
      <c r="N161" s="68">
        <v>0</v>
      </c>
      <c r="O161" s="69">
        <v>0</v>
      </c>
      <c r="P161" s="68" t="str">
        <f t="shared" si="2"/>
        <v>Overhead</v>
      </c>
      <c r="Q161" s="64" t="str">
        <f>INDEX(Mapping!$C$4:$C$24,MATCH($B161,Mapping!$D$4:$D$24,0))</f>
        <v>Construction</v>
      </c>
      <c r="R161" s="64" t="s">
        <v>4471</v>
      </c>
    </row>
    <row r="162" spans="1:18" x14ac:dyDescent="0.3">
      <c r="A162" s="61">
        <v>35219281</v>
      </c>
      <c r="B162" s="61">
        <v>8</v>
      </c>
      <c r="C162" s="63">
        <v>5.71</v>
      </c>
      <c r="D162" s="71" t="s">
        <v>2510</v>
      </c>
      <c r="E162" s="61" t="s">
        <v>2519</v>
      </c>
      <c r="F162" s="65">
        <v>58</v>
      </c>
      <c r="G162" s="66">
        <v>5.7103623206985512</v>
      </c>
      <c r="H162" s="62">
        <v>45</v>
      </c>
      <c r="I162" s="63">
        <v>25.247337522026598</v>
      </c>
      <c r="J162" s="63">
        <v>0.43529892279356203</v>
      </c>
      <c r="K162" s="61"/>
      <c r="L162" s="72">
        <v>30148.799999999999</v>
      </c>
      <c r="M162" s="73">
        <v>0</v>
      </c>
      <c r="N162" s="73">
        <v>0</v>
      </c>
      <c r="O162" s="74">
        <v>0</v>
      </c>
      <c r="P162" s="68" t="str">
        <f t="shared" si="2"/>
        <v>Overhead</v>
      </c>
      <c r="Q162" s="64" t="str">
        <f>INDEX(Mapping!$C$4:$C$24,MATCH($B162,Mapping!$D$4:$D$24,0))</f>
        <v>Scoping</v>
      </c>
      <c r="R162" s="64" t="s">
        <v>4472</v>
      </c>
    </row>
    <row r="163" spans="1:18" x14ac:dyDescent="0.3">
      <c r="A163" s="61">
        <v>35223032</v>
      </c>
      <c r="B163" s="62">
        <v>8</v>
      </c>
      <c r="C163" s="63">
        <v>0.43999999999999995</v>
      </c>
      <c r="D163" s="64" t="s">
        <v>2510</v>
      </c>
      <c r="E163" s="62" t="s">
        <v>2521</v>
      </c>
      <c r="F163" s="65">
        <v>262</v>
      </c>
      <c r="G163" s="66">
        <v>24.994124755822622</v>
      </c>
      <c r="H163" s="62">
        <v>68</v>
      </c>
      <c r="I163" s="63">
        <v>101.30316290156117</v>
      </c>
      <c r="J163" s="63">
        <v>0.38665329351740901</v>
      </c>
      <c r="K163" s="62" t="s">
        <v>4469</v>
      </c>
      <c r="L163" s="67">
        <v>0</v>
      </c>
      <c r="M163" s="68">
        <v>2323.1999999999998</v>
      </c>
      <c r="N163" s="68">
        <v>0</v>
      </c>
      <c r="O163" s="69">
        <v>0</v>
      </c>
      <c r="P163" s="68" t="str">
        <f t="shared" si="2"/>
        <v>Underground</v>
      </c>
      <c r="Q163" s="64" t="str">
        <f>INDEX(Mapping!$C$4:$C$24,MATCH($B163,Mapping!$D$4:$D$24,0))</f>
        <v>Scoping</v>
      </c>
      <c r="R163" s="64" t="s">
        <v>4481</v>
      </c>
    </row>
    <row r="164" spans="1:18" x14ac:dyDescent="0.3">
      <c r="A164" s="61">
        <v>35219282</v>
      </c>
      <c r="B164" s="61">
        <v>11</v>
      </c>
      <c r="C164" s="63">
        <v>1</v>
      </c>
      <c r="D164" s="71" t="s">
        <v>2569</v>
      </c>
      <c r="E164" s="61" t="s">
        <v>2568</v>
      </c>
      <c r="F164" s="65">
        <v>23</v>
      </c>
      <c r="G164" s="66">
        <v>1.7629499169490179</v>
      </c>
      <c r="H164" s="62">
        <v>47</v>
      </c>
      <c r="I164" s="63">
        <v>9.8575817238447403</v>
      </c>
      <c r="J164" s="63">
        <v>0.42859050973238</v>
      </c>
      <c r="K164" s="61" t="s">
        <v>4469</v>
      </c>
      <c r="L164" s="72">
        <v>5280</v>
      </c>
      <c r="M164" s="73">
        <v>0</v>
      </c>
      <c r="N164" s="73">
        <v>0</v>
      </c>
      <c r="O164" s="74">
        <v>0</v>
      </c>
      <c r="P164" s="68" t="str">
        <f t="shared" si="2"/>
        <v>Overhead</v>
      </c>
      <c r="Q164" s="64" t="str">
        <f>INDEX(Mapping!$C$4:$C$24,MATCH($B164,Mapping!$D$4:$D$24,0))</f>
        <v>Scoping</v>
      </c>
      <c r="R164" s="64" t="s">
        <v>4472</v>
      </c>
    </row>
    <row r="165" spans="1:18" x14ac:dyDescent="0.3">
      <c r="A165" s="61">
        <v>35219283</v>
      </c>
      <c r="B165" s="61">
        <v>11</v>
      </c>
      <c r="C165" s="63">
        <v>0.82</v>
      </c>
      <c r="D165" s="71" t="s">
        <v>2569</v>
      </c>
      <c r="E165" s="61" t="s">
        <v>2568</v>
      </c>
      <c r="F165" s="65">
        <v>23</v>
      </c>
      <c r="G165" s="66">
        <v>1.7629499169490179</v>
      </c>
      <c r="H165" s="62">
        <v>47</v>
      </c>
      <c r="I165" s="63">
        <v>9.8575817238447403</v>
      </c>
      <c r="J165" s="63">
        <v>0.42859050973238</v>
      </c>
      <c r="K165" s="61" t="s">
        <v>4469</v>
      </c>
      <c r="L165" s="72">
        <v>4329.5999999999995</v>
      </c>
      <c r="M165" s="73">
        <v>0</v>
      </c>
      <c r="N165" s="73">
        <v>0</v>
      </c>
      <c r="O165" s="74">
        <v>0</v>
      </c>
      <c r="P165" s="68" t="str">
        <f t="shared" si="2"/>
        <v>Overhead</v>
      </c>
      <c r="Q165" s="64" t="str">
        <f>INDEX(Mapping!$C$4:$C$24,MATCH($B165,Mapping!$D$4:$D$24,0))</f>
        <v>Scoping</v>
      </c>
      <c r="R165" s="64" t="s">
        <v>4472</v>
      </c>
    </row>
    <row r="166" spans="1:18" x14ac:dyDescent="0.3">
      <c r="A166" s="61">
        <v>35222234</v>
      </c>
      <c r="B166" s="61">
        <v>7</v>
      </c>
      <c r="C166" s="63">
        <v>2.62</v>
      </c>
      <c r="D166" s="71" t="s">
        <v>2591</v>
      </c>
      <c r="E166" s="61" t="s">
        <v>2590</v>
      </c>
      <c r="F166" s="65">
        <v>435</v>
      </c>
      <c r="G166" s="66">
        <v>44.088589532269609</v>
      </c>
      <c r="H166" s="62">
        <v>421</v>
      </c>
      <c r="I166" s="63">
        <v>75.850565774570683</v>
      </c>
      <c r="J166" s="63">
        <v>0.174369116723151</v>
      </c>
      <c r="K166" s="71"/>
      <c r="L166" s="72">
        <v>0</v>
      </c>
      <c r="M166" s="73">
        <v>0</v>
      </c>
      <c r="N166" s="73">
        <v>0</v>
      </c>
      <c r="O166" s="74">
        <v>13833.6</v>
      </c>
      <c r="P166" s="68" t="str">
        <f t="shared" si="2"/>
        <v>Remote Grid / Removal</v>
      </c>
      <c r="Q166" s="64" t="str">
        <f>INDEX(Mapping!$C$4:$C$24,MATCH($B166,Mapping!$D$4:$D$24,0))</f>
        <v>Scoping</v>
      </c>
      <c r="R166" s="64" t="s">
        <v>4482</v>
      </c>
    </row>
    <row r="167" spans="1:18" x14ac:dyDescent="0.3">
      <c r="A167" s="61">
        <v>35223037</v>
      </c>
      <c r="B167" s="62">
        <v>9</v>
      </c>
      <c r="C167" s="63">
        <v>0.10999999999999999</v>
      </c>
      <c r="D167" s="64" t="s">
        <v>2591</v>
      </c>
      <c r="E167" s="62" t="s">
        <v>2594</v>
      </c>
      <c r="F167" s="65">
        <v>47</v>
      </c>
      <c r="G167" s="66">
        <v>2.3149015280017342</v>
      </c>
      <c r="H167" s="62">
        <v>847</v>
      </c>
      <c r="I167" s="63">
        <v>4.0693851733525683</v>
      </c>
      <c r="J167" s="63">
        <v>8.6582663262820603E-2</v>
      </c>
      <c r="K167" s="62" t="s">
        <v>4468</v>
      </c>
      <c r="L167" s="67">
        <v>0</v>
      </c>
      <c r="M167" s="68">
        <v>580.79999999999995</v>
      </c>
      <c r="N167" s="68">
        <v>0</v>
      </c>
      <c r="O167" s="69">
        <v>0</v>
      </c>
      <c r="P167" s="68" t="str">
        <f t="shared" si="2"/>
        <v>Underground</v>
      </c>
      <c r="Q167" s="64" t="str">
        <f>INDEX(Mapping!$C$4:$C$24,MATCH($B167,Mapping!$D$4:$D$24,0))</f>
        <v>Scoping</v>
      </c>
      <c r="R167" s="64" t="s">
        <v>4481</v>
      </c>
    </row>
    <row r="168" spans="1:18" x14ac:dyDescent="0.3">
      <c r="A168" s="61">
        <v>35219591</v>
      </c>
      <c r="B168" s="61">
        <v>2</v>
      </c>
      <c r="C168" s="63">
        <v>2.88</v>
      </c>
      <c r="D168" s="71" t="s">
        <v>2726</v>
      </c>
      <c r="E168" s="61" t="s">
        <v>2734</v>
      </c>
      <c r="F168" s="65">
        <v>29</v>
      </c>
      <c r="G168" s="66">
        <v>2.8841288480634493</v>
      </c>
      <c r="H168" s="62">
        <v>54</v>
      </c>
      <c r="I168" s="63">
        <v>11.806583015215489</v>
      </c>
      <c r="J168" s="63">
        <v>0.40712355224880997</v>
      </c>
      <c r="K168" s="61"/>
      <c r="L168" s="72">
        <v>15206.4</v>
      </c>
      <c r="M168" s="73">
        <v>0</v>
      </c>
      <c r="N168" s="73">
        <v>0</v>
      </c>
      <c r="O168" s="74">
        <v>0</v>
      </c>
      <c r="P168" s="68" t="str">
        <f t="shared" si="2"/>
        <v>Overhead</v>
      </c>
      <c r="Q168" s="64" t="str">
        <f>INDEX(Mapping!$C$4:$C$24,MATCH($B168,Mapping!$D$4:$D$24,0))</f>
        <v>Scoping</v>
      </c>
      <c r="R168" s="64" t="s">
        <v>4472</v>
      </c>
    </row>
    <row r="169" spans="1:18" x14ac:dyDescent="0.3">
      <c r="A169" s="61">
        <v>35219289</v>
      </c>
      <c r="B169" s="61">
        <v>2</v>
      </c>
      <c r="C169" s="62">
        <v>57.14</v>
      </c>
      <c r="D169" s="71" t="s">
        <v>2752</v>
      </c>
      <c r="E169" s="61" t="s">
        <v>2754</v>
      </c>
      <c r="F169" s="65">
        <v>641</v>
      </c>
      <c r="G169" s="66">
        <v>57.142938485843821</v>
      </c>
      <c r="H169" s="62">
        <v>49</v>
      </c>
      <c r="I169" s="63">
        <v>270.40280484573793</v>
      </c>
      <c r="J169" s="63">
        <v>0.42184524936932599</v>
      </c>
      <c r="K169" s="61"/>
      <c r="L169" s="72">
        <v>301699.20000000001</v>
      </c>
      <c r="M169" s="73">
        <v>0</v>
      </c>
      <c r="N169" s="73">
        <v>0</v>
      </c>
      <c r="O169" s="74">
        <v>0</v>
      </c>
      <c r="P169" s="68" t="str">
        <f t="shared" si="2"/>
        <v>Overhead</v>
      </c>
      <c r="Q169" s="64" t="str">
        <f>INDEX(Mapping!$C$4:$C$24,MATCH($B169,Mapping!$D$4:$D$24,0))</f>
        <v>Scoping</v>
      </c>
      <c r="R169" s="64" t="s">
        <v>4472</v>
      </c>
    </row>
    <row r="170" spans="1:18" x14ac:dyDescent="0.3">
      <c r="A170" s="61">
        <v>35225826</v>
      </c>
      <c r="B170" s="61">
        <v>2</v>
      </c>
      <c r="C170" s="62">
        <v>0</v>
      </c>
      <c r="D170" s="71" t="s">
        <v>2752</v>
      </c>
      <c r="E170" s="61" t="s">
        <v>2754</v>
      </c>
      <c r="F170" s="65">
        <v>641</v>
      </c>
      <c r="G170" s="66">
        <v>57.142938485843821</v>
      </c>
      <c r="H170" s="62">
        <v>49</v>
      </c>
      <c r="I170" s="63">
        <v>270.40280484573793</v>
      </c>
      <c r="J170" s="63">
        <v>0.42184524936932599</v>
      </c>
      <c r="K170" s="61"/>
      <c r="L170" s="72"/>
      <c r="M170" s="73">
        <v>0</v>
      </c>
      <c r="N170" s="73">
        <v>0</v>
      </c>
      <c r="O170" s="74">
        <v>0</v>
      </c>
      <c r="P170" s="68" t="str">
        <f t="shared" si="2"/>
        <v>TBD</v>
      </c>
      <c r="Q170" s="64" t="str">
        <f>INDEX(Mapping!$C$4:$C$24,MATCH($B170,Mapping!$D$4:$D$24,0))</f>
        <v>Scoping</v>
      </c>
      <c r="R170" s="64" t="s">
        <v>4472</v>
      </c>
    </row>
    <row r="171" spans="1:18" x14ac:dyDescent="0.3">
      <c r="A171" s="61">
        <v>35225827</v>
      </c>
      <c r="B171" s="61">
        <v>2</v>
      </c>
      <c r="C171" s="62">
        <v>0</v>
      </c>
      <c r="D171" s="71" t="s">
        <v>2752</v>
      </c>
      <c r="E171" s="61" t="s">
        <v>2754</v>
      </c>
      <c r="F171" s="65">
        <v>641</v>
      </c>
      <c r="G171" s="66">
        <v>57.142938485843821</v>
      </c>
      <c r="H171" s="62">
        <v>49</v>
      </c>
      <c r="I171" s="63">
        <v>270.40280484573793</v>
      </c>
      <c r="J171" s="63">
        <v>0.42184524936932599</v>
      </c>
      <c r="K171" s="61"/>
      <c r="L171" s="72"/>
      <c r="M171" s="73">
        <v>0</v>
      </c>
      <c r="N171" s="73">
        <v>0</v>
      </c>
      <c r="O171" s="74">
        <v>0</v>
      </c>
      <c r="P171" s="68" t="str">
        <f t="shared" si="2"/>
        <v>TBD</v>
      </c>
      <c r="Q171" s="64" t="str">
        <f>INDEX(Mapping!$C$4:$C$24,MATCH($B171,Mapping!$D$4:$D$24,0))</f>
        <v>Scoping</v>
      </c>
      <c r="R171" s="64" t="s">
        <v>4472</v>
      </c>
    </row>
    <row r="172" spans="1:18" x14ac:dyDescent="0.3">
      <c r="A172" s="61">
        <v>35225828</v>
      </c>
      <c r="B172" s="61">
        <v>2</v>
      </c>
      <c r="C172" s="62">
        <v>0</v>
      </c>
      <c r="D172" s="71" t="s">
        <v>2752</v>
      </c>
      <c r="E172" s="61" t="s">
        <v>2754</v>
      </c>
      <c r="F172" s="65">
        <v>641</v>
      </c>
      <c r="G172" s="66">
        <v>57.142938485843821</v>
      </c>
      <c r="H172" s="62">
        <v>49</v>
      </c>
      <c r="I172" s="63">
        <v>270.40280484573793</v>
      </c>
      <c r="J172" s="63">
        <v>0.42184524936932599</v>
      </c>
      <c r="K172" s="61"/>
      <c r="L172" s="72"/>
      <c r="M172" s="73">
        <v>0</v>
      </c>
      <c r="N172" s="73">
        <v>0</v>
      </c>
      <c r="O172" s="74">
        <v>0</v>
      </c>
      <c r="P172" s="68" t="str">
        <f t="shared" si="2"/>
        <v>TBD</v>
      </c>
      <c r="Q172" s="64" t="str">
        <f>INDEX(Mapping!$C$4:$C$24,MATCH($B172,Mapping!$D$4:$D$24,0))</f>
        <v>Scoping</v>
      </c>
      <c r="R172" s="64" t="s">
        <v>4472</v>
      </c>
    </row>
    <row r="173" spans="1:18" x14ac:dyDescent="0.3">
      <c r="A173" s="61">
        <v>35225829</v>
      </c>
      <c r="B173" s="61">
        <v>2</v>
      </c>
      <c r="C173" s="62">
        <v>0</v>
      </c>
      <c r="D173" s="71" t="s">
        <v>2752</v>
      </c>
      <c r="E173" s="61" t="s">
        <v>2754</v>
      </c>
      <c r="F173" s="65">
        <v>641</v>
      </c>
      <c r="G173" s="66">
        <v>57.142938485843821</v>
      </c>
      <c r="H173" s="62">
        <v>49</v>
      </c>
      <c r="I173" s="63">
        <v>270.40280484573793</v>
      </c>
      <c r="J173" s="63">
        <v>0.42184524936932599</v>
      </c>
      <c r="K173" s="61"/>
      <c r="L173" s="72"/>
      <c r="M173" s="73">
        <v>0</v>
      </c>
      <c r="N173" s="73">
        <v>0</v>
      </c>
      <c r="O173" s="74">
        <v>0</v>
      </c>
      <c r="P173" s="68" t="str">
        <f t="shared" si="2"/>
        <v>TBD</v>
      </c>
      <c r="Q173" s="64" t="str">
        <f>INDEX(Mapping!$C$4:$C$24,MATCH($B173,Mapping!$D$4:$D$24,0))</f>
        <v>Scoping</v>
      </c>
      <c r="R173" s="64" t="s">
        <v>4472</v>
      </c>
    </row>
    <row r="174" spans="1:18" x14ac:dyDescent="0.3">
      <c r="A174" s="61">
        <v>35219287</v>
      </c>
      <c r="B174" s="61">
        <v>2</v>
      </c>
      <c r="C174" s="62">
        <v>0.02</v>
      </c>
      <c r="D174" s="71" t="s">
        <v>2752</v>
      </c>
      <c r="E174" s="61" t="s">
        <v>2754</v>
      </c>
      <c r="F174" s="65">
        <v>641</v>
      </c>
      <c r="G174" s="66">
        <v>57.142938485843821</v>
      </c>
      <c r="H174" s="62">
        <v>49</v>
      </c>
      <c r="I174" s="63">
        <v>270.40280484573793</v>
      </c>
      <c r="J174" s="63">
        <v>0.42184524936932599</v>
      </c>
      <c r="K174" s="61"/>
      <c r="L174" s="72">
        <v>105.60000000000001</v>
      </c>
      <c r="M174" s="73">
        <v>0</v>
      </c>
      <c r="N174" s="73">
        <v>0</v>
      </c>
      <c r="O174" s="74">
        <v>0</v>
      </c>
      <c r="P174" s="68" t="str">
        <f t="shared" si="2"/>
        <v>Overhead</v>
      </c>
      <c r="Q174" s="64" t="str">
        <f>INDEX(Mapping!$C$4:$C$24,MATCH($B174,Mapping!$D$4:$D$24,0))</f>
        <v>Scoping</v>
      </c>
      <c r="R174" s="64" t="s">
        <v>4472</v>
      </c>
    </row>
    <row r="175" spans="1:18" x14ac:dyDescent="0.3">
      <c r="A175" s="61">
        <v>35114040</v>
      </c>
      <c r="B175" s="62">
        <v>20</v>
      </c>
      <c r="C175" s="63">
        <v>1.4850000000000001</v>
      </c>
      <c r="D175" s="64" t="s">
        <v>3053</v>
      </c>
      <c r="E175" s="62" t="s">
        <v>3052</v>
      </c>
      <c r="F175" s="65">
        <v>218</v>
      </c>
      <c r="G175" s="66">
        <v>17.259798184577253</v>
      </c>
      <c r="H175" s="62">
        <v>2271</v>
      </c>
      <c r="I175" s="63">
        <v>0.81904811310262859</v>
      </c>
      <c r="J175" s="63">
        <v>3.75710143625059E-3</v>
      </c>
      <c r="K175" s="62" t="s">
        <v>4468</v>
      </c>
      <c r="L175" s="67">
        <v>7840.8</v>
      </c>
      <c r="M175" s="68">
        <v>0</v>
      </c>
      <c r="N175" s="68">
        <v>0</v>
      </c>
      <c r="O175" s="69">
        <v>0</v>
      </c>
      <c r="P175" s="68" t="str">
        <f t="shared" si="2"/>
        <v>Overhead</v>
      </c>
      <c r="Q175" s="64" t="str">
        <f>INDEX(Mapping!$C$4:$C$24,MATCH($B175,Mapping!$D$4:$D$24,0))</f>
        <v>Construction</v>
      </c>
      <c r="R175" s="64" t="s">
        <v>4471</v>
      </c>
    </row>
    <row r="176" spans="1:18" x14ac:dyDescent="0.3">
      <c r="A176" s="61">
        <v>35114048</v>
      </c>
      <c r="B176" s="62">
        <v>20</v>
      </c>
      <c r="C176" s="63">
        <v>1.39</v>
      </c>
      <c r="D176" s="64" t="s">
        <v>3053</v>
      </c>
      <c r="E176" s="62" t="s">
        <v>3052</v>
      </c>
      <c r="F176" s="65">
        <v>218</v>
      </c>
      <c r="G176" s="66">
        <v>17.259798184577253</v>
      </c>
      <c r="H176" s="62">
        <v>2271</v>
      </c>
      <c r="I176" s="63">
        <v>0.81904811310262859</v>
      </c>
      <c r="J176" s="63">
        <v>3.75710143625059E-3</v>
      </c>
      <c r="K176" s="62" t="s">
        <v>4468</v>
      </c>
      <c r="L176" s="67">
        <v>7339.2</v>
      </c>
      <c r="M176" s="68">
        <v>0</v>
      </c>
      <c r="N176" s="68">
        <v>0</v>
      </c>
      <c r="O176" s="69">
        <v>0</v>
      </c>
      <c r="P176" s="68" t="str">
        <f t="shared" si="2"/>
        <v>Overhead</v>
      </c>
      <c r="Q176" s="64" t="str">
        <f>INDEX(Mapping!$C$4:$C$24,MATCH($B176,Mapping!$D$4:$D$24,0))</f>
        <v>Construction</v>
      </c>
      <c r="R176" s="64" t="s">
        <v>4471</v>
      </c>
    </row>
    <row r="177" spans="1:18" x14ac:dyDescent="0.3">
      <c r="A177" s="61">
        <v>35219543</v>
      </c>
      <c r="B177" s="62">
        <v>8</v>
      </c>
      <c r="C177" s="63">
        <v>0.24000000000000002</v>
      </c>
      <c r="D177" s="64" t="s">
        <v>3114</v>
      </c>
      <c r="E177" s="62" t="s">
        <v>3116</v>
      </c>
      <c r="F177" s="65">
        <v>117</v>
      </c>
      <c r="G177" s="66">
        <v>8.512969057158422</v>
      </c>
      <c r="H177" s="62">
        <v>2123</v>
      </c>
      <c r="I177" s="63">
        <v>0.76223238625060019</v>
      </c>
      <c r="J177" s="63">
        <v>6.5148067200905997E-3</v>
      </c>
      <c r="K177" s="62" t="s">
        <v>4469</v>
      </c>
      <c r="L177" s="67">
        <v>0</v>
      </c>
      <c r="M177" s="68">
        <v>1267.2</v>
      </c>
      <c r="N177" s="68">
        <v>0</v>
      </c>
      <c r="O177" s="69">
        <v>0</v>
      </c>
      <c r="P177" s="68" t="str">
        <f t="shared" si="2"/>
        <v>Underground</v>
      </c>
      <c r="Q177" s="64" t="str">
        <f>INDEX(Mapping!$C$4:$C$24,MATCH($B177,Mapping!$D$4:$D$24,0))</f>
        <v>Scoping</v>
      </c>
      <c r="R177" s="64" t="s">
        <v>4481</v>
      </c>
    </row>
    <row r="178" spans="1:18" x14ac:dyDescent="0.3">
      <c r="A178" s="61">
        <v>35219542</v>
      </c>
      <c r="B178" s="62">
        <v>8</v>
      </c>
      <c r="C178" s="63">
        <v>0.14000000000000001</v>
      </c>
      <c r="D178" s="64" t="s">
        <v>3114</v>
      </c>
      <c r="E178" s="62" t="s">
        <v>3116</v>
      </c>
      <c r="F178" s="65">
        <v>117</v>
      </c>
      <c r="G178" s="66">
        <v>8.512969057158422</v>
      </c>
      <c r="H178" s="62">
        <v>2123</v>
      </c>
      <c r="I178" s="63">
        <v>0.76223238625060019</v>
      </c>
      <c r="J178" s="63">
        <v>6.5148067200905997E-3</v>
      </c>
      <c r="K178" s="62" t="s">
        <v>4469</v>
      </c>
      <c r="L178" s="67">
        <v>0</v>
      </c>
      <c r="M178" s="68">
        <v>739.2</v>
      </c>
      <c r="N178" s="68">
        <v>0</v>
      </c>
      <c r="O178" s="69">
        <v>0</v>
      </c>
      <c r="P178" s="68" t="str">
        <f t="shared" si="2"/>
        <v>Underground</v>
      </c>
      <c r="Q178" s="64" t="str">
        <f>INDEX(Mapping!$C$4:$C$24,MATCH($B178,Mapping!$D$4:$D$24,0))</f>
        <v>Scoping</v>
      </c>
      <c r="R178" s="64" t="s">
        <v>4481</v>
      </c>
    </row>
    <row r="179" spans="1:18" x14ac:dyDescent="0.3">
      <c r="A179" s="61">
        <v>35175853</v>
      </c>
      <c r="B179" s="61">
        <v>10</v>
      </c>
      <c r="C179" s="63">
        <v>0.7</v>
      </c>
      <c r="D179" s="71" t="s">
        <v>3118</v>
      </c>
      <c r="E179" s="61" t="s">
        <v>3117</v>
      </c>
      <c r="F179" s="65">
        <v>462</v>
      </c>
      <c r="G179" s="66">
        <v>49.498871370804096</v>
      </c>
      <c r="H179" s="62">
        <v>2131</v>
      </c>
      <c r="I179" s="63">
        <v>2.9784752846565303</v>
      </c>
      <c r="J179" s="63">
        <v>6.4469162005552604E-3</v>
      </c>
      <c r="K179" s="71"/>
      <c r="L179" s="72">
        <v>0</v>
      </c>
      <c r="M179" s="73">
        <v>0</v>
      </c>
      <c r="N179" s="73">
        <v>0</v>
      </c>
      <c r="O179" s="74">
        <v>3695.9999999999995</v>
      </c>
      <c r="P179" s="68" t="str">
        <f t="shared" si="2"/>
        <v>Remote Grid / Removal</v>
      </c>
      <c r="Q179" s="64" t="str">
        <f>INDEX(Mapping!$C$4:$C$24,MATCH($B179,Mapping!$D$4:$D$24,0))</f>
        <v>Scoping</v>
      </c>
      <c r="R179" s="64" t="s">
        <v>4482</v>
      </c>
    </row>
    <row r="180" spans="1:18" x14ac:dyDescent="0.3">
      <c r="A180" s="61">
        <v>35224377</v>
      </c>
      <c r="B180" s="62">
        <v>8</v>
      </c>
      <c r="C180" s="63">
        <v>1.1299999999999999</v>
      </c>
      <c r="D180" s="64" t="s">
        <v>3118</v>
      </c>
      <c r="E180" s="62" t="s">
        <v>3124</v>
      </c>
      <c r="F180" s="65">
        <v>745</v>
      </c>
      <c r="G180" s="66">
        <v>67.365649554006211</v>
      </c>
      <c r="H180" s="62">
        <v>1363</v>
      </c>
      <c r="I180" s="63">
        <v>26.468931840590933</v>
      </c>
      <c r="J180" s="63">
        <v>3.5528767571262998E-2</v>
      </c>
      <c r="K180" s="62" t="s">
        <v>4468</v>
      </c>
      <c r="L180" s="67">
        <v>0</v>
      </c>
      <c r="M180" s="68">
        <v>5966.4</v>
      </c>
      <c r="N180" s="68">
        <v>0</v>
      </c>
      <c r="O180" s="69">
        <v>0</v>
      </c>
      <c r="P180" s="68" t="str">
        <f t="shared" si="2"/>
        <v>Underground</v>
      </c>
      <c r="Q180" s="64" t="str">
        <f>INDEX(Mapping!$C$4:$C$24,MATCH($B180,Mapping!$D$4:$D$24,0))</f>
        <v>Scoping</v>
      </c>
      <c r="R180" s="64" t="s">
        <v>4481</v>
      </c>
    </row>
    <row r="181" spans="1:18" x14ac:dyDescent="0.3">
      <c r="A181" s="61">
        <v>35219264</v>
      </c>
      <c r="B181" s="61">
        <v>2</v>
      </c>
      <c r="C181" s="63">
        <v>2.33</v>
      </c>
      <c r="D181" s="71" t="s">
        <v>3163</v>
      </c>
      <c r="E181" s="61" t="s">
        <v>3164</v>
      </c>
      <c r="F181" s="65">
        <v>10</v>
      </c>
      <c r="G181" s="66">
        <v>2.3287273015274268</v>
      </c>
      <c r="H181" s="62">
        <v>30</v>
      </c>
      <c r="I181" s="63">
        <v>5.1619382712091895</v>
      </c>
      <c r="J181" s="63">
        <v>0.51619382712091899</v>
      </c>
      <c r="K181" s="61"/>
      <c r="L181" s="72">
        <v>12302.4</v>
      </c>
      <c r="M181" s="73">
        <v>0</v>
      </c>
      <c r="N181" s="73">
        <v>0</v>
      </c>
      <c r="O181" s="74">
        <v>0</v>
      </c>
      <c r="P181" s="68" t="str">
        <f t="shared" si="2"/>
        <v>Overhead</v>
      </c>
      <c r="Q181" s="64" t="str">
        <f>INDEX(Mapping!$C$4:$C$24,MATCH($B181,Mapping!$D$4:$D$24,0))</f>
        <v>Scoping</v>
      </c>
      <c r="R181" s="64" t="s">
        <v>4472</v>
      </c>
    </row>
    <row r="182" spans="1:18" x14ac:dyDescent="0.3">
      <c r="A182" s="61">
        <v>35219092</v>
      </c>
      <c r="B182" s="61">
        <v>2</v>
      </c>
      <c r="C182" s="63">
        <v>5.35</v>
      </c>
      <c r="D182" s="71" t="s">
        <v>3166</v>
      </c>
      <c r="E182" s="61" t="s">
        <v>3167</v>
      </c>
      <c r="F182" s="65">
        <v>38</v>
      </c>
      <c r="G182" s="66">
        <v>5.3534418701324551</v>
      </c>
      <c r="H182" s="62">
        <v>15</v>
      </c>
      <c r="I182" s="63">
        <v>26.760697879293375</v>
      </c>
      <c r="J182" s="63">
        <v>0.70422889156035196</v>
      </c>
      <c r="K182" s="71"/>
      <c r="L182" s="72">
        <v>28247.999999999996</v>
      </c>
      <c r="M182" s="68">
        <v>0</v>
      </c>
      <c r="N182" s="73">
        <v>0</v>
      </c>
      <c r="O182" s="74">
        <v>0</v>
      </c>
      <c r="P182" s="68" t="str">
        <f t="shared" si="2"/>
        <v>Overhead</v>
      </c>
      <c r="Q182" s="64" t="str">
        <f>INDEX(Mapping!$C$4:$C$24,MATCH($B182,Mapping!$D$4:$D$24,0))</f>
        <v>Scoping</v>
      </c>
      <c r="R182" s="64" t="s">
        <v>4472</v>
      </c>
    </row>
    <row r="183" spans="1:18" x14ac:dyDescent="0.3">
      <c r="A183" s="61">
        <v>35219280</v>
      </c>
      <c r="B183" s="61">
        <v>11</v>
      </c>
      <c r="C183" s="63">
        <v>0.38</v>
      </c>
      <c r="D183" s="71" t="s">
        <v>3172</v>
      </c>
      <c r="E183" s="61" t="s">
        <v>3174</v>
      </c>
      <c r="F183" s="65">
        <v>101</v>
      </c>
      <c r="G183" s="66">
        <v>1.6450859394185147</v>
      </c>
      <c r="H183" s="62">
        <v>43</v>
      </c>
      <c r="I183" s="63">
        <v>44.704557679382383</v>
      </c>
      <c r="J183" s="63">
        <v>0.44261938296418202</v>
      </c>
      <c r="K183" s="61" t="s">
        <v>4469</v>
      </c>
      <c r="L183" s="72">
        <v>2006.4</v>
      </c>
      <c r="M183" s="73">
        <v>0</v>
      </c>
      <c r="N183" s="73">
        <v>0</v>
      </c>
      <c r="O183" s="74">
        <v>0</v>
      </c>
      <c r="P183" s="68" t="str">
        <f t="shared" si="2"/>
        <v>Overhead</v>
      </c>
      <c r="Q183" s="64" t="str">
        <f>INDEX(Mapping!$C$4:$C$24,MATCH($B183,Mapping!$D$4:$D$24,0))</f>
        <v>Scoping</v>
      </c>
      <c r="R183" s="64" t="s">
        <v>4472</v>
      </c>
    </row>
    <row r="184" spans="1:18" x14ac:dyDescent="0.3">
      <c r="A184" s="61">
        <v>35226632</v>
      </c>
      <c r="B184" s="61">
        <v>8</v>
      </c>
      <c r="C184" s="63">
        <v>1.35</v>
      </c>
      <c r="D184" s="71" t="s">
        <v>3172</v>
      </c>
      <c r="E184" s="61" t="s">
        <v>3174</v>
      </c>
      <c r="F184" s="65">
        <v>101</v>
      </c>
      <c r="G184" s="66">
        <v>1.6450859394185147</v>
      </c>
      <c r="H184" s="62">
        <v>43</v>
      </c>
      <c r="I184" s="63">
        <v>44.704557679382383</v>
      </c>
      <c r="J184" s="63">
        <v>0.44261938296418202</v>
      </c>
      <c r="K184" s="61"/>
      <c r="L184" s="72">
        <v>7128.0000000000009</v>
      </c>
      <c r="M184" s="73">
        <v>0</v>
      </c>
      <c r="N184" s="73">
        <v>0</v>
      </c>
      <c r="O184" s="74">
        <v>0</v>
      </c>
      <c r="P184" s="68" t="str">
        <f t="shared" si="2"/>
        <v>Overhead</v>
      </c>
      <c r="Q184" s="64" t="str">
        <f>INDEX(Mapping!$C$4:$C$24,MATCH($B184,Mapping!$D$4:$D$24,0))</f>
        <v>Scoping</v>
      </c>
      <c r="R184" s="64" t="s">
        <v>4472</v>
      </c>
    </row>
    <row r="185" spans="1:18" x14ac:dyDescent="0.3">
      <c r="A185" s="61">
        <v>35191937</v>
      </c>
      <c r="B185" s="62">
        <v>9</v>
      </c>
      <c r="C185" s="63">
        <v>1.46</v>
      </c>
      <c r="D185" s="64" t="s">
        <v>3193</v>
      </c>
      <c r="E185" s="62" t="s">
        <v>3198</v>
      </c>
      <c r="F185" s="65">
        <v>180</v>
      </c>
      <c r="G185" s="66">
        <v>19.340684586360659</v>
      </c>
      <c r="H185" s="62">
        <v>951</v>
      </c>
      <c r="I185" s="63">
        <v>13.210050623204321</v>
      </c>
      <c r="J185" s="63">
        <v>7.3389170128912898E-2</v>
      </c>
      <c r="K185" s="62" t="s">
        <v>4468</v>
      </c>
      <c r="L185" s="67">
        <v>7708.8</v>
      </c>
      <c r="M185" s="76">
        <v>0</v>
      </c>
      <c r="N185" s="76">
        <v>0</v>
      </c>
      <c r="O185" s="77">
        <v>0</v>
      </c>
      <c r="P185" s="68" t="str">
        <f t="shared" si="2"/>
        <v>Overhead</v>
      </c>
      <c r="Q185" s="64" t="str">
        <f>INDEX(Mapping!$C$4:$C$24,MATCH($B185,Mapping!$D$4:$D$24,0))</f>
        <v>Scoping</v>
      </c>
      <c r="R185" s="64" t="s">
        <v>4467</v>
      </c>
    </row>
    <row r="186" spans="1:18" x14ac:dyDescent="0.3">
      <c r="A186" s="61">
        <v>35227032</v>
      </c>
      <c r="B186" s="62">
        <v>8</v>
      </c>
      <c r="C186" s="63">
        <v>0.87</v>
      </c>
      <c r="D186" s="64" t="s">
        <v>3193</v>
      </c>
      <c r="E186" s="62" t="s">
        <v>3198</v>
      </c>
      <c r="F186" s="65">
        <v>180</v>
      </c>
      <c r="G186" s="66">
        <v>19.340684586360659</v>
      </c>
      <c r="H186" s="62">
        <v>951</v>
      </c>
      <c r="I186" s="63">
        <v>13.210050623204321</v>
      </c>
      <c r="J186" s="63">
        <v>7.3389170128912898E-2</v>
      </c>
      <c r="K186" s="62" t="s">
        <v>4468</v>
      </c>
      <c r="L186" s="67">
        <v>4593.6000000000004</v>
      </c>
      <c r="M186" s="76">
        <v>0</v>
      </c>
      <c r="N186" s="76">
        <v>0</v>
      </c>
      <c r="O186" s="77">
        <v>0</v>
      </c>
      <c r="P186" s="68" t="str">
        <f t="shared" si="2"/>
        <v>Overhead</v>
      </c>
      <c r="Q186" s="64" t="str">
        <f>INDEX(Mapping!$C$4:$C$24,MATCH($B186,Mapping!$D$4:$D$24,0))</f>
        <v>Scoping</v>
      </c>
      <c r="R186" s="64" t="s">
        <v>4467</v>
      </c>
    </row>
    <row r="187" spans="1:18" x14ac:dyDescent="0.3">
      <c r="A187" s="61">
        <v>35227033</v>
      </c>
      <c r="B187" s="62">
        <v>8</v>
      </c>
      <c r="C187" s="63">
        <v>1.31</v>
      </c>
      <c r="D187" s="64" t="s">
        <v>3193</v>
      </c>
      <c r="E187" s="62" t="s">
        <v>3198</v>
      </c>
      <c r="F187" s="65">
        <v>180</v>
      </c>
      <c r="G187" s="66">
        <v>19.340684586360659</v>
      </c>
      <c r="H187" s="62">
        <v>951</v>
      </c>
      <c r="I187" s="63">
        <v>13.210050623204321</v>
      </c>
      <c r="J187" s="63">
        <v>7.3389170128912898E-2</v>
      </c>
      <c r="K187" s="62" t="s">
        <v>4468</v>
      </c>
      <c r="L187" s="67">
        <v>6916.8</v>
      </c>
      <c r="M187" s="76">
        <v>0</v>
      </c>
      <c r="N187" s="76">
        <v>0</v>
      </c>
      <c r="O187" s="77">
        <v>0</v>
      </c>
      <c r="P187" s="68" t="str">
        <f t="shared" si="2"/>
        <v>Overhead</v>
      </c>
      <c r="Q187" s="64" t="str">
        <f>INDEX(Mapping!$C$4:$C$24,MATCH($B187,Mapping!$D$4:$D$24,0))</f>
        <v>Scoping</v>
      </c>
      <c r="R187" s="64" t="s">
        <v>4467</v>
      </c>
    </row>
    <row r="188" spans="1:18" x14ac:dyDescent="0.3">
      <c r="A188" s="61">
        <v>35219275</v>
      </c>
      <c r="B188" s="61">
        <v>13</v>
      </c>
      <c r="C188" s="63">
        <v>0.52</v>
      </c>
      <c r="D188" s="71" t="s">
        <v>3218</v>
      </c>
      <c r="E188" s="61" t="s">
        <v>3217</v>
      </c>
      <c r="F188" s="65">
        <v>38</v>
      </c>
      <c r="G188" s="66">
        <v>0.63713158826654448</v>
      </c>
      <c r="H188" s="62">
        <v>41</v>
      </c>
      <c r="I188" s="63">
        <v>17.311484727723496</v>
      </c>
      <c r="J188" s="63">
        <v>0.45556538757167098</v>
      </c>
      <c r="K188" s="61" t="s">
        <v>4469</v>
      </c>
      <c r="L188" s="72">
        <v>2745.6</v>
      </c>
      <c r="M188" s="73">
        <v>0</v>
      </c>
      <c r="N188" s="73">
        <v>0</v>
      </c>
      <c r="O188" s="74">
        <v>0</v>
      </c>
      <c r="P188" s="68" t="str">
        <f t="shared" si="2"/>
        <v>Overhead</v>
      </c>
      <c r="Q188" s="64" t="str">
        <f>INDEX(Mapping!$C$4:$C$24,MATCH($B188,Mapping!$D$4:$D$24,0))</f>
        <v>Scoping</v>
      </c>
      <c r="R188" s="64" t="s">
        <v>4472</v>
      </c>
    </row>
    <row r="189" spans="1:18" x14ac:dyDescent="0.3">
      <c r="A189" s="61">
        <v>35145524</v>
      </c>
      <c r="B189" s="62">
        <v>18</v>
      </c>
      <c r="C189" s="63">
        <v>1.5</v>
      </c>
      <c r="D189" s="64" t="s">
        <v>3325</v>
      </c>
      <c r="E189" s="62" t="s">
        <v>3330</v>
      </c>
      <c r="F189" s="65">
        <v>41</v>
      </c>
      <c r="G189" s="66">
        <v>2.4432880788637288</v>
      </c>
      <c r="H189" s="62">
        <v>1755</v>
      </c>
      <c r="I189" s="63">
        <v>0.67489435474305426</v>
      </c>
      <c r="J189" s="63">
        <v>1.6460837920562299E-2</v>
      </c>
      <c r="K189" s="62" t="s">
        <v>4468</v>
      </c>
      <c r="L189" s="67">
        <v>0</v>
      </c>
      <c r="M189" s="68">
        <v>7920</v>
      </c>
      <c r="N189" s="68">
        <v>0</v>
      </c>
      <c r="O189" s="69">
        <v>0</v>
      </c>
      <c r="P189" s="68" t="str">
        <f t="shared" si="2"/>
        <v>Underground</v>
      </c>
      <c r="Q189" s="64" t="str">
        <f>INDEX(Mapping!$C$4:$C$24,MATCH($B189,Mapping!$D$4:$D$24,0))</f>
        <v>Dependencies</v>
      </c>
      <c r="R189" s="64" t="s">
        <v>4480</v>
      </c>
    </row>
    <row r="190" spans="1:18" x14ac:dyDescent="0.3">
      <c r="A190" s="61">
        <v>35145525</v>
      </c>
      <c r="B190" s="62">
        <v>18</v>
      </c>
      <c r="C190" s="63">
        <v>1.78</v>
      </c>
      <c r="D190" s="64" t="s">
        <v>3332</v>
      </c>
      <c r="E190" s="62" t="s">
        <v>3333</v>
      </c>
      <c r="F190" s="65">
        <v>34</v>
      </c>
      <c r="G190" s="66">
        <v>0.56024436794739585</v>
      </c>
      <c r="H190" s="62">
        <v>3302</v>
      </c>
      <c r="I190" s="63">
        <v>1.4935466258917009E-4</v>
      </c>
      <c r="J190" s="63">
        <v>4.3927841937991199E-6</v>
      </c>
      <c r="K190" s="62" t="s">
        <v>4469</v>
      </c>
      <c r="L190" s="67">
        <v>0</v>
      </c>
      <c r="M190" s="68">
        <v>9398.4</v>
      </c>
      <c r="N190" s="68">
        <v>0</v>
      </c>
      <c r="O190" s="69">
        <v>0</v>
      </c>
      <c r="P190" s="68" t="str">
        <f t="shared" si="2"/>
        <v>Underground</v>
      </c>
      <c r="Q190" s="64" t="str">
        <f>INDEX(Mapping!$C$4:$C$24,MATCH($B190,Mapping!$D$4:$D$24,0))</f>
        <v>Dependencies</v>
      </c>
      <c r="R190" s="64" t="s">
        <v>4480</v>
      </c>
    </row>
    <row r="191" spans="1:18" x14ac:dyDescent="0.3">
      <c r="A191" s="61">
        <v>35062376</v>
      </c>
      <c r="B191" s="62">
        <v>10</v>
      </c>
      <c r="C191" s="63">
        <v>2.5299999999999998</v>
      </c>
      <c r="D191" s="64" t="s">
        <v>3733</v>
      </c>
      <c r="E191" s="62" t="s">
        <v>3738</v>
      </c>
      <c r="F191" s="65">
        <v>122</v>
      </c>
      <c r="G191" s="66">
        <v>10.84699143715407</v>
      </c>
      <c r="H191" s="62">
        <v>159</v>
      </c>
      <c r="I191" s="63">
        <v>33.983608945588664</v>
      </c>
      <c r="J191" s="63">
        <v>0.27855417168515301</v>
      </c>
      <c r="K191" s="62" t="s">
        <v>4468</v>
      </c>
      <c r="L191" s="67">
        <v>0</v>
      </c>
      <c r="M191" s="68">
        <v>13358.4</v>
      </c>
      <c r="N191" s="68">
        <v>0</v>
      </c>
      <c r="O191" s="69">
        <v>0</v>
      </c>
      <c r="P191" s="68" t="str">
        <f t="shared" si="2"/>
        <v>Underground</v>
      </c>
      <c r="Q191" s="64" t="str">
        <f>INDEX(Mapping!$C$4:$C$24,MATCH($B191,Mapping!$D$4:$D$24,0))</f>
        <v>Scoping</v>
      </c>
      <c r="R191" s="64" t="s">
        <v>4476</v>
      </c>
    </row>
    <row r="192" spans="1:18" x14ac:dyDescent="0.3">
      <c r="A192" s="61">
        <v>35226852</v>
      </c>
      <c r="B192" s="62">
        <v>8</v>
      </c>
      <c r="C192" s="63">
        <v>2.93</v>
      </c>
      <c r="D192" s="64" t="s">
        <v>3733</v>
      </c>
      <c r="E192" s="62" t="s">
        <v>3738</v>
      </c>
      <c r="F192" s="65">
        <v>122</v>
      </c>
      <c r="G192" s="66">
        <v>10.84699143715407</v>
      </c>
      <c r="H192" s="62">
        <v>159</v>
      </c>
      <c r="I192" s="63">
        <v>33.983608945588664</v>
      </c>
      <c r="J192" s="63">
        <v>0.27855417168515301</v>
      </c>
      <c r="K192" s="62" t="s">
        <v>4468</v>
      </c>
      <c r="L192" s="67">
        <v>15470.400000000001</v>
      </c>
      <c r="M192" s="68">
        <v>0</v>
      </c>
      <c r="N192" s="68">
        <v>0</v>
      </c>
      <c r="O192" s="69">
        <v>0</v>
      </c>
      <c r="P192" s="68" t="str">
        <f t="shared" si="2"/>
        <v>Overhead</v>
      </c>
      <c r="Q192" s="64" t="str">
        <f>INDEX(Mapping!$C$4:$C$24,MATCH($B192,Mapping!$D$4:$D$24,0))</f>
        <v>Scoping</v>
      </c>
      <c r="R192" s="64" t="s">
        <v>4476</v>
      </c>
    </row>
    <row r="193" spans="1:18" x14ac:dyDescent="0.3">
      <c r="A193" s="61">
        <v>35226853</v>
      </c>
      <c r="B193" s="62">
        <v>8</v>
      </c>
      <c r="C193" s="63">
        <v>2.92</v>
      </c>
      <c r="D193" s="64" t="s">
        <v>3733</v>
      </c>
      <c r="E193" s="62" t="s">
        <v>3738</v>
      </c>
      <c r="F193" s="65">
        <v>122</v>
      </c>
      <c r="G193" s="66">
        <v>10.84699143715407</v>
      </c>
      <c r="H193" s="62">
        <v>159</v>
      </c>
      <c r="I193" s="63">
        <v>33.983608945588664</v>
      </c>
      <c r="J193" s="63">
        <v>0.27855417168515301</v>
      </c>
      <c r="K193" s="62" t="s">
        <v>4468</v>
      </c>
      <c r="L193" s="67">
        <v>15153.6</v>
      </c>
      <c r="M193" s="68">
        <v>264</v>
      </c>
      <c r="N193" s="68">
        <v>0</v>
      </c>
      <c r="O193" s="69">
        <v>0</v>
      </c>
      <c r="P193" s="68" t="str">
        <f t="shared" si="2"/>
        <v>Hybrid</v>
      </c>
      <c r="Q193" s="64" t="str">
        <f>INDEX(Mapping!$C$4:$C$24,MATCH($B193,Mapping!$D$4:$D$24,0))</f>
        <v>Scoping</v>
      </c>
      <c r="R193" s="64" t="s">
        <v>4476</v>
      </c>
    </row>
    <row r="194" spans="1:18" x14ac:dyDescent="0.3">
      <c r="A194" s="61">
        <v>35226854</v>
      </c>
      <c r="B194" s="62">
        <v>8</v>
      </c>
      <c r="C194" s="63">
        <v>1.03</v>
      </c>
      <c r="D194" s="64" t="s">
        <v>3733</v>
      </c>
      <c r="E194" s="62" t="s">
        <v>3738</v>
      </c>
      <c r="F194" s="65">
        <v>122</v>
      </c>
      <c r="G194" s="66">
        <v>10.84699143715407</v>
      </c>
      <c r="H194" s="62">
        <v>159</v>
      </c>
      <c r="I194" s="63">
        <v>33.983608945588664</v>
      </c>
      <c r="J194" s="63">
        <v>0.27855417168515301</v>
      </c>
      <c r="K194" s="62" t="s">
        <v>4468</v>
      </c>
      <c r="L194" s="67">
        <v>5438.4000000000005</v>
      </c>
      <c r="M194" s="68">
        <v>0</v>
      </c>
      <c r="N194" s="68">
        <v>0</v>
      </c>
      <c r="O194" s="69">
        <v>0</v>
      </c>
      <c r="P194" s="68" t="str">
        <f t="shared" si="2"/>
        <v>Overhead</v>
      </c>
      <c r="Q194" s="64" t="str">
        <f>INDEX(Mapping!$C$4:$C$24,MATCH($B194,Mapping!$D$4:$D$24,0))</f>
        <v>Scoping</v>
      </c>
      <c r="R194" s="64" t="s">
        <v>4476</v>
      </c>
    </row>
    <row r="195" spans="1:18" x14ac:dyDescent="0.3">
      <c r="A195" s="61">
        <v>35226856</v>
      </c>
      <c r="B195" s="62">
        <v>8</v>
      </c>
      <c r="C195" s="63">
        <v>4.53</v>
      </c>
      <c r="D195" s="64" t="s">
        <v>3733</v>
      </c>
      <c r="E195" s="62" t="s">
        <v>3738</v>
      </c>
      <c r="F195" s="65">
        <v>122</v>
      </c>
      <c r="G195" s="66">
        <v>10.84699143715407</v>
      </c>
      <c r="H195" s="62">
        <v>159</v>
      </c>
      <c r="I195" s="63">
        <v>33.983608945588664</v>
      </c>
      <c r="J195" s="63">
        <v>0.27855417168515301</v>
      </c>
      <c r="K195" s="62" t="s">
        <v>4468</v>
      </c>
      <c r="L195" s="67">
        <v>23918.400000000001</v>
      </c>
      <c r="M195" s="68">
        <v>0</v>
      </c>
      <c r="N195" s="68">
        <v>0</v>
      </c>
      <c r="O195" s="69">
        <v>0</v>
      </c>
      <c r="P195" s="68" t="str">
        <f t="shared" si="2"/>
        <v>Overhead</v>
      </c>
      <c r="Q195" s="64" t="str">
        <f>INDEX(Mapping!$C$4:$C$24,MATCH($B195,Mapping!$D$4:$D$24,0))</f>
        <v>Scoping</v>
      </c>
      <c r="R195" s="64" t="s">
        <v>4476</v>
      </c>
    </row>
    <row r="196" spans="1:18" x14ac:dyDescent="0.3">
      <c r="A196" s="61">
        <v>35062374</v>
      </c>
      <c r="B196" s="62">
        <v>10</v>
      </c>
      <c r="C196" s="63">
        <v>4.79</v>
      </c>
      <c r="D196" s="64" t="s">
        <v>3733</v>
      </c>
      <c r="E196" s="62" t="s">
        <v>3742</v>
      </c>
      <c r="F196" s="65">
        <v>190</v>
      </c>
      <c r="G196" s="66">
        <v>17.868682290698821</v>
      </c>
      <c r="H196" s="62">
        <v>227</v>
      </c>
      <c r="I196" s="63">
        <v>46.134248492928144</v>
      </c>
      <c r="J196" s="63">
        <v>0.24281183417330601</v>
      </c>
      <c r="K196" s="62" t="s">
        <v>4468</v>
      </c>
      <c r="L196" s="67">
        <v>18691.2</v>
      </c>
      <c r="M196" s="68">
        <v>6600</v>
      </c>
      <c r="N196" s="68">
        <v>0</v>
      </c>
      <c r="O196" s="69">
        <v>0</v>
      </c>
      <c r="P196" s="68" t="str">
        <f t="shared" ref="P196:P246" si="3">IF(SUM(L196:O196)=0,"TBD",IF(AND(L196&gt;0,M196&gt;0),"Hybrid", IF(SUM(N196:O196)&gt;0,"Remote Grid / Removal",IF(L196&gt;0,"Overhead","Underground"))))</f>
        <v>Hybrid</v>
      </c>
      <c r="Q196" s="64" t="str">
        <f>INDEX(Mapping!$C$4:$C$24,MATCH($B196,Mapping!$D$4:$D$24,0))</f>
        <v>Scoping</v>
      </c>
      <c r="R196" s="64" t="s">
        <v>4476</v>
      </c>
    </row>
    <row r="197" spans="1:18" x14ac:dyDescent="0.3">
      <c r="A197" s="61">
        <v>35226846</v>
      </c>
      <c r="B197" s="62">
        <v>8</v>
      </c>
      <c r="C197" s="63">
        <v>1.42</v>
      </c>
      <c r="D197" s="64" t="s">
        <v>3733</v>
      </c>
      <c r="E197" s="62" t="s">
        <v>3742</v>
      </c>
      <c r="F197" s="65">
        <v>190</v>
      </c>
      <c r="G197" s="66">
        <v>17.868682290698821</v>
      </c>
      <c r="H197" s="62">
        <v>227</v>
      </c>
      <c r="I197" s="63">
        <v>46.134248492928144</v>
      </c>
      <c r="J197" s="63">
        <v>0.24281183417330601</v>
      </c>
      <c r="K197" s="62" t="s">
        <v>4468</v>
      </c>
      <c r="L197" s="67">
        <v>7497.5999999999995</v>
      </c>
      <c r="M197" s="68">
        <v>0</v>
      </c>
      <c r="N197" s="68">
        <v>0</v>
      </c>
      <c r="O197" s="69">
        <v>0</v>
      </c>
      <c r="P197" s="68" t="str">
        <f t="shared" si="3"/>
        <v>Overhead</v>
      </c>
      <c r="Q197" s="64" t="str">
        <f>INDEX(Mapping!$C$4:$C$24,MATCH($B197,Mapping!$D$4:$D$24,0))</f>
        <v>Scoping</v>
      </c>
      <c r="R197" s="64" t="s">
        <v>4476</v>
      </c>
    </row>
    <row r="198" spans="1:18" x14ac:dyDescent="0.3">
      <c r="A198" s="61">
        <v>35226847</v>
      </c>
      <c r="B198" s="62">
        <v>8</v>
      </c>
      <c r="C198" s="63">
        <v>1.8299999999999998</v>
      </c>
      <c r="D198" s="64" t="s">
        <v>3733</v>
      </c>
      <c r="E198" s="62" t="s">
        <v>3742</v>
      </c>
      <c r="F198" s="65">
        <v>190</v>
      </c>
      <c r="G198" s="66">
        <v>17.868682290698821</v>
      </c>
      <c r="H198" s="62">
        <v>227</v>
      </c>
      <c r="I198" s="63">
        <v>46.134248492928144</v>
      </c>
      <c r="J198" s="63">
        <v>0.24281183417330601</v>
      </c>
      <c r="K198" s="62" t="s">
        <v>4468</v>
      </c>
      <c r="L198" s="67">
        <v>8184</v>
      </c>
      <c r="M198" s="68">
        <v>1478.4</v>
      </c>
      <c r="N198" s="68">
        <v>0</v>
      </c>
      <c r="O198" s="69">
        <v>0</v>
      </c>
      <c r="P198" s="68" t="str">
        <f t="shared" si="3"/>
        <v>Hybrid</v>
      </c>
      <c r="Q198" s="64" t="str">
        <f>INDEX(Mapping!$C$4:$C$24,MATCH($B198,Mapping!$D$4:$D$24,0))</f>
        <v>Scoping</v>
      </c>
      <c r="R198" s="64" t="s">
        <v>4476</v>
      </c>
    </row>
    <row r="199" spans="1:18" x14ac:dyDescent="0.3">
      <c r="A199" s="61">
        <v>35062375</v>
      </c>
      <c r="B199" s="62">
        <v>10</v>
      </c>
      <c r="C199" s="63">
        <v>2.0099999999999998</v>
      </c>
      <c r="D199" s="64" t="s">
        <v>3733</v>
      </c>
      <c r="E199" s="62" t="s">
        <v>3742</v>
      </c>
      <c r="F199" s="65">
        <v>190</v>
      </c>
      <c r="G199" s="66">
        <v>17.868682290698821</v>
      </c>
      <c r="H199" s="62">
        <v>227</v>
      </c>
      <c r="I199" s="63">
        <v>46.134248492928144</v>
      </c>
      <c r="J199" s="63">
        <v>0.24281183417330601</v>
      </c>
      <c r="K199" s="62" t="s">
        <v>4468</v>
      </c>
      <c r="L199" s="67">
        <v>7972.8</v>
      </c>
      <c r="M199" s="68">
        <v>2640</v>
      </c>
      <c r="N199" s="68">
        <v>0</v>
      </c>
      <c r="O199" s="69">
        <v>0</v>
      </c>
      <c r="P199" s="68" t="str">
        <f t="shared" si="3"/>
        <v>Hybrid</v>
      </c>
      <c r="Q199" s="64" t="str">
        <f>INDEX(Mapping!$C$4:$C$24,MATCH($B199,Mapping!$D$4:$D$24,0))</f>
        <v>Scoping</v>
      </c>
      <c r="R199" s="64" t="s">
        <v>4476</v>
      </c>
    </row>
    <row r="200" spans="1:18" x14ac:dyDescent="0.3">
      <c r="A200" s="61">
        <v>35226848</v>
      </c>
      <c r="B200" s="62">
        <v>8</v>
      </c>
      <c r="C200" s="63">
        <v>1.8</v>
      </c>
      <c r="D200" s="64" t="s">
        <v>3733</v>
      </c>
      <c r="E200" s="62" t="s">
        <v>3742</v>
      </c>
      <c r="F200" s="65">
        <v>190</v>
      </c>
      <c r="G200" s="66">
        <v>17.868682290698821</v>
      </c>
      <c r="H200" s="62">
        <v>227</v>
      </c>
      <c r="I200" s="63">
        <v>46.134248492928144</v>
      </c>
      <c r="J200" s="63">
        <v>0.24281183417330601</v>
      </c>
      <c r="K200" s="62" t="s">
        <v>4468</v>
      </c>
      <c r="L200" s="67">
        <v>264</v>
      </c>
      <c r="M200" s="68">
        <v>9240</v>
      </c>
      <c r="N200" s="68">
        <v>0</v>
      </c>
      <c r="O200" s="69">
        <v>0</v>
      </c>
      <c r="P200" s="68" t="str">
        <f t="shared" si="3"/>
        <v>Hybrid</v>
      </c>
      <c r="Q200" s="64" t="str">
        <f>INDEX(Mapping!$C$4:$C$24,MATCH($B200,Mapping!$D$4:$D$24,0))</f>
        <v>Scoping</v>
      </c>
      <c r="R200" s="64" t="s">
        <v>4476</v>
      </c>
    </row>
    <row r="201" spans="1:18" x14ac:dyDescent="0.3">
      <c r="A201" s="61">
        <v>35226849</v>
      </c>
      <c r="B201" s="62">
        <v>8</v>
      </c>
      <c r="C201" s="63">
        <v>2.97</v>
      </c>
      <c r="D201" s="64" t="s">
        <v>3733</v>
      </c>
      <c r="E201" s="62" t="s">
        <v>3742</v>
      </c>
      <c r="F201" s="65">
        <v>190</v>
      </c>
      <c r="G201" s="66">
        <v>17.868682290698821</v>
      </c>
      <c r="H201" s="62">
        <v>227</v>
      </c>
      <c r="I201" s="63">
        <v>46.134248492928144</v>
      </c>
      <c r="J201" s="63">
        <v>0.24281183417330601</v>
      </c>
      <c r="K201" s="62" t="s">
        <v>4468</v>
      </c>
      <c r="L201" s="67">
        <v>15681.6</v>
      </c>
      <c r="M201" s="68">
        <v>0</v>
      </c>
      <c r="N201" s="68">
        <v>0</v>
      </c>
      <c r="O201" s="69">
        <v>0</v>
      </c>
      <c r="P201" s="68" t="str">
        <f t="shared" si="3"/>
        <v>Overhead</v>
      </c>
      <c r="Q201" s="64" t="str">
        <f>INDEX(Mapping!$C$4:$C$24,MATCH($B201,Mapping!$D$4:$D$24,0))</f>
        <v>Scoping</v>
      </c>
      <c r="R201" s="64" t="s">
        <v>4476</v>
      </c>
    </row>
    <row r="202" spans="1:18" x14ac:dyDescent="0.3">
      <c r="A202" s="61">
        <v>35226850</v>
      </c>
      <c r="B202" s="62">
        <v>8</v>
      </c>
      <c r="C202" s="63">
        <v>0.6</v>
      </c>
      <c r="D202" s="64" t="s">
        <v>3733</v>
      </c>
      <c r="E202" s="62" t="s">
        <v>3742</v>
      </c>
      <c r="F202" s="65">
        <v>190</v>
      </c>
      <c r="G202" s="66">
        <v>17.868682290698821</v>
      </c>
      <c r="H202" s="62">
        <v>227</v>
      </c>
      <c r="I202" s="63">
        <v>46.134248492928144</v>
      </c>
      <c r="J202" s="63">
        <v>0.24281183417330601</v>
      </c>
      <c r="K202" s="62" t="s">
        <v>4468</v>
      </c>
      <c r="L202" s="67">
        <v>3168</v>
      </c>
      <c r="M202" s="68">
        <v>0</v>
      </c>
      <c r="N202" s="68">
        <v>0</v>
      </c>
      <c r="O202" s="69">
        <v>0</v>
      </c>
      <c r="P202" s="68" t="str">
        <f t="shared" si="3"/>
        <v>Overhead</v>
      </c>
      <c r="Q202" s="64" t="str">
        <f>INDEX(Mapping!$C$4:$C$24,MATCH($B202,Mapping!$D$4:$D$24,0))</f>
        <v>Scoping</v>
      </c>
      <c r="R202" s="64" t="s">
        <v>4476</v>
      </c>
    </row>
    <row r="203" spans="1:18" x14ac:dyDescent="0.3">
      <c r="A203" s="61">
        <v>35226851</v>
      </c>
      <c r="B203" s="62">
        <v>8</v>
      </c>
      <c r="C203" s="63">
        <v>2.2799999999999998</v>
      </c>
      <c r="D203" s="64" t="s">
        <v>3733</v>
      </c>
      <c r="E203" s="62" t="s">
        <v>3742</v>
      </c>
      <c r="F203" s="65">
        <v>190</v>
      </c>
      <c r="G203" s="66">
        <v>17.868682290698821</v>
      </c>
      <c r="H203" s="62">
        <v>227</v>
      </c>
      <c r="I203" s="63">
        <v>46.134248492928144</v>
      </c>
      <c r="J203" s="63">
        <v>0.24281183417330601</v>
      </c>
      <c r="K203" s="62" t="s">
        <v>4468</v>
      </c>
      <c r="L203" s="67">
        <v>12038.4</v>
      </c>
      <c r="M203" s="68">
        <v>0</v>
      </c>
      <c r="N203" s="68">
        <v>0</v>
      </c>
      <c r="O203" s="69">
        <v>0</v>
      </c>
      <c r="P203" s="68" t="str">
        <f t="shared" si="3"/>
        <v>Overhead</v>
      </c>
      <c r="Q203" s="64" t="str">
        <f>INDEX(Mapping!$C$4:$C$24,MATCH($B203,Mapping!$D$4:$D$24,0))</f>
        <v>Scoping</v>
      </c>
      <c r="R203" s="64" t="s">
        <v>4476</v>
      </c>
    </row>
    <row r="204" spans="1:18" x14ac:dyDescent="0.3">
      <c r="A204" s="61">
        <v>35191318</v>
      </c>
      <c r="B204" s="62">
        <v>13</v>
      </c>
      <c r="C204" s="63">
        <v>2.2200000000000002</v>
      </c>
      <c r="D204" s="64" t="s">
        <v>3750</v>
      </c>
      <c r="E204" s="62" t="s">
        <v>3753</v>
      </c>
      <c r="F204" s="65">
        <v>125</v>
      </c>
      <c r="G204" s="66">
        <v>15.221711484448974</v>
      </c>
      <c r="H204" s="62">
        <v>663</v>
      </c>
      <c r="I204" s="63">
        <v>14.624900446767001</v>
      </c>
      <c r="J204" s="63">
        <v>0.116999203574136</v>
      </c>
      <c r="K204" s="62" t="s">
        <v>4468</v>
      </c>
      <c r="L204" s="67">
        <v>11721.6</v>
      </c>
      <c r="M204" s="68">
        <v>0</v>
      </c>
      <c r="N204" s="68">
        <v>0</v>
      </c>
      <c r="O204" s="69">
        <v>0</v>
      </c>
      <c r="P204" s="68" t="str">
        <f t="shared" si="3"/>
        <v>Overhead</v>
      </c>
      <c r="Q204" s="64" t="str">
        <f>INDEX(Mapping!$C$4:$C$24,MATCH($B204,Mapping!$D$4:$D$24,0))</f>
        <v>Scoping</v>
      </c>
      <c r="R204" s="64" t="s">
        <v>4479</v>
      </c>
    </row>
    <row r="205" spans="1:18" x14ac:dyDescent="0.3">
      <c r="A205" s="61">
        <v>35191383</v>
      </c>
      <c r="B205" s="62">
        <v>13</v>
      </c>
      <c r="C205" s="63">
        <v>1.3299999999999998</v>
      </c>
      <c r="D205" s="64" t="s">
        <v>3750</v>
      </c>
      <c r="E205" s="62" t="s">
        <v>3753</v>
      </c>
      <c r="F205" s="65">
        <v>125</v>
      </c>
      <c r="G205" s="66">
        <v>15.221711484448974</v>
      </c>
      <c r="H205" s="62">
        <v>663</v>
      </c>
      <c r="I205" s="63">
        <v>14.624900446767001</v>
      </c>
      <c r="J205" s="63">
        <v>0.116999203574136</v>
      </c>
      <c r="K205" s="62" t="s">
        <v>4468</v>
      </c>
      <c r="L205" s="67">
        <v>7022.4</v>
      </c>
      <c r="M205" s="68">
        <v>0</v>
      </c>
      <c r="N205" s="68">
        <v>0</v>
      </c>
      <c r="O205" s="69">
        <v>0</v>
      </c>
      <c r="P205" s="68" t="str">
        <f t="shared" si="3"/>
        <v>Overhead</v>
      </c>
      <c r="Q205" s="64" t="str">
        <f>INDEX(Mapping!$C$4:$C$24,MATCH($B205,Mapping!$D$4:$D$24,0))</f>
        <v>Scoping</v>
      </c>
      <c r="R205" s="64" t="s">
        <v>4479</v>
      </c>
    </row>
    <row r="206" spans="1:18" x14ac:dyDescent="0.3">
      <c r="A206" s="61">
        <v>35192284</v>
      </c>
      <c r="B206" s="62">
        <v>13</v>
      </c>
      <c r="C206" s="63">
        <v>2.1568181818181817</v>
      </c>
      <c r="D206" s="64" t="s">
        <v>3769</v>
      </c>
      <c r="E206" s="62" t="s">
        <v>3775</v>
      </c>
      <c r="F206" s="65">
        <v>263</v>
      </c>
      <c r="G206" s="66">
        <v>30.376151265549659</v>
      </c>
      <c r="H206" s="62">
        <v>279</v>
      </c>
      <c r="I206" s="63">
        <v>58.772459161502169</v>
      </c>
      <c r="J206" s="63">
        <v>0.22346942646959</v>
      </c>
      <c r="K206" s="62" t="s">
        <v>4468</v>
      </c>
      <c r="L206" s="67">
        <v>1105</v>
      </c>
      <c r="M206" s="76">
        <v>10283</v>
      </c>
      <c r="N206" s="76">
        <v>0</v>
      </c>
      <c r="O206" s="77">
        <v>0</v>
      </c>
      <c r="P206" s="68" t="str">
        <f t="shared" si="3"/>
        <v>Hybrid</v>
      </c>
      <c r="Q206" s="64" t="str">
        <f>INDEX(Mapping!$C$4:$C$24,MATCH($B206,Mapping!$D$4:$D$24,0))</f>
        <v>Scoping</v>
      </c>
      <c r="R206" s="64" t="s">
        <v>4479</v>
      </c>
    </row>
    <row r="207" spans="1:18" x14ac:dyDescent="0.3">
      <c r="A207" s="61">
        <v>35223024</v>
      </c>
      <c r="B207" s="62">
        <v>10</v>
      </c>
      <c r="C207" s="63">
        <v>2.3486742424242424</v>
      </c>
      <c r="D207" s="64" t="s">
        <v>3769</v>
      </c>
      <c r="E207" s="62" t="s">
        <v>3775</v>
      </c>
      <c r="F207" s="65">
        <v>263</v>
      </c>
      <c r="G207" s="66">
        <v>30.376151265549659</v>
      </c>
      <c r="H207" s="62">
        <v>279</v>
      </c>
      <c r="I207" s="63">
        <v>58.772459161502169</v>
      </c>
      <c r="J207" s="63">
        <v>0.22346942646959</v>
      </c>
      <c r="K207" s="62" t="s">
        <v>4468</v>
      </c>
      <c r="L207" s="67">
        <v>0</v>
      </c>
      <c r="M207" s="76">
        <v>12401</v>
      </c>
      <c r="N207" s="76">
        <v>0</v>
      </c>
      <c r="O207" s="77">
        <v>0</v>
      </c>
      <c r="P207" s="68" t="str">
        <f t="shared" si="3"/>
        <v>Underground</v>
      </c>
      <c r="Q207" s="64" t="str">
        <f>INDEX(Mapping!$C$4:$C$24,MATCH($B207,Mapping!$D$4:$D$24,0))</f>
        <v>Scoping</v>
      </c>
      <c r="R207" s="64" t="s">
        <v>4479</v>
      </c>
    </row>
    <row r="208" spans="1:18" x14ac:dyDescent="0.3">
      <c r="A208" s="61">
        <v>35223026</v>
      </c>
      <c r="B208" s="62">
        <v>10</v>
      </c>
      <c r="C208" s="63">
        <v>2.0986742424242424</v>
      </c>
      <c r="D208" s="64" t="s">
        <v>3769</v>
      </c>
      <c r="E208" s="62" t="s">
        <v>3775</v>
      </c>
      <c r="F208" s="65">
        <v>263</v>
      </c>
      <c r="G208" s="66">
        <v>30.376151265549659</v>
      </c>
      <c r="H208" s="62">
        <v>279</v>
      </c>
      <c r="I208" s="63">
        <v>58.772459161502169</v>
      </c>
      <c r="J208" s="63">
        <v>0.22346942646959</v>
      </c>
      <c r="K208" s="62" t="s">
        <v>4468</v>
      </c>
      <c r="L208" s="67">
        <v>1502</v>
      </c>
      <c r="M208" s="76">
        <v>9579</v>
      </c>
      <c r="N208" s="76">
        <v>0</v>
      </c>
      <c r="O208" s="77">
        <v>0</v>
      </c>
      <c r="P208" s="68" t="str">
        <f t="shared" si="3"/>
        <v>Hybrid</v>
      </c>
      <c r="Q208" s="64" t="str">
        <f>INDEX(Mapping!$C$4:$C$24,MATCH($B208,Mapping!$D$4:$D$24,0))</f>
        <v>Scoping</v>
      </c>
      <c r="R208" s="64" t="s">
        <v>4479</v>
      </c>
    </row>
    <row r="209" spans="1:18" x14ac:dyDescent="0.3">
      <c r="A209" s="61">
        <v>35223027</v>
      </c>
      <c r="B209" s="62">
        <v>10</v>
      </c>
      <c r="C209" s="63">
        <v>1.7382575757575758</v>
      </c>
      <c r="D209" s="64" t="s">
        <v>3769</v>
      </c>
      <c r="E209" s="62" t="s">
        <v>3775</v>
      </c>
      <c r="F209" s="65">
        <v>263</v>
      </c>
      <c r="G209" s="66">
        <v>30.376151265549659</v>
      </c>
      <c r="H209" s="62">
        <v>279</v>
      </c>
      <c r="I209" s="63">
        <v>58.772459161502169</v>
      </c>
      <c r="J209" s="63">
        <v>0.22346942646959</v>
      </c>
      <c r="K209" s="62" t="s">
        <v>4468</v>
      </c>
      <c r="L209" s="67">
        <v>9178</v>
      </c>
      <c r="M209" s="76">
        <v>0</v>
      </c>
      <c r="N209" s="76">
        <v>0</v>
      </c>
      <c r="O209" s="77">
        <v>0</v>
      </c>
      <c r="P209" s="68" t="str">
        <f t="shared" si="3"/>
        <v>Overhead</v>
      </c>
      <c r="Q209" s="64" t="str">
        <f>INDEX(Mapping!$C$4:$C$24,MATCH($B209,Mapping!$D$4:$D$24,0))</f>
        <v>Scoping</v>
      </c>
      <c r="R209" s="64" t="s">
        <v>4479</v>
      </c>
    </row>
    <row r="210" spans="1:18" x14ac:dyDescent="0.3">
      <c r="A210" s="61">
        <v>35223028</v>
      </c>
      <c r="B210" s="62">
        <v>10</v>
      </c>
      <c r="C210" s="63">
        <v>1.2179924242424243</v>
      </c>
      <c r="D210" s="64" t="s">
        <v>3769</v>
      </c>
      <c r="E210" s="62" t="s">
        <v>3775</v>
      </c>
      <c r="F210" s="65">
        <v>263</v>
      </c>
      <c r="G210" s="66">
        <v>30.376151265549659</v>
      </c>
      <c r="H210" s="62">
        <v>279</v>
      </c>
      <c r="I210" s="63">
        <v>58.772459161502169</v>
      </c>
      <c r="J210" s="63">
        <v>0.22346942646959</v>
      </c>
      <c r="K210" s="62" t="s">
        <v>4468</v>
      </c>
      <c r="L210" s="67">
        <v>6431</v>
      </c>
      <c r="M210" s="76">
        <v>0</v>
      </c>
      <c r="N210" s="76">
        <v>0</v>
      </c>
      <c r="O210" s="77">
        <v>0</v>
      </c>
      <c r="P210" s="68" t="str">
        <f t="shared" si="3"/>
        <v>Overhead</v>
      </c>
      <c r="Q210" s="64" t="str">
        <f>INDEX(Mapping!$C$4:$C$24,MATCH($B210,Mapping!$D$4:$D$24,0))</f>
        <v>Scoping</v>
      </c>
      <c r="R210" s="64" t="s">
        <v>4479</v>
      </c>
    </row>
    <row r="211" spans="1:18" x14ac:dyDescent="0.3">
      <c r="A211" s="61">
        <v>35157845</v>
      </c>
      <c r="B211" s="62">
        <v>20</v>
      </c>
      <c r="C211" s="63">
        <v>1.27</v>
      </c>
      <c r="D211" s="64" t="s">
        <v>3779</v>
      </c>
      <c r="E211" s="62" t="s">
        <v>3788</v>
      </c>
      <c r="F211" s="65">
        <v>151</v>
      </c>
      <c r="G211" s="66">
        <v>17.173684235426602</v>
      </c>
      <c r="H211" s="62">
        <v>1361</v>
      </c>
      <c r="I211" s="63">
        <v>5.4002355090536405</v>
      </c>
      <c r="J211" s="63">
        <v>3.5763149066580402E-2</v>
      </c>
      <c r="K211" s="62" t="s">
        <v>4469</v>
      </c>
      <c r="L211" s="67">
        <v>6705.6</v>
      </c>
      <c r="M211" s="68">
        <v>0</v>
      </c>
      <c r="N211" s="68">
        <v>0</v>
      </c>
      <c r="O211" s="69">
        <v>0</v>
      </c>
      <c r="P211" s="68" t="str">
        <f t="shared" si="3"/>
        <v>Overhead</v>
      </c>
      <c r="Q211" s="64" t="str">
        <f>INDEX(Mapping!$C$4:$C$24,MATCH($B211,Mapping!$D$4:$D$24,0))</f>
        <v>Construction</v>
      </c>
      <c r="R211" s="64" t="s">
        <v>4471</v>
      </c>
    </row>
    <row r="212" spans="1:18" x14ac:dyDescent="0.3">
      <c r="A212" s="61">
        <v>35094513</v>
      </c>
      <c r="B212" s="61">
        <v>18</v>
      </c>
      <c r="C212" s="63">
        <v>1.92</v>
      </c>
      <c r="D212" s="64" t="s">
        <v>3913</v>
      </c>
      <c r="E212" s="62" t="s">
        <v>3912</v>
      </c>
      <c r="F212" s="65">
        <v>118</v>
      </c>
      <c r="G212" s="66">
        <v>8.3796776309891232</v>
      </c>
      <c r="H212" s="62">
        <v>2712</v>
      </c>
      <c r="I212" s="63">
        <v>6.9602264910888931E-2</v>
      </c>
      <c r="J212" s="63">
        <v>5.89849702634652E-4</v>
      </c>
      <c r="K212" s="62" t="s">
        <v>4468</v>
      </c>
      <c r="L212" s="67">
        <v>10091</v>
      </c>
      <c r="M212" s="68">
        <v>0</v>
      </c>
      <c r="N212" s="68">
        <v>0</v>
      </c>
      <c r="O212" s="69">
        <v>0</v>
      </c>
      <c r="P212" s="68" t="str">
        <f t="shared" si="3"/>
        <v>Overhead</v>
      </c>
      <c r="Q212" s="64" t="str">
        <f>INDEX(Mapping!$C$4:$C$24,MATCH($B212,Mapping!$D$4:$D$24,0))</f>
        <v>Dependencies</v>
      </c>
      <c r="R212" s="64" t="s">
        <v>4478</v>
      </c>
    </row>
    <row r="213" spans="1:18" x14ac:dyDescent="0.3">
      <c r="A213" s="61">
        <v>35219093</v>
      </c>
      <c r="B213" s="61">
        <v>8</v>
      </c>
      <c r="C213" s="63">
        <v>4.8100000000000005</v>
      </c>
      <c r="D213" s="71" t="s">
        <v>4060</v>
      </c>
      <c r="E213" s="61" t="s">
        <v>4059</v>
      </c>
      <c r="F213" s="65">
        <v>30</v>
      </c>
      <c r="G213" s="66">
        <v>3.6652030733285454</v>
      </c>
      <c r="H213" s="62">
        <v>18</v>
      </c>
      <c r="I213" s="63">
        <v>19.599357494642337</v>
      </c>
      <c r="J213" s="63">
        <v>0.65331191648807796</v>
      </c>
      <c r="K213" s="71"/>
      <c r="L213" s="72">
        <v>6705.6</v>
      </c>
      <c r="M213" s="73">
        <v>18691.2</v>
      </c>
      <c r="N213" s="76">
        <v>0</v>
      </c>
      <c r="O213" s="77">
        <v>0</v>
      </c>
      <c r="P213" s="68" t="str">
        <f t="shared" si="3"/>
        <v>Hybrid</v>
      </c>
      <c r="Q213" s="64" t="str">
        <f>INDEX(Mapping!$C$4:$C$24,MATCH($B213,Mapping!$D$4:$D$24,0))</f>
        <v>Scoping</v>
      </c>
      <c r="R213" s="64" t="s">
        <v>4477</v>
      </c>
    </row>
    <row r="214" spans="1:18" x14ac:dyDescent="0.3">
      <c r="A214" s="61">
        <v>35224320</v>
      </c>
      <c r="B214" s="62">
        <v>8</v>
      </c>
      <c r="C214" s="63">
        <v>1.9034090909090908</v>
      </c>
      <c r="D214" s="64" t="s">
        <v>4085</v>
      </c>
      <c r="E214" s="62" t="s">
        <v>4086</v>
      </c>
      <c r="F214" s="65">
        <v>98</v>
      </c>
      <c r="G214" s="66">
        <v>4.1725552614418646</v>
      </c>
      <c r="H214" s="62">
        <v>338</v>
      </c>
      <c r="I214" s="63">
        <v>19.292329346025554</v>
      </c>
      <c r="J214" s="63">
        <v>0.196860503530873</v>
      </c>
      <c r="K214" s="62" t="s">
        <v>4469</v>
      </c>
      <c r="L214" s="67">
        <v>10050</v>
      </c>
      <c r="M214" s="68">
        <v>0</v>
      </c>
      <c r="N214" s="68">
        <v>0</v>
      </c>
      <c r="O214" s="69">
        <v>0</v>
      </c>
      <c r="P214" s="68" t="str">
        <f t="shared" si="3"/>
        <v>Overhead</v>
      </c>
      <c r="Q214" s="64" t="str">
        <f>INDEX(Mapping!$C$4:$C$24,MATCH($B214,Mapping!$D$4:$D$24,0))</f>
        <v>Scoping</v>
      </c>
      <c r="R214" s="64" t="s">
        <v>4476</v>
      </c>
    </row>
    <row r="215" spans="1:18" x14ac:dyDescent="0.3">
      <c r="A215" s="61">
        <v>35217273</v>
      </c>
      <c r="B215" s="61">
        <v>13</v>
      </c>
      <c r="C215" s="63">
        <v>1.1000000000000001</v>
      </c>
      <c r="D215" s="71" t="s">
        <v>4114</v>
      </c>
      <c r="E215" s="61" t="s">
        <v>4121</v>
      </c>
      <c r="F215" s="65">
        <v>3</v>
      </c>
      <c r="G215" s="66">
        <v>1.1132767118567868</v>
      </c>
      <c r="H215" s="62">
        <v>6</v>
      </c>
      <c r="I215" s="63">
        <v>3.7675564448636099</v>
      </c>
      <c r="J215" s="63">
        <v>1.25585214828787</v>
      </c>
      <c r="K215" s="61" t="s">
        <v>4469</v>
      </c>
      <c r="L215" s="72">
        <v>211.2</v>
      </c>
      <c r="M215" s="73">
        <v>0</v>
      </c>
      <c r="N215" s="73">
        <v>5596.8</v>
      </c>
      <c r="O215" s="74">
        <v>0</v>
      </c>
      <c r="P215" s="68" t="str">
        <f t="shared" si="3"/>
        <v>Remote Grid / Removal</v>
      </c>
      <c r="Q215" s="64" t="str">
        <f>INDEX(Mapping!$C$4:$C$24,MATCH($B215,Mapping!$D$4:$D$24,0))</f>
        <v>Scoping</v>
      </c>
      <c r="R215" s="64" t="s">
        <v>4477</v>
      </c>
    </row>
    <row r="216" spans="1:18" x14ac:dyDescent="0.3">
      <c r="A216" s="61">
        <v>35219291</v>
      </c>
      <c r="B216" s="61">
        <v>11</v>
      </c>
      <c r="C216" s="63">
        <v>0.4</v>
      </c>
      <c r="D216" s="71" t="s">
        <v>4123</v>
      </c>
      <c r="E216" s="61" t="s">
        <v>4122</v>
      </c>
      <c r="F216" s="65">
        <v>11</v>
      </c>
      <c r="G216" s="66">
        <v>0.78765605361673718</v>
      </c>
      <c r="H216" s="62">
        <v>20</v>
      </c>
      <c r="I216" s="63">
        <v>6.8231897329512066</v>
      </c>
      <c r="J216" s="63">
        <v>0.62028997572283695</v>
      </c>
      <c r="K216" s="61" t="s">
        <v>4469</v>
      </c>
      <c r="L216" s="72">
        <v>2112</v>
      </c>
      <c r="M216" s="68">
        <v>0</v>
      </c>
      <c r="N216" s="68">
        <v>0</v>
      </c>
      <c r="O216" s="69">
        <v>0</v>
      </c>
      <c r="P216" s="68" t="str">
        <f t="shared" si="3"/>
        <v>Overhead</v>
      </c>
      <c r="Q216" s="64" t="str">
        <f>INDEX(Mapping!$C$4:$C$24,MATCH($B216,Mapping!$D$4:$D$24,0))</f>
        <v>Scoping</v>
      </c>
      <c r="R216" s="64" t="s">
        <v>4472</v>
      </c>
    </row>
    <row r="217" spans="1:18" x14ac:dyDescent="0.3">
      <c r="A217" s="61">
        <v>35219269</v>
      </c>
      <c r="B217" s="61">
        <v>2</v>
      </c>
      <c r="C217" s="63">
        <v>23.17</v>
      </c>
      <c r="D217" s="71" t="s">
        <v>4126</v>
      </c>
      <c r="E217" s="61" t="s">
        <v>4125</v>
      </c>
      <c r="F217" s="65">
        <v>464</v>
      </c>
      <c r="G217" s="66">
        <v>23.165292462931696</v>
      </c>
      <c r="H217" s="62">
        <v>37</v>
      </c>
      <c r="I217" s="63">
        <v>217.02195680530696</v>
      </c>
      <c r="J217" s="63">
        <v>0.46771973449419602</v>
      </c>
      <c r="K217" s="61"/>
      <c r="L217" s="72">
        <v>122337.60000000001</v>
      </c>
      <c r="M217" s="73">
        <v>0</v>
      </c>
      <c r="N217" s="73">
        <v>0</v>
      </c>
      <c r="O217" s="74">
        <v>0</v>
      </c>
      <c r="P217" s="68" t="str">
        <f t="shared" si="3"/>
        <v>Overhead</v>
      </c>
      <c r="Q217" s="64" t="str">
        <f>INDEX(Mapping!$C$4:$C$24,MATCH($B217,Mapping!$D$4:$D$24,0))</f>
        <v>Scoping</v>
      </c>
      <c r="R217" s="64" t="s">
        <v>4472</v>
      </c>
    </row>
    <row r="218" spans="1:18" x14ac:dyDescent="0.3">
      <c r="A218" s="61">
        <v>35219590</v>
      </c>
      <c r="B218" s="61">
        <v>7</v>
      </c>
      <c r="C218" s="63">
        <v>0.75</v>
      </c>
      <c r="D218" s="71" t="s">
        <v>4126</v>
      </c>
      <c r="E218" s="61" t="s">
        <v>4127</v>
      </c>
      <c r="F218" s="65">
        <v>21</v>
      </c>
      <c r="G218" s="66">
        <v>0.75146626684492235</v>
      </c>
      <c r="H218" s="62">
        <v>53</v>
      </c>
      <c r="I218" s="63">
        <v>8.6971020580462834</v>
      </c>
      <c r="J218" s="63">
        <v>0.41414771704982301</v>
      </c>
      <c r="K218" s="61" t="s">
        <v>4469</v>
      </c>
      <c r="L218" s="72">
        <v>3960</v>
      </c>
      <c r="M218" s="73">
        <v>0</v>
      </c>
      <c r="N218" s="73">
        <v>0</v>
      </c>
      <c r="O218" s="74">
        <v>0</v>
      </c>
      <c r="P218" s="68" t="str">
        <f t="shared" si="3"/>
        <v>Overhead</v>
      </c>
      <c r="Q218" s="64" t="str">
        <f>INDEX(Mapping!$C$4:$C$24,MATCH($B218,Mapping!$D$4:$D$24,0))</f>
        <v>Scoping</v>
      </c>
      <c r="R218" s="64" t="s">
        <v>4472</v>
      </c>
    </row>
    <row r="219" spans="1:18" x14ac:dyDescent="0.3">
      <c r="A219" s="61">
        <v>35219276</v>
      </c>
      <c r="B219" s="61">
        <v>8</v>
      </c>
      <c r="C219" s="63">
        <v>2.16</v>
      </c>
      <c r="D219" s="71" t="s">
        <v>4130</v>
      </c>
      <c r="E219" s="61" t="s">
        <v>4129</v>
      </c>
      <c r="F219" s="65">
        <v>140</v>
      </c>
      <c r="G219" s="66">
        <v>14.660160930794284</v>
      </c>
      <c r="H219" s="62">
        <v>42</v>
      </c>
      <c r="I219" s="63">
        <v>62.498549265155361</v>
      </c>
      <c r="J219" s="63">
        <v>0.446418209036824</v>
      </c>
      <c r="K219" s="61" t="s">
        <v>4468</v>
      </c>
      <c r="L219" s="72">
        <v>0</v>
      </c>
      <c r="M219" s="73">
        <v>11404.800000000001</v>
      </c>
      <c r="N219" s="73">
        <v>0</v>
      </c>
      <c r="O219" s="74">
        <v>0</v>
      </c>
      <c r="P219" s="68" t="str">
        <f t="shared" si="3"/>
        <v>Underground</v>
      </c>
      <c r="Q219" s="64" t="str">
        <f>INDEX(Mapping!$C$4:$C$24,MATCH($B219,Mapping!$D$4:$D$24,0))</f>
        <v>Scoping</v>
      </c>
      <c r="R219" s="64" t="s">
        <v>4472</v>
      </c>
    </row>
    <row r="220" spans="1:18" x14ac:dyDescent="0.3">
      <c r="A220" s="61">
        <v>35227651</v>
      </c>
      <c r="B220" s="61">
        <v>8</v>
      </c>
      <c r="C220" s="63">
        <v>2.31</v>
      </c>
      <c r="D220" s="71" t="s">
        <v>4130</v>
      </c>
      <c r="E220" s="61" t="s">
        <v>4129</v>
      </c>
      <c r="F220" s="65">
        <v>140</v>
      </c>
      <c r="G220" s="66">
        <v>14.660160930794284</v>
      </c>
      <c r="H220" s="62">
        <v>42</v>
      </c>
      <c r="I220" s="63">
        <v>62.498549265155361</v>
      </c>
      <c r="J220" s="63">
        <v>0.446418209036824</v>
      </c>
      <c r="K220" s="61" t="s">
        <v>4468</v>
      </c>
      <c r="L220" s="72">
        <v>12196.800000000001</v>
      </c>
      <c r="M220" s="73">
        <v>0</v>
      </c>
      <c r="N220" s="73">
        <v>0</v>
      </c>
      <c r="O220" s="74">
        <v>0</v>
      </c>
      <c r="P220" s="68" t="str">
        <f t="shared" si="3"/>
        <v>Overhead</v>
      </c>
      <c r="Q220" s="64" t="str">
        <f>INDEX(Mapping!$C$4:$C$24,MATCH($B220,Mapping!$D$4:$D$24,0))</f>
        <v>Scoping</v>
      </c>
      <c r="R220" s="64" t="s">
        <v>4472</v>
      </c>
    </row>
    <row r="221" spans="1:18" x14ac:dyDescent="0.3">
      <c r="A221" s="61">
        <v>35227652</v>
      </c>
      <c r="B221" s="61">
        <v>8</v>
      </c>
      <c r="C221" s="63">
        <v>0.41</v>
      </c>
      <c r="D221" s="71" t="s">
        <v>4130</v>
      </c>
      <c r="E221" s="61" t="s">
        <v>4129</v>
      </c>
      <c r="F221" s="65">
        <v>140</v>
      </c>
      <c r="G221" s="66">
        <v>14.660160930794284</v>
      </c>
      <c r="H221" s="62">
        <v>42</v>
      </c>
      <c r="I221" s="63">
        <v>62.498549265155361</v>
      </c>
      <c r="J221" s="63">
        <v>0.446418209036824</v>
      </c>
      <c r="K221" s="61" t="s">
        <v>4468</v>
      </c>
      <c r="L221" s="72">
        <v>0</v>
      </c>
      <c r="M221" s="73">
        <v>2164.7999999999997</v>
      </c>
      <c r="N221" s="73">
        <v>0</v>
      </c>
      <c r="O221" s="74">
        <v>0</v>
      </c>
      <c r="P221" s="68" t="str">
        <f t="shared" si="3"/>
        <v>Underground</v>
      </c>
      <c r="Q221" s="64" t="str">
        <f>INDEX(Mapping!$C$4:$C$24,MATCH($B221,Mapping!$D$4:$D$24,0))</f>
        <v>Scoping</v>
      </c>
      <c r="R221" s="64" t="s">
        <v>4472</v>
      </c>
    </row>
    <row r="222" spans="1:18" x14ac:dyDescent="0.3">
      <c r="A222" s="61">
        <v>35227653</v>
      </c>
      <c r="B222" s="61">
        <v>8</v>
      </c>
      <c r="C222" s="63">
        <v>2</v>
      </c>
      <c r="D222" s="71" t="s">
        <v>4130</v>
      </c>
      <c r="E222" s="61" t="s">
        <v>4129</v>
      </c>
      <c r="F222" s="65">
        <v>140</v>
      </c>
      <c r="G222" s="66">
        <v>14.660160930794284</v>
      </c>
      <c r="H222" s="62">
        <v>42</v>
      </c>
      <c r="I222" s="63">
        <v>62.498549265155361</v>
      </c>
      <c r="J222" s="63">
        <v>0.446418209036824</v>
      </c>
      <c r="K222" s="61" t="s">
        <v>4468</v>
      </c>
      <c r="L222" s="72">
        <v>10560</v>
      </c>
      <c r="M222" s="73">
        <v>0</v>
      </c>
      <c r="N222" s="73">
        <v>0</v>
      </c>
      <c r="O222" s="74">
        <v>0</v>
      </c>
      <c r="P222" s="68" t="str">
        <f t="shared" si="3"/>
        <v>Overhead</v>
      </c>
      <c r="Q222" s="64" t="str">
        <f>INDEX(Mapping!$C$4:$C$24,MATCH($B222,Mapping!$D$4:$D$24,0))</f>
        <v>Scoping</v>
      </c>
      <c r="R222" s="64" t="s">
        <v>4472</v>
      </c>
    </row>
    <row r="223" spans="1:18" x14ac:dyDescent="0.3">
      <c r="A223" s="61">
        <v>35227654</v>
      </c>
      <c r="B223" s="61">
        <v>8</v>
      </c>
      <c r="C223" s="63">
        <v>0.72</v>
      </c>
      <c r="D223" s="71" t="s">
        <v>4130</v>
      </c>
      <c r="E223" s="61" t="s">
        <v>4129</v>
      </c>
      <c r="F223" s="65">
        <v>140</v>
      </c>
      <c r="G223" s="66">
        <v>14.660160930794284</v>
      </c>
      <c r="H223" s="62">
        <v>42</v>
      </c>
      <c r="I223" s="63">
        <v>62.498549265155361</v>
      </c>
      <c r="J223" s="63">
        <v>0.446418209036824</v>
      </c>
      <c r="K223" s="61" t="s">
        <v>4468</v>
      </c>
      <c r="L223" s="72">
        <v>3801.6</v>
      </c>
      <c r="M223" s="73">
        <v>0</v>
      </c>
      <c r="N223" s="73">
        <v>0</v>
      </c>
      <c r="O223" s="74">
        <v>0</v>
      </c>
      <c r="P223" s="68" t="str">
        <f t="shared" si="3"/>
        <v>Overhead</v>
      </c>
      <c r="Q223" s="64" t="str">
        <f>INDEX(Mapping!$C$4:$C$24,MATCH($B223,Mapping!$D$4:$D$24,0))</f>
        <v>Scoping</v>
      </c>
      <c r="R223" s="64" t="s">
        <v>4472</v>
      </c>
    </row>
    <row r="224" spans="1:18" x14ac:dyDescent="0.3">
      <c r="A224" s="61">
        <v>35224378</v>
      </c>
      <c r="B224" s="61">
        <v>8</v>
      </c>
      <c r="C224" s="63">
        <v>3.6</v>
      </c>
      <c r="D224" s="71" t="s">
        <v>4130</v>
      </c>
      <c r="E224" s="61" t="s">
        <v>4129</v>
      </c>
      <c r="F224" s="65">
        <v>140</v>
      </c>
      <c r="G224" s="66">
        <v>14.660160930794284</v>
      </c>
      <c r="H224" s="62">
        <v>42</v>
      </c>
      <c r="I224" s="63">
        <v>62.498549265155361</v>
      </c>
      <c r="J224" s="63">
        <v>0.446418209036824</v>
      </c>
      <c r="K224" s="61" t="s">
        <v>4468</v>
      </c>
      <c r="L224" s="72">
        <v>19008</v>
      </c>
      <c r="M224" s="73">
        <v>0</v>
      </c>
      <c r="N224" s="73">
        <v>0</v>
      </c>
      <c r="O224" s="74">
        <v>0</v>
      </c>
      <c r="P224" s="68" t="str">
        <f t="shared" si="3"/>
        <v>Overhead</v>
      </c>
      <c r="Q224" s="64" t="str">
        <f>INDEX(Mapping!$C$4:$C$24,MATCH($B224,Mapping!$D$4:$D$24,0))</f>
        <v>Scoping</v>
      </c>
      <c r="R224" s="64" t="s">
        <v>4472</v>
      </c>
    </row>
    <row r="225" spans="1:18" x14ac:dyDescent="0.3">
      <c r="A225" s="61">
        <v>35227870</v>
      </c>
      <c r="B225" s="61">
        <v>8</v>
      </c>
      <c r="C225" s="63">
        <v>1.35</v>
      </c>
      <c r="D225" s="71" t="s">
        <v>4130</v>
      </c>
      <c r="E225" s="61" t="s">
        <v>4129</v>
      </c>
      <c r="F225" s="65">
        <v>140</v>
      </c>
      <c r="G225" s="66">
        <v>14.660160930794284</v>
      </c>
      <c r="H225" s="62">
        <v>42</v>
      </c>
      <c r="I225" s="63">
        <v>62.498549265155361</v>
      </c>
      <c r="J225" s="63">
        <v>0.446418209036824</v>
      </c>
      <c r="K225" s="61" t="s">
        <v>4468</v>
      </c>
      <c r="L225" s="72">
        <v>0</v>
      </c>
      <c r="M225" s="73">
        <v>7128.0000000000009</v>
      </c>
      <c r="N225" s="73">
        <v>0</v>
      </c>
      <c r="O225" s="74">
        <v>0</v>
      </c>
      <c r="P225" s="68" t="str">
        <f t="shared" si="3"/>
        <v>Underground</v>
      </c>
      <c r="Q225" s="64" t="str">
        <f>INDEX(Mapping!$C$4:$C$24,MATCH($B225,Mapping!$D$4:$D$24,0))</f>
        <v>Scoping</v>
      </c>
      <c r="R225" s="64" t="s">
        <v>4472</v>
      </c>
    </row>
    <row r="226" spans="1:18" x14ac:dyDescent="0.3">
      <c r="A226" s="61">
        <v>35227656</v>
      </c>
      <c r="B226" s="61">
        <v>8</v>
      </c>
      <c r="C226" s="63">
        <v>0.75</v>
      </c>
      <c r="D226" s="71" t="s">
        <v>4130</v>
      </c>
      <c r="E226" s="61" t="s">
        <v>4129</v>
      </c>
      <c r="F226" s="65">
        <v>140</v>
      </c>
      <c r="G226" s="66">
        <v>14.660160930794284</v>
      </c>
      <c r="H226" s="62">
        <v>42</v>
      </c>
      <c r="I226" s="63">
        <v>62.498549265155361</v>
      </c>
      <c r="J226" s="63">
        <v>0.446418209036824</v>
      </c>
      <c r="K226" s="61" t="s">
        <v>4468</v>
      </c>
      <c r="L226" s="72">
        <v>0</v>
      </c>
      <c r="M226" s="73">
        <v>3960</v>
      </c>
      <c r="N226" s="73">
        <v>0</v>
      </c>
      <c r="O226" s="74">
        <v>0</v>
      </c>
      <c r="P226" s="68" t="str">
        <f t="shared" si="3"/>
        <v>Underground</v>
      </c>
      <c r="Q226" s="64" t="str">
        <f>INDEX(Mapping!$C$4:$C$24,MATCH($B226,Mapping!$D$4:$D$24,0))</f>
        <v>Scoping</v>
      </c>
      <c r="R226" s="64" t="s">
        <v>4472</v>
      </c>
    </row>
    <row r="227" spans="1:18" x14ac:dyDescent="0.3">
      <c r="A227" s="61">
        <v>35227657</v>
      </c>
      <c r="B227" s="61">
        <v>8</v>
      </c>
      <c r="C227" s="63">
        <v>1</v>
      </c>
      <c r="D227" s="71" t="s">
        <v>4130</v>
      </c>
      <c r="E227" s="61" t="s">
        <v>4129</v>
      </c>
      <c r="F227" s="65">
        <v>140</v>
      </c>
      <c r="G227" s="66">
        <v>14.660160930794284</v>
      </c>
      <c r="H227" s="62">
        <v>42</v>
      </c>
      <c r="I227" s="63">
        <v>62.498549265155361</v>
      </c>
      <c r="J227" s="63">
        <v>0.446418209036824</v>
      </c>
      <c r="K227" s="61" t="s">
        <v>4468</v>
      </c>
      <c r="L227" s="72">
        <v>5280</v>
      </c>
      <c r="M227" s="73">
        <v>0</v>
      </c>
      <c r="N227" s="73">
        <v>0</v>
      </c>
      <c r="O227" s="74">
        <v>0</v>
      </c>
      <c r="P227" s="68" t="str">
        <f t="shared" si="3"/>
        <v>Overhead</v>
      </c>
      <c r="Q227" s="64" t="str">
        <f>INDEX(Mapping!$C$4:$C$24,MATCH($B227,Mapping!$D$4:$D$24,0))</f>
        <v>Scoping</v>
      </c>
      <c r="R227" s="64" t="s">
        <v>4472</v>
      </c>
    </row>
    <row r="228" spans="1:18" x14ac:dyDescent="0.3">
      <c r="A228" s="61">
        <v>35227658</v>
      </c>
      <c r="B228" s="61">
        <v>8</v>
      </c>
      <c r="C228" s="63">
        <v>0.04</v>
      </c>
      <c r="D228" s="71" t="s">
        <v>4130</v>
      </c>
      <c r="E228" s="61" t="s">
        <v>4129</v>
      </c>
      <c r="F228" s="65">
        <v>140</v>
      </c>
      <c r="G228" s="66">
        <v>14.660160930794284</v>
      </c>
      <c r="H228" s="62">
        <v>42</v>
      </c>
      <c r="I228" s="63">
        <v>62.498549265155361</v>
      </c>
      <c r="J228" s="63">
        <v>0.446418209036824</v>
      </c>
      <c r="K228" s="61" t="s">
        <v>4468</v>
      </c>
      <c r="L228" s="72">
        <v>211.20000000000002</v>
      </c>
      <c r="M228" s="73">
        <v>0</v>
      </c>
      <c r="N228" s="73">
        <v>0</v>
      </c>
      <c r="O228" s="74">
        <v>0</v>
      </c>
      <c r="P228" s="68" t="str">
        <f t="shared" si="3"/>
        <v>Overhead</v>
      </c>
      <c r="Q228" s="64" t="str">
        <f>INDEX(Mapping!$C$4:$C$24,MATCH($B228,Mapping!$D$4:$D$24,0))</f>
        <v>Scoping</v>
      </c>
      <c r="R228" s="64" t="s">
        <v>4472</v>
      </c>
    </row>
    <row r="229" spans="1:18" x14ac:dyDescent="0.3">
      <c r="A229" s="61">
        <v>35227659</v>
      </c>
      <c r="B229" s="61">
        <v>8</v>
      </c>
      <c r="C229" s="63">
        <v>0.24000000000000002</v>
      </c>
      <c r="D229" s="71" t="s">
        <v>4130</v>
      </c>
      <c r="E229" s="61" t="s">
        <v>4129</v>
      </c>
      <c r="F229" s="65">
        <v>140</v>
      </c>
      <c r="G229" s="66">
        <v>14.660160930794284</v>
      </c>
      <c r="H229" s="62">
        <v>42</v>
      </c>
      <c r="I229" s="63">
        <v>62.498549265155361</v>
      </c>
      <c r="J229" s="63">
        <v>0.446418209036824</v>
      </c>
      <c r="K229" s="61" t="s">
        <v>4468</v>
      </c>
      <c r="L229" s="72">
        <v>1267.2</v>
      </c>
      <c r="M229" s="73">
        <v>0</v>
      </c>
      <c r="N229" s="73">
        <v>0</v>
      </c>
      <c r="O229" s="74">
        <v>0</v>
      </c>
      <c r="P229" s="68" t="str">
        <f t="shared" si="3"/>
        <v>Overhead</v>
      </c>
      <c r="Q229" s="64" t="str">
        <f>INDEX(Mapping!$C$4:$C$24,MATCH($B229,Mapping!$D$4:$D$24,0))</f>
        <v>Scoping</v>
      </c>
      <c r="R229" s="64" t="s">
        <v>4472</v>
      </c>
    </row>
    <row r="230" spans="1:18" x14ac:dyDescent="0.3">
      <c r="A230" s="61">
        <v>77799999</v>
      </c>
      <c r="B230" s="62">
        <v>0</v>
      </c>
      <c r="C230" s="63">
        <v>31.8</v>
      </c>
      <c r="D230" s="78" t="s">
        <v>4473</v>
      </c>
      <c r="E230" s="62" t="s">
        <v>4473</v>
      </c>
      <c r="F230" s="65">
        <v>0</v>
      </c>
      <c r="G230" s="66">
        <v>0</v>
      </c>
      <c r="H230" s="62">
        <v>0</v>
      </c>
      <c r="I230" s="63">
        <v>0</v>
      </c>
      <c r="J230" s="63">
        <v>0</v>
      </c>
      <c r="K230" s="62"/>
      <c r="L230" s="67">
        <v>0</v>
      </c>
      <c r="M230" s="68">
        <v>0</v>
      </c>
      <c r="N230" s="68">
        <v>167904</v>
      </c>
      <c r="O230" s="69">
        <v>0</v>
      </c>
      <c r="P230" s="68" t="str">
        <f t="shared" si="3"/>
        <v>Remote Grid / Removal</v>
      </c>
      <c r="Q230" s="64" t="str">
        <f>INDEX(Mapping!$C$4:$C$24,MATCH($B230,Mapping!$D$4:$D$24,0))</f>
        <v>Scoping</v>
      </c>
      <c r="R230" s="64" t="s">
        <v>4474</v>
      </c>
    </row>
    <row r="231" spans="1:18" x14ac:dyDescent="0.3">
      <c r="A231" s="61">
        <v>35219273</v>
      </c>
      <c r="B231" s="61">
        <v>13</v>
      </c>
      <c r="C231" s="63">
        <v>3.4800000000000004</v>
      </c>
      <c r="D231" s="71" t="s">
        <v>4213</v>
      </c>
      <c r="E231" s="61" t="s">
        <v>4217</v>
      </c>
      <c r="F231" s="65">
        <v>28</v>
      </c>
      <c r="G231" s="66">
        <v>3.4766045747279302</v>
      </c>
      <c r="H231" s="62">
        <v>39</v>
      </c>
      <c r="I231" s="63">
        <v>13.001261839054944</v>
      </c>
      <c r="J231" s="63">
        <v>0.464330779966248</v>
      </c>
      <c r="K231" s="61" t="s">
        <v>4469</v>
      </c>
      <c r="L231" s="72">
        <v>18374.400000000001</v>
      </c>
      <c r="M231" s="73">
        <v>0</v>
      </c>
      <c r="N231" s="73">
        <v>0</v>
      </c>
      <c r="O231" s="74">
        <v>0</v>
      </c>
      <c r="P231" s="68" t="str">
        <f t="shared" si="3"/>
        <v>Overhead</v>
      </c>
      <c r="Q231" s="64" t="str">
        <f>INDEX(Mapping!$C$4:$C$24,MATCH($B231,Mapping!$D$4:$D$24,0))</f>
        <v>Scoping</v>
      </c>
      <c r="R231" s="64" t="s">
        <v>4472</v>
      </c>
    </row>
    <row r="232" spans="1:18" x14ac:dyDescent="0.3">
      <c r="A232" s="61">
        <v>35219589</v>
      </c>
      <c r="B232" s="61">
        <v>9</v>
      </c>
      <c r="C232" s="63">
        <v>2.85</v>
      </c>
      <c r="D232" s="71" t="s">
        <v>4293</v>
      </c>
      <c r="E232" s="61" t="s">
        <v>4292</v>
      </c>
      <c r="F232" s="65">
        <v>31</v>
      </c>
      <c r="G232" s="66">
        <v>7.8322668071100061</v>
      </c>
      <c r="H232" s="62">
        <v>52</v>
      </c>
      <c r="I232" s="63">
        <v>12.983672756054411</v>
      </c>
      <c r="J232" s="63">
        <v>0.41882815342111002</v>
      </c>
      <c r="K232" s="61" t="s">
        <v>4469</v>
      </c>
      <c r="L232" s="72">
        <v>15048</v>
      </c>
      <c r="M232" s="73">
        <v>0</v>
      </c>
      <c r="N232" s="73">
        <v>0</v>
      </c>
      <c r="O232" s="74">
        <v>0</v>
      </c>
      <c r="P232" s="68" t="str">
        <f t="shared" si="3"/>
        <v>Overhead</v>
      </c>
      <c r="Q232" s="64" t="str">
        <f>INDEX(Mapping!$C$4:$C$24,MATCH($B232,Mapping!$D$4:$D$24,0))</f>
        <v>Scoping</v>
      </c>
      <c r="R232" s="64" t="s">
        <v>4472</v>
      </c>
    </row>
    <row r="233" spans="1:18" x14ac:dyDescent="0.3">
      <c r="A233" s="61">
        <v>35224321</v>
      </c>
      <c r="B233" s="61">
        <v>9</v>
      </c>
      <c r="C233" s="63">
        <v>2.33</v>
      </c>
      <c r="D233" s="71" t="s">
        <v>4293</v>
      </c>
      <c r="E233" s="61" t="s">
        <v>4292</v>
      </c>
      <c r="F233" s="65">
        <v>31</v>
      </c>
      <c r="G233" s="66">
        <v>7.8322668071100061</v>
      </c>
      <c r="H233" s="62">
        <v>52</v>
      </c>
      <c r="I233" s="63">
        <v>12.983672756054411</v>
      </c>
      <c r="J233" s="63">
        <v>0.41882815342111002</v>
      </c>
      <c r="K233" s="61" t="s">
        <v>4469</v>
      </c>
      <c r="L233" s="72">
        <v>12302.4</v>
      </c>
      <c r="M233" s="73">
        <v>0</v>
      </c>
      <c r="N233" s="73">
        <v>0</v>
      </c>
      <c r="O233" s="74">
        <v>0</v>
      </c>
      <c r="P233" s="68" t="str">
        <f t="shared" si="3"/>
        <v>Overhead</v>
      </c>
      <c r="Q233" s="64" t="str">
        <f>INDEX(Mapping!$C$4:$C$24,MATCH($B233,Mapping!$D$4:$D$24,0))</f>
        <v>Scoping</v>
      </c>
      <c r="R233" s="64" t="s">
        <v>4472</v>
      </c>
    </row>
    <row r="234" spans="1:18" x14ac:dyDescent="0.3">
      <c r="A234" s="61">
        <v>35226798</v>
      </c>
      <c r="B234" s="61">
        <v>8</v>
      </c>
      <c r="C234" s="63">
        <v>1.59</v>
      </c>
      <c r="D234" s="71" t="s">
        <v>4293</v>
      </c>
      <c r="E234" s="61" t="s">
        <v>4292</v>
      </c>
      <c r="F234" s="65">
        <v>31</v>
      </c>
      <c r="G234" s="66">
        <v>7.8322668071100061</v>
      </c>
      <c r="H234" s="62">
        <v>52</v>
      </c>
      <c r="I234" s="63">
        <v>12.983672756054411</v>
      </c>
      <c r="J234" s="63">
        <v>0.41882815342111002</v>
      </c>
      <c r="K234" s="61" t="s">
        <v>4469</v>
      </c>
      <c r="L234" s="72">
        <v>8395.2000000000007</v>
      </c>
      <c r="M234" s="73">
        <v>0</v>
      </c>
      <c r="N234" s="73">
        <v>0</v>
      </c>
      <c r="O234" s="74">
        <v>0</v>
      </c>
      <c r="P234" s="68" t="str">
        <f t="shared" si="3"/>
        <v>Overhead</v>
      </c>
      <c r="Q234" s="64" t="str">
        <f>INDEX(Mapping!$C$4:$C$24,MATCH($B234,Mapping!$D$4:$D$24,0))</f>
        <v>Scoping</v>
      </c>
      <c r="R234" s="64" t="s">
        <v>4472</v>
      </c>
    </row>
    <row r="235" spans="1:18" x14ac:dyDescent="0.3">
      <c r="A235" s="61">
        <v>35226799</v>
      </c>
      <c r="B235" s="61">
        <v>8</v>
      </c>
      <c r="C235" s="63">
        <v>0.19</v>
      </c>
      <c r="D235" s="71" t="s">
        <v>4293</v>
      </c>
      <c r="E235" s="61" t="s">
        <v>4292</v>
      </c>
      <c r="F235" s="65">
        <v>31</v>
      </c>
      <c r="G235" s="66">
        <v>7.8322668071100061</v>
      </c>
      <c r="H235" s="62">
        <v>52</v>
      </c>
      <c r="I235" s="63">
        <v>12.983672756054411</v>
      </c>
      <c r="J235" s="63">
        <v>0.41882815342111002</v>
      </c>
      <c r="K235" s="61" t="s">
        <v>4469</v>
      </c>
      <c r="L235" s="72">
        <v>0</v>
      </c>
      <c r="M235" s="73">
        <v>1003.2</v>
      </c>
      <c r="N235" s="73">
        <v>0</v>
      </c>
      <c r="O235" s="74">
        <v>0</v>
      </c>
      <c r="P235" s="68" t="str">
        <f t="shared" si="3"/>
        <v>Underground</v>
      </c>
      <c r="Q235" s="64" t="str">
        <f>INDEX(Mapping!$C$4:$C$24,MATCH($B235,Mapping!$D$4:$D$24,0))</f>
        <v>Scoping</v>
      </c>
      <c r="R235" s="64" t="s">
        <v>4472</v>
      </c>
    </row>
    <row r="236" spans="1:18" x14ac:dyDescent="0.3">
      <c r="A236" s="61">
        <v>35226900</v>
      </c>
      <c r="B236" s="61">
        <v>8</v>
      </c>
      <c r="C236" s="63">
        <v>0.69</v>
      </c>
      <c r="D236" s="71" t="s">
        <v>4293</v>
      </c>
      <c r="E236" s="61" t="s">
        <v>4292</v>
      </c>
      <c r="F236" s="65">
        <v>31</v>
      </c>
      <c r="G236" s="66">
        <v>7.8322668071100061</v>
      </c>
      <c r="H236" s="62">
        <v>52</v>
      </c>
      <c r="I236" s="63">
        <v>12.983672756054411</v>
      </c>
      <c r="J236" s="63">
        <v>0.41882815342111002</v>
      </c>
      <c r="K236" s="61" t="s">
        <v>4469</v>
      </c>
      <c r="L236" s="72">
        <v>3643.2</v>
      </c>
      <c r="M236" s="73">
        <v>0</v>
      </c>
      <c r="N236" s="73">
        <v>0</v>
      </c>
      <c r="O236" s="74">
        <v>0</v>
      </c>
      <c r="P236" s="68" t="str">
        <f t="shared" si="3"/>
        <v>Overhead</v>
      </c>
      <c r="Q236" s="64" t="str">
        <f>INDEX(Mapping!$C$4:$C$24,MATCH($B236,Mapping!$D$4:$D$24,0))</f>
        <v>Scoping</v>
      </c>
      <c r="R236" s="64" t="s">
        <v>4472</v>
      </c>
    </row>
    <row r="237" spans="1:18" x14ac:dyDescent="0.3">
      <c r="A237" s="61">
        <v>35199565</v>
      </c>
      <c r="B237" s="61">
        <v>18</v>
      </c>
      <c r="C237" s="63">
        <v>6.72</v>
      </c>
      <c r="D237" s="64" t="s">
        <v>4411</v>
      </c>
      <c r="E237" s="62" t="s">
        <v>4413</v>
      </c>
      <c r="F237" s="65">
        <v>249</v>
      </c>
      <c r="G237" s="66">
        <v>27.217261193432378</v>
      </c>
      <c r="H237" s="62">
        <v>1176</v>
      </c>
      <c r="I237" s="63">
        <v>12.465553341185188</v>
      </c>
      <c r="J237" s="63">
        <v>5.0062463217611201E-2</v>
      </c>
      <c r="K237" s="71"/>
      <c r="L237" s="72">
        <v>35481.599999999999</v>
      </c>
      <c r="M237" s="73">
        <v>0</v>
      </c>
      <c r="N237" s="73">
        <v>0</v>
      </c>
      <c r="O237" s="74">
        <v>0</v>
      </c>
      <c r="P237" s="68" t="str">
        <f t="shared" si="3"/>
        <v>Overhead</v>
      </c>
      <c r="Q237" s="64" t="str">
        <f>INDEX(Mapping!$C$4:$C$24,MATCH($B237,Mapping!$D$4:$D$24,0))</f>
        <v>Dependencies</v>
      </c>
      <c r="R237" s="64" t="s">
        <v>4485</v>
      </c>
    </row>
    <row r="238" spans="1:18" x14ac:dyDescent="0.3">
      <c r="A238" s="61">
        <v>35200051</v>
      </c>
      <c r="B238" s="61">
        <v>18</v>
      </c>
      <c r="C238" s="63">
        <v>7.25</v>
      </c>
      <c r="D238" s="64" t="s">
        <v>4411</v>
      </c>
      <c r="E238" s="62" t="s">
        <v>4413</v>
      </c>
      <c r="F238" s="65">
        <v>249</v>
      </c>
      <c r="G238" s="66">
        <v>27.217261193432378</v>
      </c>
      <c r="H238" s="62">
        <v>1176</v>
      </c>
      <c r="I238" s="63">
        <v>12.465553341185188</v>
      </c>
      <c r="J238" s="63">
        <v>5.0062463217611201E-2</v>
      </c>
      <c r="K238" s="71"/>
      <c r="L238" s="72">
        <v>0</v>
      </c>
      <c r="M238" s="73">
        <v>38280</v>
      </c>
      <c r="N238" s="73">
        <v>0</v>
      </c>
      <c r="O238" s="74">
        <v>0</v>
      </c>
      <c r="P238" s="68" t="str">
        <f t="shared" si="3"/>
        <v>Underground</v>
      </c>
      <c r="Q238" s="64" t="str">
        <f>INDEX(Mapping!$C$4:$C$24,MATCH($B238,Mapping!$D$4:$D$24,0))</f>
        <v>Dependencies</v>
      </c>
      <c r="R238" s="64" t="s">
        <v>4484</v>
      </c>
    </row>
    <row r="239" spans="1:18" x14ac:dyDescent="0.3">
      <c r="A239" s="61">
        <v>35225824</v>
      </c>
      <c r="B239" s="61">
        <v>6</v>
      </c>
      <c r="C239" s="63">
        <v>2.5499999999999998</v>
      </c>
      <c r="D239" s="64" t="s">
        <v>4411</v>
      </c>
      <c r="E239" s="62" t="s">
        <v>4413</v>
      </c>
      <c r="F239" s="65">
        <v>249</v>
      </c>
      <c r="G239" s="66">
        <v>27.217261193432378</v>
      </c>
      <c r="H239" s="62">
        <v>1176</v>
      </c>
      <c r="I239" s="63">
        <v>12.465553341185188</v>
      </c>
      <c r="J239" s="63">
        <v>5.0062463217611201E-2</v>
      </c>
      <c r="K239" s="71"/>
      <c r="L239" s="72">
        <v>0</v>
      </c>
      <c r="M239" s="73">
        <v>13464</v>
      </c>
      <c r="N239" s="73">
        <v>0</v>
      </c>
      <c r="O239" s="74">
        <v>0</v>
      </c>
      <c r="P239" s="68" t="str">
        <f t="shared" si="3"/>
        <v>Underground</v>
      </c>
      <c r="Q239" s="64" t="str">
        <f>INDEX(Mapping!$C$4:$C$24,MATCH($B239,Mapping!$D$4:$D$24,0))</f>
        <v>Scoping</v>
      </c>
      <c r="R239" s="64" t="s">
        <v>4484</v>
      </c>
    </row>
    <row r="240" spans="1:18" x14ac:dyDescent="0.3">
      <c r="A240" s="61">
        <v>35223344</v>
      </c>
      <c r="B240" s="61">
        <v>7</v>
      </c>
      <c r="C240" s="63">
        <v>1.72</v>
      </c>
      <c r="D240" s="64" t="s">
        <v>4411</v>
      </c>
      <c r="E240" s="62" t="s">
        <v>4414</v>
      </c>
      <c r="F240" s="65">
        <v>259</v>
      </c>
      <c r="G240" s="66">
        <v>22.416802532658608</v>
      </c>
      <c r="H240" s="62">
        <v>1849</v>
      </c>
      <c r="I240" s="63">
        <v>3.3188150936835816</v>
      </c>
      <c r="J240" s="63">
        <v>1.28139578906702E-2</v>
      </c>
      <c r="K240" s="61" t="s">
        <v>4468</v>
      </c>
      <c r="L240" s="72">
        <v>0</v>
      </c>
      <c r="M240" s="73">
        <v>9081.6</v>
      </c>
      <c r="N240" s="73">
        <v>0</v>
      </c>
      <c r="O240" s="74">
        <v>0</v>
      </c>
      <c r="P240" s="68" t="str">
        <f t="shared" si="3"/>
        <v>Underground</v>
      </c>
      <c r="Q240" s="64" t="str">
        <f>INDEX(Mapping!$C$4:$C$24,MATCH($B240,Mapping!$D$4:$D$24,0))</f>
        <v>Scoping</v>
      </c>
      <c r="R240" s="64" t="s">
        <v>4484</v>
      </c>
    </row>
    <row r="241" spans="1:18" x14ac:dyDescent="0.3">
      <c r="A241" s="61">
        <v>35225822</v>
      </c>
      <c r="B241" s="61">
        <v>7</v>
      </c>
      <c r="C241" s="63">
        <v>1.0899999999999999</v>
      </c>
      <c r="D241" s="64" t="s">
        <v>4411</v>
      </c>
      <c r="E241" s="62" t="s">
        <v>4414</v>
      </c>
      <c r="F241" s="65">
        <v>259</v>
      </c>
      <c r="G241" s="66">
        <v>22.416802532658608</v>
      </c>
      <c r="H241" s="62">
        <v>1849</v>
      </c>
      <c r="I241" s="63">
        <v>3.3188150936835816</v>
      </c>
      <c r="J241" s="63">
        <v>1.28139578906702E-2</v>
      </c>
      <c r="K241" s="61" t="s">
        <v>4468</v>
      </c>
      <c r="L241" s="72">
        <v>0</v>
      </c>
      <c r="M241" s="73">
        <v>5755.2</v>
      </c>
      <c r="N241" s="73">
        <v>0</v>
      </c>
      <c r="O241" s="74">
        <v>0</v>
      </c>
      <c r="P241" s="68" t="str">
        <f t="shared" si="3"/>
        <v>Underground</v>
      </c>
      <c r="Q241" s="64" t="str">
        <f>INDEX(Mapping!$C$4:$C$24,MATCH($B241,Mapping!$D$4:$D$24,0))</f>
        <v>Scoping</v>
      </c>
      <c r="R241" s="64" t="s">
        <v>4484</v>
      </c>
    </row>
    <row r="242" spans="1:18" x14ac:dyDescent="0.3">
      <c r="A242" s="61">
        <v>35223345</v>
      </c>
      <c r="B242" s="61">
        <v>7</v>
      </c>
      <c r="C242" s="63">
        <v>2.4900000000000002</v>
      </c>
      <c r="D242" s="64" t="s">
        <v>4411</v>
      </c>
      <c r="E242" s="62" t="s">
        <v>4415</v>
      </c>
      <c r="F242" s="65">
        <v>217</v>
      </c>
      <c r="G242" s="66">
        <v>23.781496395420383</v>
      </c>
      <c r="H242" s="62">
        <v>1299</v>
      </c>
      <c r="I242" s="63">
        <v>8.7412442609618246</v>
      </c>
      <c r="J242" s="63">
        <v>4.0282231617335601E-2</v>
      </c>
      <c r="K242" s="61" t="s">
        <v>4468</v>
      </c>
      <c r="L242" s="72">
        <v>0</v>
      </c>
      <c r="M242" s="73">
        <v>13147.2</v>
      </c>
      <c r="N242" s="73">
        <v>0</v>
      </c>
      <c r="O242" s="74">
        <v>0</v>
      </c>
      <c r="P242" s="68" t="str">
        <f t="shared" si="3"/>
        <v>Underground</v>
      </c>
      <c r="Q242" s="64" t="str">
        <f>INDEX(Mapping!$C$4:$C$24,MATCH($B242,Mapping!$D$4:$D$24,0))</f>
        <v>Scoping</v>
      </c>
      <c r="R242" s="64" t="s">
        <v>4484</v>
      </c>
    </row>
    <row r="243" spans="1:18" x14ac:dyDescent="0.3">
      <c r="A243" s="61">
        <v>35225823</v>
      </c>
      <c r="B243" s="61">
        <v>7</v>
      </c>
      <c r="C243" s="63">
        <v>1.72</v>
      </c>
      <c r="D243" s="64" t="s">
        <v>4411</v>
      </c>
      <c r="E243" s="62" t="s">
        <v>4415</v>
      </c>
      <c r="F243" s="65">
        <v>217</v>
      </c>
      <c r="G243" s="66">
        <v>23.781496395420383</v>
      </c>
      <c r="H243" s="62">
        <v>1299</v>
      </c>
      <c r="I243" s="63">
        <v>8.7412442609618246</v>
      </c>
      <c r="J243" s="63">
        <v>4.0282231617335601E-2</v>
      </c>
      <c r="K243" s="71"/>
      <c r="L243" s="72">
        <v>0</v>
      </c>
      <c r="M243" s="73">
        <v>9081.6</v>
      </c>
      <c r="N243" s="73">
        <v>0</v>
      </c>
      <c r="O243" s="74">
        <v>0</v>
      </c>
      <c r="P243" s="68" t="str">
        <f t="shared" si="3"/>
        <v>Underground</v>
      </c>
      <c r="Q243" s="64" t="str">
        <f>INDEX(Mapping!$C$4:$C$24,MATCH($B243,Mapping!$D$4:$D$24,0))</f>
        <v>Scoping</v>
      </c>
      <c r="R243" s="64" t="s">
        <v>4484</v>
      </c>
    </row>
    <row r="244" spans="1:18" x14ac:dyDescent="0.3">
      <c r="A244" s="61">
        <v>35219260</v>
      </c>
      <c r="B244" s="61">
        <v>9</v>
      </c>
      <c r="C244" s="63">
        <v>0.8</v>
      </c>
      <c r="D244" s="71" t="s">
        <v>4433</v>
      </c>
      <c r="E244" s="61" t="s">
        <v>4436</v>
      </c>
      <c r="F244" s="65">
        <v>15</v>
      </c>
      <c r="G244" s="66">
        <v>1.3417394071275264</v>
      </c>
      <c r="H244" s="62">
        <v>29</v>
      </c>
      <c r="I244" s="63">
        <v>7.9480957197220192</v>
      </c>
      <c r="J244" s="63">
        <v>0.52987304798146795</v>
      </c>
      <c r="K244" s="61" t="s">
        <v>4469</v>
      </c>
      <c r="L244" s="72">
        <v>4224</v>
      </c>
      <c r="M244" s="73">
        <v>0</v>
      </c>
      <c r="N244" s="73">
        <v>0</v>
      </c>
      <c r="O244" s="74">
        <v>0</v>
      </c>
      <c r="P244" s="68" t="str">
        <f t="shared" si="3"/>
        <v>Overhead</v>
      </c>
      <c r="Q244" s="64" t="str">
        <f>INDEX(Mapping!$C$4:$C$24,MATCH($B244,Mapping!$D$4:$D$24,0))</f>
        <v>Scoping</v>
      </c>
      <c r="R244" s="64" t="s">
        <v>4472</v>
      </c>
    </row>
    <row r="245" spans="1:18" x14ac:dyDescent="0.3">
      <c r="A245" s="61">
        <v>35226700</v>
      </c>
      <c r="B245" s="61">
        <v>8</v>
      </c>
      <c r="C245" s="63">
        <v>0.56999999999999995</v>
      </c>
      <c r="D245" s="71" t="s">
        <v>4433</v>
      </c>
      <c r="E245" s="61" t="s">
        <v>4436</v>
      </c>
      <c r="F245" s="65">
        <v>15</v>
      </c>
      <c r="G245" s="66">
        <v>1.3417394071275264</v>
      </c>
      <c r="H245" s="62">
        <v>29</v>
      </c>
      <c r="I245" s="63">
        <v>7.9480957197220192</v>
      </c>
      <c r="J245" s="63">
        <v>0.52987304798146795</v>
      </c>
      <c r="K245" s="61" t="s">
        <v>4469</v>
      </c>
      <c r="L245" s="72">
        <v>0</v>
      </c>
      <c r="M245" s="73">
        <v>3009.6</v>
      </c>
      <c r="N245" s="73">
        <v>0</v>
      </c>
      <c r="O245" s="74">
        <v>0</v>
      </c>
      <c r="P245" s="68" t="str">
        <f t="shared" si="3"/>
        <v>Underground</v>
      </c>
      <c r="Q245" s="64" t="str">
        <f>INDEX(Mapping!$C$4:$C$24,MATCH($B245,Mapping!$D$4:$D$24,0))</f>
        <v>Scoping</v>
      </c>
      <c r="R245" s="64" t="s">
        <v>4472</v>
      </c>
    </row>
    <row r="246" spans="1:18" x14ac:dyDescent="0.3">
      <c r="A246" s="61">
        <v>35223039</v>
      </c>
      <c r="B246" s="62">
        <v>8</v>
      </c>
      <c r="C246" s="63">
        <v>0.30303030303030304</v>
      </c>
      <c r="D246" s="64" t="s">
        <v>4433</v>
      </c>
      <c r="E246" s="62" t="s">
        <v>4440</v>
      </c>
      <c r="F246" s="65">
        <v>49</v>
      </c>
      <c r="G246" s="66">
        <v>2.6641116426263767</v>
      </c>
      <c r="H246" s="62">
        <v>218</v>
      </c>
      <c r="I246" s="63">
        <v>12.17398052562832</v>
      </c>
      <c r="J246" s="63">
        <v>0.24844858215568</v>
      </c>
      <c r="K246" s="62" t="s">
        <v>4469</v>
      </c>
      <c r="L246" s="67">
        <v>0</v>
      </c>
      <c r="M246" s="68">
        <v>1600</v>
      </c>
      <c r="N246" s="68">
        <v>0</v>
      </c>
      <c r="O246" s="69">
        <v>0</v>
      </c>
      <c r="P246" s="68" t="str">
        <f t="shared" si="3"/>
        <v>Underground</v>
      </c>
      <c r="Q246" s="64" t="str">
        <f>INDEX(Mapping!$C$4:$C$24,MATCH($B246,Mapping!$D$4:$D$24,0))</f>
        <v>Scoping</v>
      </c>
      <c r="R246" s="64" t="s">
        <v>4481</v>
      </c>
    </row>
    <row r="247" spans="1:18" x14ac:dyDescent="0.3">
      <c r="A247" s="31" t="s">
        <v>4512</v>
      </c>
      <c r="B247" s="79"/>
      <c r="C247" s="33">
        <f>SUM(C3:C246)</f>
        <v>508.13404545454563</v>
      </c>
      <c r="D247" s="34"/>
      <c r="E247" s="34"/>
      <c r="F247" s="34"/>
      <c r="G247" s="33">
        <f>SUM(G3:G246)</f>
        <v>3977.9912425864959</v>
      </c>
      <c r="H247" s="34"/>
      <c r="I247" s="33">
        <f>SUM(I3:I246)</f>
        <v>10016.866866408091</v>
      </c>
      <c r="J247" s="79"/>
      <c r="K247" s="79"/>
      <c r="L247" s="32">
        <f t="shared" ref="L247:O247" si="4">SUM(L3:L246)</f>
        <v>1839216.6800000004</v>
      </c>
      <c r="M247" s="32">
        <f t="shared" si="4"/>
        <v>561047.19999999995</v>
      </c>
      <c r="N247" s="32">
        <f t="shared" si="4"/>
        <v>182865.2</v>
      </c>
      <c r="O247" s="32">
        <f t="shared" si="4"/>
        <v>99475.199999999997</v>
      </c>
      <c r="P247" s="79"/>
      <c r="Q247" s="80"/>
      <c r="R247" s="80"/>
    </row>
    <row r="248" spans="1:18" x14ac:dyDescent="0.3">
      <c r="Q248" s="70"/>
      <c r="R248" s="70"/>
    </row>
    <row r="249" spans="1:18" x14ac:dyDescent="0.3">
      <c r="Q249" s="70"/>
      <c r="R249" s="70"/>
    </row>
    <row r="250" spans="1:18" x14ac:dyDescent="0.3">
      <c r="Q250" s="70"/>
      <c r="R250" s="70"/>
    </row>
    <row r="251" spans="1:18" x14ac:dyDescent="0.3">
      <c r="Q251" s="70"/>
      <c r="R251" s="70"/>
    </row>
    <row r="252" spans="1:18" x14ac:dyDescent="0.3">
      <c r="Q252" s="70"/>
      <c r="R252" s="70"/>
    </row>
    <row r="253" spans="1:18" x14ac:dyDescent="0.3">
      <c r="Q253" s="70"/>
      <c r="R253" s="70"/>
    </row>
    <row r="254" spans="1:18" x14ac:dyDescent="0.3">
      <c r="Q254" s="70"/>
      <c r="R254" s="70"/>
    </row>
    <row r="255" spans="1:18" x14ac:dyDescent="0.3">
      <c r="Q255" s="70"/>
      <c r="R255" s="70"/>
    </row>
    <row r="256" spans="1:18" x14ac:dyDescent="0.3">
      <c r="Q256" s="70"/>
      <c r="R256" s="70"/>
    </row>
    <row r="257" spans="17:18" x14ac:dyDescent="0.3">
      <c r="Q257" s="70"/>
      <c r="R257" s="70"/>
    </row>
    <row r="258" spans="17:18" x14ac:dyDescent="0.3">
      <c r="Q258" s="70"/>
      <c r="R258" s="70"/>
    </row>
    <row r="259" spans="17:18" x14ac:dyDescent="0.3">
      <c r="Q259" s="70"/>
      <c r="R259" s="70"/>
    </row>
    <row r="260" spans="17:18" x14ac:dyDescent="0.3">
      <c r="Q260" s="70"/>
      <c r="R260" s="70"/>
    </row>
    <row r="261" spans="17:18" x14ac:dyDescent="0.3">
      <c r="Q261" s="70"/>
      <c r="R261" s="70"/>
    </row>
    <row r="262" spans="17:18" x14ac:dyDescent="0.3">
      <c r="Q262" s="70"/>
      <c r="R262" s="70"/>
    </row>
    <row r="263" spans="17:18" x14ac:dyDescent="0.3">
      <c r="Q263" s="70"/>
      <c r="R263" s="70"/>
    </row>
    <row r="264" spans="17:18" x14ac:dyDescent="0.3">
      <c r="Q264" s="70"/>
      <c r="R264" s="70"/>
    </row>
    <row r="265" spans="17:18" x14ac:dyDescent="0.3">
      <c r="Q265" s="70"/>
      <c r="R265" s="70"/>
    </row>
    <row r="266" spans="17:18" x14ac:dyDescent="0.3">
      <c r="Q266" s="70"/>
      <c r="R266" s="70"/>
    </row>
  </sheetData>
  <autoFilter ref="A2:R246" xr:uid="{EF828895-F983-434C-A115-0149782F0FC6}"/>
  <phoneticPr fontId="9" type="noConversion"/>
  <conditionalFormatting sqref="A3:A118">
    <cfRule type="duplicateValues" dxfId="7" priority="11"/>
  </conditionalFormatting>
  <conditionalFormatting sqref="A3:A118">
    <cfRule type="duplicateValues" dxfId="6" priority="12"/>
  </conditionalFormatting>
  <conditionalFormatting sqref="A119:A148 A154:A159">
    <cfRule type="duplicateValues" dxfId="5" priority="9"/>
  </conditionalFormatting>
  <conditionalFormatting sqref="A119:A148 A154:A159">
    <cfRule type="duplicateValues" dxfId="4" priority="10"/>
  </conditionalFormatting>
  <conditionalFormatting sqref="A166:A246">
    <cfRule type="duplicateValues" dxfId="3" priority="7"/>
  </conditionalFormatting>
  <conditionalFormatting sqref="A166:A246">
    <cfRule type="duplicateValues" dxfId="2" priority="8"/>
  </conditionalFormatting>
  <conditionalFormatting sqref="A149:A151">
    <cfRule type="duplicateValues" dxfId="1" priority="1"/>
  </conditionalFormatting>
  <conditionalFormatting sqref="A149:A151">
    <cfRule type="duplicateValues" dxfId="0" priority="2"/>
  </conditionalFormatting>
  <pageMargins left="0.7" right="0.7" top="0.75" bottom="0.75" header="0.3" footer="0.3"/>
  <pageSetup scale="17"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topLeftCell="A11" workbookViewId="0">
      <selection activeCell="C26" sqref="C26:C29"/>
    </sheetView>
  </sheetViews>
  <sheetFormatPr defaultRowHeight="14.4" x14ac:dyDescent="0.3"/>
  <cols>
    <col min="1" max="2" width="5.109375" style="5" customWidth="1"/>
    <col min="3" max="3" width="13.44140625" bestFit="1" customWidth="1"/>
    <col min="4" max="4" width="18.6640625" customWidth="1"/>
    <col min="5" max="5" width="5.88671875" customWidth="1"/>
    <col min="6" max="8" width="14.6640625" customWidth="1"/>
    <col min="12" max="12" width="25.33203125" bestFit="1" customWidth="1"/>
    <col min="13" max="13" width="12.6640625" style="7" bestFit="1" customWidth="1"/>
  </cols>
  <sheetData>
    <row r="1" spans="3:14" x14ac:dyDescent="0.3">
      <c r="M1"/>
    </row>
    <row r="2" spans="3:14" x14ac:dyDescent="0.3">
      <c r="M2"/>
    </row>
    <row r="3" spans="3:14" x14ac:dyDescent="0.3">
      <c r="C3" s="12" t="s">
        <v>4496</v>
      </c>
      <c r="D3" s="12" t="s">
        <v>4497</v>
      </c>
      <c r="M3"/>
    </row>
    <row r="4" spans="3:14" x14ac:dyDescent="0.3">
      <c r="C4" s="13" t="s">
        <v>4491</v>
      </c>
      <c r="D4" s="13">
        <v>0</v>
      </c>
      <c r="M4"/>
    </row>
    <row r="5" spans="3:14" x14ac:dyDescent="0.3">
      <c r="C5" s="13" t="s">
        <v>4491</v>
      </c>
      <c r="D5" s="13">
        <v>1</v>
      </c>
      <c r="M5"/>
    </row>
    <row r="6" spans="3:14" x14ac:dyDescent="0.3">
      <c r="C6" s="13" t="s">
        <v>4491</v>
      </c>
      <c r="D6" s="13">
        <v>2</v>
      </c>
      <c r="M6"/>
    </row>
    <row r="7" spans="3:14" x14ac:dyDescent="0.3">
      <c r="C7" s="13" t="s">
        <v>4491</v>
      </c>
      <c r="D7" s="13">
        <v>3</v>
      </c>
      <c r="M7"/>
    </row>
    <row r="8" spans="3:14" x14ac:dyDescent="0.3">
      <c r="C8" s="13" t="s">
        <v>4491</v>
      </c>
      <c r="D8" s="13">
        <v>4</v>
      </c>
      <c r="M8"/>
    </row>
    <row r="9" spans="3:14" x14ac:dyDescent="0.3">
      <c r="C9" s="13" t="s">
        <v>4491</v>
      </c>
      <c r="D9" s="13">
        <v>5</v>
      </c>
      <c r="M9"/>
    </row>
    <row r="10" spans="3:14" x14ac:dyDescent="0.3">
      <c r="C10" s="13" t="s">
        <v>4491</v>
      </c>
      <c r="D10" s="13">
        <v>6</v>
      </c>
      <c r="M10"/>
    </row>
    <row r="11" spans="3:14" x14ac:dyDescent="0.3">
      <c r="C11" s="13" t="s">
        <v>4491</v>
      </c>
      <c r="D11" s="13">
        <v>7</v>
      </c>
      <c r="M11"/>
    </row>
    <row r="12" spans="3:14" s="5" customFormat="1" x14ac:dyDescent="0.3">
      <c r="C12" s="13" t="s">
        <v>4491</v>
      </c>
      <c r="D12" s="13">
        <v>8</v>
      </c>
      <c r="E12"/>
      <c r="F12"/>
      <c r="G12"/>
      <c r="H12"/>
      <c r="L12"/>
      <c r="M12"/>
      <c r="N12"/>
    </row>
    <row r="13" spans="3:14" s="5" customFormat="1" x14ac:dyDescent="0.3">
      <c r="C13" s="13" t="s">
        <v>4491</v>
      </c>
      <c r="D13" s="13">
        <v>9</v>
      </c>
      <c r="E13"/>
      <c r="F13"/>
      <c r="G13"/>
      <c r="H13"/>
      <c r="L13"/>
      <c r="M13"/>
      <c r="N13"/>
    </row>
    <row r="14" spans="3:14" x14ac:dyDescent="0.3">
      <c r="C14" s="13" t="s">
        <v>4491</v>
      </c>
      <c r="D14" s="13">
        <v>10</v>
      </c>
      <c r="M14"/>
    </row>
    <row r="15" spans="3:14" x14ac:dyDescent="0.3">
      <c r="C15" s="13" t="s">
        <v>4491</v>
      </c>
      <c r="D15" s="13">
        <v>11</v>
      </c>
      <c r="M15"/>
    </row>
    <row r="16" spans="3:14" x14ac:dyDescent="0.3">
      <c r="C16" s="13" t="s">
        <v>4491</v>
      </c>
      <c r="D16" s="13">
        <v>12</v>
      </c>
      <c r="M16"/>
    </row>
    <row r="17" spans="3:14" x14ac:dyDescent="0.3">
      <c r="C17" s="13" t="s">
        <v>4491</v>
      </c>
      <c r="D17" s="13">
        <v>13</v>
      </c>
      <c r="M17"/>
    </row>
    <row r="18" spans="3:14" x14ac:dyDescent="0.3">
      <c r="C18" s="13" t="s">
        <v>4470</v>
      </c>
      <c r="D18" s="13">
        <v>14</v>
      </c>
      <c r="M18"/>
    </row>
    <row r="19" spans="3:14" s="5" customFormat="1" x14ac:dyDescent="0.3">
      <c r="C19" s="13" t="s">
        <v>4470</v>
      </c>
      <c r="D19" s="13">
        <v>15</v>
      </c>
      <c r="E19"/>
      <c r="F19"/>
      <c r="G19"/>
      <c r="H19"/>
      <c r="L19"/>
      <c r="M19"/>
      <c r="N19"/>
    </row>
    <row r="20" spans="3:14" x14ac:dyDescent="0.3">
      <c r="C20" s="13" t="s">
        <v>4470</v>
      </c>
      <c r="D20" s="13">
        <v>16</v>
      </c>
      <c r="M20"/>
    </row>
    <row r="21" spans="3:14" x14ac:dyDescent="0.3">
      <c r="C21" s="13" t="s">
        <v>4470</v>
      </c>
      <c r="D21" s="13">
        <v>17</v>
      </c>
      <c r="M21"/>
    </row>
    <row r="22" spans="3:14" x14ac:dyDescent="0.3">
      <c r="C22" s="13" t="s">
        <v>4492</v>
      </c>
      <c r="D22" s="13">
        <v>18</v>
      </c>
      <c r="M22"/>
    </row>
    <row r="23" spans="3:14" x14ac:dyDescent="0.3">
      <c r="C23" s="13" t="s">
        <v>4494</v>
      </c>
      <c r="D23" s="13">
        <v>19</v>
      </c>
      <c r="M23"/>
    </row>
    <row r="24" spans="3:14" x14ac:dyDescent="0.3">
      <c r="C24" s="13" t="s">
        <v>4494</v>
      </c>
      <c r="D24" s="13">
        <v>20</v>
      </c>
      <c r="M24"/>
    </row>
    <row r="25" spans="3:14" x14ac:dyDescent="0.3">
      <c r="M25"/>
    </row>
    <row r="26" spans="3:14" x14ac:dyDescent="0.3">
      <c r="C26" s="13" t="s">
        <v>4491</v>
      </c>
      <c r="M26"/>
    </row>
    <row r="27" spans="3:14" x14ac:dyDescent="0.3">
      <c r="C27" s="13" t="s">
        <v>4470</v>
      </c>
      <c r="M27"/>
    </row>
    <row r="28" spans="3:14" x14ac:dyDescent="0.3">
      <c r="C28" s="13" t="s">
        <v>4492</v>
      </c>
      <c r="M28"/>
    </row>
    <row r="29" spans="3:14" x14ac:dyDescent="0.3">
      <c r="C29" s="13" t="s">
        <v>4494</v>
      </c>
      <c r="M29"/>
    </row>
    <row r="30" spans="3:14" x14ac:dyDescent="0.3">
      <c r="M30"/>
    </row>
    <row r="31" spans="3:14" x14ac:dyDescent="0.3">
      <c r="M31"/>
    </row>
    <row r="32" spans="3:14" x14ac:dyDescent="0.3">
      <c r="M32"/>
    </row>
    <row r="33" spans="3:13" x14ac:dyDescent="0.3">
      <c r="M33"/>
    </row>
    <row r="34" spans="3:13" x14ac:dyDescent="0.3">
      <c r="M34"/>
    </row>
    <row r="35" spans="3:13" x14ac:dyDescent="0.3">
      <c r="M35"/>
    </row>
    <row r="36" spans="3:13" x14ac:dyDescent="0.3">
      <c r="M36"/>
    </row>
    <row r="37" spans="3:13" x14ac:dyDescent="0.3">
      <c r="M37"/>
    </row>
    <row r="38" spans="3:13" x14ac:dyDescent="0.3">
      <c r="M38"/>
    </row>
    <row r="39" spans="3:13" x14ac:dyDescent="0.3">
      <c r="M39"/>
    </row>
    <row r="40" spans="3:13" x14ac:dyDescent="0.3">
      <c r="M40"/>
    </row>
    <row r="41" spans="3:13" x14ac:dyDescent="0.3">
      <c r="M41"/>
    </row>
    <row r="42" spans="3:13" x14ac:dyDescent="0.3">
      <c r="M42"/>
    </row>
    <row r="43" spans="3:13" x14ac:dyDescent="0.3">
      <c r="M43"/>
    </row>
    <row r="44" spans="3:13" x14ac:dyDescent="0.3">
      <c r="M44"/>
    </row>
    <row r="45" spans="3:13" x14ac:dyDescent="0.3">
      <c r="M45"/>
    </row>
    <row r="46" spans="3:13" x14ac:dyDescent="0.3">
      <c r="M46"/>
    </row>
    <row r="47" spans="3:13" ht="22.8" x14ac:dyDescent="0.3">
      <c r="C47" s="11"/>
      <c r="M47"/>
    </row>
    <row r="48" spans="3:13" x14ac:dyDescent="0.3">
      <c r="C48" s="10"/>
      <c r="M48"/>
    </row>
    <row r="49" spans="3:13" x14ac:dyDescent="0.3">
      <c r="C49" s="10"/>
      <c r="M49"/>
    </row>
    <row r="50" spans="3:13" ht="22.8" x14ac:dyDescent="0.3">
      <c r="C50" s="11"/>
      <c r="M50"/>
    </row>
    <row r="51" spans="3:13" x14ac:dyDescent="0.3">
      <c r="C51" s="10"/>
      <c r="M51"/>
    </row>
    <row r="52" spans="3:13" x14ac:dyDescent="0.3">
      <c r="C52" s="10"/>
      <c r="M52"/>
    </row>
    <row r="53" spans="3:13" x14ac:dyDescent="0.3">
      <c r="C53" s="10"/>
      <c r="M53"/>
    </row>
    <row r="54" spans="3:13" x14ac:dyDescent="0.3">
      <c r="C54" s="10"/>
      <c r="M54"/>
    </row>
    <row r="55" spans="3:13" x14ac:dyDescent="0.3">
      <c r="C55" s="10"/>
      <c r="M55"/>
    </row>
    <row r="56" spans="3:13" x14ac:dyDescent="0.3">
      <c r="C56" s="10"/>
      <c r="M56"/>
    </row>
    <row r="57" spans="3:13" x14ac:dyDescent="0.3">
      <c r="C57" s="10"/>
      <c r="M57"/>
    </row>
    <row r="58" spans="3:13" x14ac:dyDescent="0.3">
      <c r="C58" s="10"/>
      <c r="M58"/>
    </row>
    <row r="59" spans="3:13" x14ac:dyDescent="0.3">
      <c r="C59" s="10"/>
      <c r="M59"/>
    </row>
    <row r="60" spans="3:13" x14ac:dyDescent="0.3">
      <c r="C60" s="10"/>
      <c r="M60"/>
    </row>
    <row r="61" spans="3:13" ht="22.8" x14ac:dyDescent="0.3">
      <c r="C61" s="11"/>
      <c r="M61"/>
    </row>
    <row r="62" spans="3:13" x14ac:dyDescent="0.3">
      <c r="C62" s="10"/>
      <c r="M62"/>
    </row>
    <row r="63" spans="3:13" ht="22.8" x14ac:dyDescent="0.3">
      <c r="C63" s="11"/>
      <c r="M63"/>
    </row>
    <row r="64" spans="3:13" x14ac:dyDescent="0.3">
      <c r="C64" s="10"/>
      <c r="M64"/>
    </row>
    <row r="65" spans="12:13" x14ac:dyDescent="0.3">
      <c r="M65"/>
    </row>
    <row r="66" spans="12:13" x14ac:dyDescent="0.3">
      <c r="M66"/>
    </row>
    <row r="67" spans="12:13" x14ac:dyDescent="0.3">
      <c r="M67"/>
    </row>
    <row r="68" spans="12:13" x14ac:dyDescent="0.3">
      <c r="M68"/>
    </row>
    <row r="69" spans="12:13" x14ac:dyDescent="0.3">
      <c r="M69"/>
    </row>
    <row r="70" spans="12:13" x14ac:dyDescent="0.3">
      <c r="M70"/>
    </row>
    <row r="71" spans="12:13" x14ac:dyDescent="0.3">
      <c r="L71" s="3"/>
      <c r="M71" s="4"/>
    </row>
    <row r="72" spans="12:13" x14ac:dyDescent="0.3">
      <c r="L72" s="3"/>
      <c r="M72" s="4"/>
    </row>
    <row r="73" spans="12:13" x14ac:dyDescent="0.3">
      <c r="L73" s="3"/>
      <c r="M73" s="4"/>
    </row>
    <row r="75" spans="12:13" x14ac:dyDescent="0.3">
      <c r="L75" s="3"/>
      <c r="M75" s="4"/>
    </row>
    <row r="76" spans="12:13" x14ac:dyDescent="0.3">
      <c r="L76" s="3"/>
      <c r="M76" s="4"/>
    </row>
    <row r="77" spans="12:13" x14ac:dyDescent="0.3">
      <c r="L77" s="3"/>
      <c r="M77" s="4"/>
    </row>
    <row r="78" spans="12:13" x14ac:dyDescent="0.3">
      <c r="L78" s="3"/>
      <c r="M78" s="4"/>
    </row>
    <row r="79" spans="12:13" x14ac:dyDescent="0.3">
      <c r="L79" s="3"/>
      <c r="M79" s="4"/>
    </row>
    <row r="80" spans="12:13" x14ac:dyDescent="0.3">
      <c r="L80" s="3"/>
      <c r="M80" s="4"/>
    </row>
    <row r="83" spans="12:13" x14ac:dyDescent="0.3">
      <c r="L83" s="5"/>
    </row>
    <row r="85" spans="12:13" x14ac:dyDescent="0.3">
      <c r="L85" s="3"/>
      <c r="M85" s="4"/>
    </row>
    <row r="87" spans="12:13" x14ac:dyDescent="0.3">
      <c r="L87" s="3"/>
      <c r="M87" s="4"/>
    </row>
    <row r="89" spans="12:13" x14ac:dyDescent="0.3">
      <c r="L89" s="5"/>
    </row>
    <row r="91" spans="12:13" x14ac:dyDescent="0.3">
      <c r="L91" s="3"/>
      <c r="M91" s="4"/>
    </row>
    <row r="93" spans="12:13" x14ac:dyDescent="0.3">
      <c r="L93" s="3"/>
      <c r="M93" s="4"/>
    </row>
    <row r="95" spans="12:13" x14ac:dyDescent="0.3">
      <c r="L95" s="3"/>
      <c r="M95" s="4"/>
    </row>
    <row r="104" spans="12:13" x14ac:dyDescent="0.3">
      <c r="L104" s="3"/>
      <c r="M104" s="4"/>
    </row>
    <row r="105" spans="12:13" x14ac:dyDescent="0.3">
      <c r="L105" s="3"/>
      <c r="M105" s="4"/>
    </row>
    <row r="107" spans="12:13" x14ac:dyDescent="0.3">
      <c r="L107" s="3"/>
      <c r="M107" s="4"/>
    </row>
    <row r="109" spans="12:13" x14ac:dyDescent="0.3">
      <c r="L109" s="3"/>
      <c r="M109" s="4"/>
    </row>
    <row r="110" spans="12:13" x14ac:dyDescent="0.3">
      <c r="L110" s="3"/>
      <c r="M110" s="4"/>
    </row>
    <row r="111" spans="12:13" x14ac:dyDescent="0.3">
      <c r="L111" s="3"/>
      <c r="M111" s="4"/>
    </row>
    <row r="112" spans="12:13" x14ac:dyDescent="0.3">
      <c r="L112" s="3"/>
      <c r="M112" s="4"/>
    </row>
    <row r="120" spans="12:13" x14ac:dyDescent="0.3">
      <c r="L120" s="5"/>
    </row>
    <row r="122" spans="12:13" x14ac:dyDescent="0.3">
      <c r="L122" s="5"/>
    </row>
    <row r="126" spans="12:13" x14ac:dyDescent="0.3">
      <c r="L126" s="5"/>
    </row>
    <row r="128" spans="12:13" x14ac:dyDescent="0.3">
      <c r="L128" s="9"/>
      <c r="M128" s="8"/>
    </row>
    <row r="129" spans="12:13" x14ac:dyDescent="0.3">
      <c r="L129" s="9"/>
      <c r="M129" s="8"/>
    </row>
    <row r="130" spans="12:13" x14ac:dyDescent="0.3">
      <c r="L130" s="9"/>
      <c r="M130" s="8"/>
    </row>
    <row r="132" spans="12:13" x14ac:dyDescent="0.3">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openxmlformats.org/package/2006/metadata/core-properties"/>
    <ds:schemaRef ds:uri="http://purl.org/dc/elements/1.1/"/>
    <ds:schemaRef ds:uri="http://schemas.microsoft.com/office/infopath/2007/PartnerControls"/>
    <ds:schemaRef ds:uri="http://purl.org/dc/terms/"/>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lpstr>'Workbook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Bishop, William J</cp:lastModifiedBy>
  <dcterms:created xsi:type="dcterms:W3CDTF">2006-09-16T00:00:00Z</dcterms:created>
  <dcterms:modified xsi:type="dcterms:W3CDTF">2021-02-03T18:30:45Z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